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128\Research\cmu-tare-model\fuel_prices\"/>
    </mc:Choice>
  </mc:AlternateContent>
  <xr:revisionPtr revIDLastSave="0" documentId="13_ncr:1_{48A59643-84CE-432E-AF01-C1C66D50F30C}" xr6:coauthVersionLast="47" xr6:coauthVersionMax="47" xr10:uidLastSave="{00000000-0000-0000-0000-000000000000}"/>
  <bookViews>
    <workbookView xWindow="-96" yWindow="0" windowWidth="11712" windowHeight="13776" xr2:uid="{2C22F069-0F45-4CD6-87FE-57BE2EC5C1AC}"/>
  </bookViews>
  <sheets>
    <sheet name="fuel_prices" sheetId="9" r:id="rId1"/>
    <sheet name="eia_naturalGas" sheetId="1" r:id="rId2"/>
    <sheet name="eia_electricity" sheetId="2" r:id="rId3"/>
    <sheet name="eia_propane" sheetId="7" r:id="rId4"/>
    <sheet name="eia_fuel_oil" sheetId="8" r:id="rId5"/>
    <sheet name="fuel_prices_old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/>
  <c r="L2" i="1"/>
  <c r="M2" i="1"/>
  <c r="N2" i="1"/>
  <c r="K3" i="1"/>
  <c r="L3" i="1"/>
  <c r="M3" i="1"/>
  <c r="N3" i="1"/>
  <c r="K4" i="1"/>
  <c r="L4" i="1"/>
  <c r="M4" i="1"/>
  <c r="N4" i="1"/>
  <c r="K5" i="1"/>
  <c r="L5" i="1"/>
  <c r="M5" i="1"/>
  <c r="N5" i="1"/>
  <c r="K6" i="1"/>
  <c r="L6" i="1"/>
  <c r="M6" i="1"/>
  <c r="N6" i="1"/>
  <c r="K7" i="1"/>
  <c r="L7" i="1"/>
  <c r="M7" i="1"/>
  <c r="N7" i="1"/>
  <c r="K8" i="1"/>
  <c r="L8" i="1"/>
  <c r="M8" i="1"/>
  <c r="N8" i="1"/>
  <c r="K9" i="1"/>
  <c r="L9" i="1"/>
  <c r="M9" i="1"/>
  <c r="N9" i="1"/>
  <c r="K10" i="1"/>
  <c r="L10" i="1"/>
  <c r="M10" i="1"/>
  <c r="N10" i="1"/>
  <c r="K11" i="1"/>
  <c r="L11" i="1"/>
  <c r="M11" i="1"/>
  <c r="N11" i="1"/>
  <c r="K12" i="1"/>
  <c r="L12" i="1"/>
  <c r="M12" i="1"/>
  <c r="N12" i="1"/>
  <c r="K13" i="1"/>
  <c r="L13" i="1"/>
  <c r="M13" i="1"/>
  <c r="N13" i="1"/>
  <c r="K14" i="1"/>
  <c r="L14" i="1"/>
  <c r="M14" i="1"/>
  <c r="N14" i="1"/>
  <c r="K15" i="1"/>
  <c r="L15" i="1"/>
  <c r="M15" i="1"/>
  <c r="N15" i="1"/>
  <c r="K16" i="1"/>
  <c r="L16" i="1"/>
  <c r="M16" i="1"/>
  <c r="N16" i="1"/>
  <c r="K17" i="1"/>
  <c r="L17" i="1"/>
  <c r="M17" i="1"/>
  <c r="N17" i="1"/>
  <c r="K18" i="1"/>
  <c r="L18" i="1"/>
  <c r="M18" i="1"/>
  <c r="N18" i="1"/>
  <c r="K19" i="1"/>
  <c r="L19" i="1"/>
  <c r="M19" i="1"/>
  <c r="N19" i="1"/>
  <c r="K20" i="1"/>
  <c r="L20" i="1"/>
  <c r="M20" i="1"/>
  <c r="N20" i="1"/>
  <c r="K21" i="1"/>
  <c r="L21" i="1"/>
  <c r="M21" i="1"/>
  <c r="N21" i="1"/>
  <c r="K22" i="1"/>
  <c r="L22" i="1"/>
  <c r="M22" i="1"/>
  <c r="N22" i="1"/>
  <c r="K23" i="1"/>
  <c r="L23" i="1"/>
  <c r="M23" i="1"/>
  <c r="N23" i="1"/>
  <c r="K24" i="1"/>
  <c r="L24" i="1"/>
  <c r="M24" i="1"/>
  <c r="N24" i="1"/>
  <c r="K25" i="1"/>
  <c r="L25" i="1"/>
  <c r="M25" i="1"/>
  <c r="N25" i="1"/>
  <c r="K26" i="1"/>
  <c r="L26" i="1"/>
  <c r="M26" i="1"/>
  <c r="N26" i="1"/>
  <c r="K27" i="1"/>
  <c r="L27" i="1"/>
  <c r="M27" i="1"/>
  <c r="N27" i="1"/>
  <c r="K28" i="1"/>
  <c r="L28" i="1"/>
  <c r="M28" i="1"/>
  <c r="N28" i="1"/>
  <c r="K29" i="1"/>
  <c r="L29" i="1"/>
  <c r="M29" i="1"/>
  <c r="N29" i="1"/>
  <c r="K30" i="1"/>
  <c r="L30" i="1"/>
  <c r="M30" i="1"/>
  <c r="N30" i="1"/>
  <c r="K31" i="1"/>
  <c r="L31" i="1"/>
  <c r="M31" i="1"/>
  <c r="N31" i="1"/>
  <c r="K32" i="1"/>
  <c r="L32" i="1"/>
  <c r="M32" i="1"/>
  <c r="N32" i="1"/>
  <c r="K33" i="1"/>
  <c r="L33" i="1"/>
  <c r="M33" i="1"/>
  <c r="N33" i="1"/>
  <c r="K34" i="1"/>
  <c r="L34" i="1"/>
  <c r="M34" i="1"/>
  <c r="N34" i="1"/>
  <c r="K35" i="1"/>
  <c r="L35" i="1"/>
  <c r="M35" i="1"/>
  <c r="N35" i="1"/>
  <c r="K36" i="1"/>
  <c r="L36" i="1"/>
  <c r="M36" i="1"/>
  <c r="N36" i="1"/>
  <c r="K37" i="1"/>
  <c r="L37" i="1"/>
  <c r="M37" i="1"/>
  <c r="N37" i="1"/>
  <c r="K38" i="1"/>
  <c r="L38" i="1"/>
  <c r="M38" i="1"/>
  <c r="N38" i="1"/>
  <c r="K39" i="1"/>
  <c r="L39" i="1"/>
  <c r="M39" i="1"/>
  <c r="N39" i="1"/>
  <c r="K40" i="1"/>
  <c r="L40" i="1"/>
  <c r="M40" i="1"/>
  <c r="N40" i="1"/>
  <c r="K41" i="1"/>
  <c r="L41" i="1"/>
  <c r="M41" i="1"/>
  <c r="N41" i="1"/>
  <c r="K42" i="1"/>
  <c r="L42" i="1"/>
  <c r="M42" i="1"/>
  <c r="N42" i="1"/>
  <c r="K43" i="1"/>
  <c r="L43" i="1"/>
  <c r="M43" i="1"/>
  <c r="N43" i="1"/>
  <c r="K44" i="1"/>
  <c r="L44" i="1"/>
  <c r="M44" i="1"/>
  <c r="N44" i="1"/>
  <c r="K45" i="1"/>
  <c r="L45" i="1"/>
  <c r="M45" i="1"/>
  <c r="N45" i="1"/>
  <c r="K46" i="1"/>
  <c r="L46" i="1"/>
  <c r="M46" i="1"/>
  <c r="N46" i="1"/>
  <c r="K47" i="1"/>
  <c r="L47" i="1"/>
  <c r="M47" i="1"/>
  <c r="N47" i="1"/>
  <c r="K48" i="1"/>
  <c r="L48" i="1"/>
  <c r="M48" i="1"/>
  <c r="N48" i="1"/>
  <c r="K49" i="1"/>
  <c r="L49" i="1"/>
  <c r="M49" i="1"/>
  <c r="N49" i="1"/>
  <c r="K50" i="1"/>
  <c r="L50" i="1"/>
  <c r="M50" i="1"/>
  <c r="N50" i="1"/>
  <c r="K51" i="1"/>
  <c r="L51" i="1"/>
  <c r="M51" i="1"/>
  <c r="N51" i="1"/>
  <c r="K52" i="1"/>
  <c r="L52" i="1"/>
  <c r="M52" i="1"/>
  <c r="N52" i="1"/>
  <c r="K53" i="1"/>
  <c r="L53" i="1"/>
  <c r="M53" i="1"/>
  <c r="N53" i="1"/>
  <c r="K2" i="2"/>
  <c r="L2" i="2"/>
  <c r="M2" i="2"/>
  <c r="N2" i="2"/>
  <c r="K3" i="2"/>
  <c r="L3" i="2"/>
  <c r="M3" i="2"/>
  <c r="N3" i="2"/>
  <c r="K4" i="2"/>
  <c r="L4" i="2"/>
  <c r="M4" i="2"/>
  <c r="N4" i="2"/>
  <c r="K5" i="2"/>
  <c r="L5" i="2"/>
  <c r="M5" i="2"/>
  <c r="N5" i="2"/>
  <c r="K6" i="2"/>
  <c r="L6" i="2"/>
  <c r="M6" i="2"/>
  <c r="N6" i="2"/>
  <c r="K7" i="2"/>
  <c r="L7" i="2"/>
  <c r="M7" i="2"/>
  <c r="N7" i="2"/>
  <c r="K8" i="2"/>
  <c r="L8" i="2"/>
  <c r="M8" i="2"/>
  <c r="N8" i="2"/>
  <c r="K9" i="2"/>
  <c r="L9" i="2"/>
  <c r="M9" i="2"/>
  <c r="N9" i="2"/>
  <c r="K10" i="2"/>
  <c r="L10" i="2"/>
  <c r="M10" i="2"/>
  <c r="N10" i="2"/>
  <c r="K11" i="2"/>
  <c r="L11" i="2"/>
  <c r="M11" i="2"/>
  <c r="N11" i="2"/>
  <c r="K12" i="2"/>
  <c r="L12" i="2"/>
  <c r="M12" i="2"/>
  <c r="N12" i="2"/>
  <c r="K13" i="2"/>
  <c r="L13" i="2"/>
  <c r="M13" i="2"/>
  <c r="N13" i="2"/>
  <c r="K14" i="2"/>
  <c r="L14" i="2"/>
  <c r="M14" i="2"/>
  <c r="N14" i="2"/>
  <c r="K15" i="2"/>
  <c r="L15" i="2"/>
  <c r="M15" i="2"/>
  <c r="N15" i="2"/>
  <c r="K16" i="2"/>
  <c r="L16" i="2"/>
  <c r="M16" i="2"/>
  <c r="N16" i="2"/>
  <c r="K17" i="2"/>
  <c r="L17" i="2"/>
  <c r="M17" i="2"/>
  <c r="N17" i="2"/>
  <c r="K18" i="2"/>
  <c r="L18" i="2"/>
  <c r="M18" i="2"/>
  <c r="N18" i="2"/>
  <c r="K19" i="2"/>
  <c r="L19" i="2"/>
  <c r="M19" i="2"/>
  <c r="N19" i="2"/>
  <c r="K20" i="2"/>
  <c r="L20" i="2"/>
  <c r="M20" i="2"/>
  <c r="N20" i="2"/>
  <c r="K21" i="2"/>
  <c r="L21" i="2"/>
  <c r="M21" i="2"/>
  <c r="N21" i="2"/>
  <c r="K22" i="2"/>
  <c r="L22" i="2"/>
  <c r="M22" i="2"/>
  <c r="N22" i="2"/>
  <c r="K23" i="2"/>
  <c r="L23" i="2"/>
  <c r="M23" i="2"/>
  <c r="N23" i="2"/>
  <c r="K24" i="2"/>
  <c r="L24" i="2"/>
  <c r="M24" i="2"/>
  <c r="N24" i="2"/>
  <c r="K25" i="2"/>
  <c r="L25" i="2"/>
  <c r="M25" i="2"/>
  <c r="N25" i="2"/>
  <c r="K26" i="2"/>
  <c r="L26" i="2"/>
  <c r="M26" i="2"/>
  <c r="N26" i="2"/>
  <c r="K27" i="2"/>
  <c r="L27" i="2"/>
  <c r="M27" i="2"/>
  <c r="N27" i="2"/>
  <c r="K28" i="2"/>
  <c r="L28" i="2"/>
  <c r="M28" i="2"/>
  <c r="N28" i="2"/>
  <c r="K29" i="2"/>
  <c r="L29" i="2"/>
  <c r="M29" i="2"/>
  <c r="N29" i="2"/>
  <c r="K30" i="2"/>
  <c r="L30" i="2"/>
  <c r="M30" i="2"/>
  <c r="N30" i="2"/>
  <c r="K31" i="2"/>
  <c r="L31" i="2"/>
  <c r="M31" i="2"/>
  <c r="N31" i="2"/>
  <c r="K32" i="2"/>
  <c r="L32" i="2"/>
  <c r="M32" i="2"/>
  <c r="N32" i="2"/>
  <c r="K33" i="2"/>
  <c r="L33" i="2"/>
  <c r="M33" i="2"/>
  <c r="N33" i="2"/>
  <c r="K34" i="2"/>
  <c r="L34" i="2"/>
  <c r="M34" i="2"/>
  <c r="N34" i="2"/>
  <c r="K35" i="2"/>
  <c r="L35" i="2"/>
  <c r="M35" i="2"/>
  <c r="N35" i="2"/>
  <c r="K36" i="2"/>
  <c r="L36" i="2"/>
  <c r="M36" i="2"/>
  <c r="N36" i="2"/>
  <c r="K37" i="2"/>
  <c r="L37" i="2"/>
  <c r="M37" i="2"/>
  <c r="N37" i="2"/>
  <c r="K38" i="2"/>
  <c r="L38" i="2"/>
  <c r="M38" i="2"/>
  <c r="N38" i="2"/>
  <c r="K39" i="2"/>
  <c r="L39" i="2"/>
  <c r="M39" i="2"/>
  <c r="N39" i="2"/>
  <c r="K40" i="2"/>
  <c r="L40" i="2"/>
  <c r="M40" i="2"/>
  <c r="N40" i="2"/>
  <c r="K41" i="2"/>
  <c r="L41" i="2"/>
  <c r="M41" i="2"/>
  <c r="N41" i="2"/>
  <c r="K42" i="2"/>
  <c r="L42" i="2"/>
  <c r="M42" i="2"/>
  <c r="N42" i="2"/>
  <c r="K43" i="2"/>
  <c r="L43" i="2"/>
  <c r="M43" i="2"/>
  <c r="N43" i="2"/>
  <c r="K44" i="2"/>
  <c r="L44" i="2"/>
  <c r="M44" i="2"/>
  <c r="N44" i="2"/>
  <c r="K45" i="2"/>
  <c r="L45" i="2"/>
  <c r="M45" i="2"/>
  <c r="N45" i="2"/>
  <c r="K46" i="2"/>
  <c r="L46" i="2"/>
  <c r="M46" i="2"/>
  <c r="N46" i="2"/>
  <c r="K47" i="2"/>
  <c r="L47" i="2"/>
  <c r="M47" i="2"/>
  <c r="N47" i="2"/>
  <c r="K48" i="2"/>
  <c r="L48" i="2"/>
  <c r="M48" i="2"/>
  <c r="N48" i="2"/>
  <c r="K49" i="2"/>
  <c r="L49" i="2"/>
  <c r="M49" i="2"/>
  <c r="N49" i="2"/>
  <c r="K50" i="2"/>
  <c r="L50" i="2"/>
  <c r="M50" i="2"/>
  <c r="N50" i="2"/>
  <c r="K51" i="2"/>
  <c r="L51" i="2"/>
  <c r="M51" i="2"/>
  <c r="N51" i="2"/>
  <c r="K52" i="2"/>
  <c r="L52" i="2"/>
  <c r="M52" i="2"/>
  <c r="N52" i="2"/>
  <c r="K53" i="2"/>
  <c r="L53" i="2"/>
  <c r="M53" i="2"/>
  <c r="N53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2" i="2"/>
  <c r="M7" i="8"/>
  <c r="L7" i="8"/>
  <c r="K7" i="8"/>
  <c r="J7" i="8"/>
  <c r="I7" i="8"/>
  <c r="M6" i="8"/>
  <c r="L6" i="8"/>
  <c r="K6" i="8"/>
  <c r="J6" i="8"/>
  <c r="I6" i="8"/>
  <c r="M5" i="8"/>
  <c r="L5" i="8"/>
  <c r="K5" i="8"/>
  <c r="J5" i="8"/>
  <c r="I5" i="8"/>
  <c r="M4" i="8"/>
  <c r="L4" i="8"/>
  <c r="K4" i="8"/>
  <c r="J4" i="8"/>
  <c r="I4" i="8"/>
  <c r="M3" i="8"/>
  <c r="L3" i="8"/>
  <c r="K3" i="8"/>
  <c r="J3" i="8"/>
  <c r="I3" i="8"/>
  <c r="M2" i="8"/>
  <c r="L2" i="8"/>
  <c r="K2" i="8"/>
  <c r="J2" i="8"/>
  <c r="I2" i="8"/>
  <c r="M9" i="7"/>
  <c r="L9" i="7"/>
  <c r="K9" i="7"/>
  <c r="J9" i="7"/>
  <c r="I9" i="7"/>
  <c r="M8" i="7"/>
  <c r="L8" i="7"/>
  <c r="K8" i="7"/>
  <c r="J8" i="7"/>
  <c r="I8" i="7"/>
  <c r="M7" i="7"/>
  <c r="L7" i="7"/>
  <c r="K7" i="7"/>
  <c r="J7" i="7"/>
  <c r="I7" i="7"/>
  <c r="M6" i="7"/>
  <c r="L6" i="7"/>
  <c r="K6" i="7"/>
  <c r="J6" i="7"/>
  <c r="I6" i="7"/>
  <c r="M5" i="7"/>
  <c r="L5" i="7"/>
  <c r="K5" i="7"/>
  <c r="J5" i="7"/>
  <c r="I5" i="7"/>
  <c r="M4" i="7"/>
  <c r="L4" i="7"/>
  <c r="K4" i="7"/>
  <c r="J4" i="7"/>
  <c r="I4" i="7"/>
  <c r="M3" i="7"/>
  <c r="L3" i="7"/>
  <c r="K3" i="7"/>
  <c r="J3" i="7"/>
  <c r="I3" i="7"/>
  <c r="M2" i="7"/>
  <c r="L2" i="7"/>
  <c r="K2" i="7"/>
  <c r="J2" i="7"/>
  <c r="I2" i="7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</calcChain>
</file>

<file path=xl/sharedStrings.xml><?xml version="1.0" encoding="utf-8"?>
<sst xmlns="http://schemas.openxmlformats.org/spreadsheetml/2006/main" count="1525" uniqueCount="217">
  <si>
    <t>state</t>
  </si>
  <si>
    <t>National</t>
  </si>
  <si>
    <t>Alabama</t>
  </si>
  <si>
    <t>AL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</si>
  <si>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</si>
  <si>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</si>
  <si>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</si>
  <si>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</si>
  <si>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</si>
  <si>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</si>
  <si>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</si>
  <si>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</si>
  <si>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DC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</si>
  <si>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</si>
  <si>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</si>
  <si>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</si>
  <si>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</si>
  <si>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</si>
  <si>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</si>
  <si>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</si>
  <si>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</si>
  <si>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</si>
  <si>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</si>
  <si>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</si>
  <si>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</si>
  <si>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</si>
  <si>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</si>
  <si>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</si>
  <si>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</si>
  <si>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</si>
  <si>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</si>
  <si>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</si>
  <si>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</si>
  <si>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</si>
  <si>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</si>
  <si>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</si>
  <si>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</si>
  <si>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</si>
  <si>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</si>
  <si>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</si>
  <si>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</si>
  <si>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</si>
  <si>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</si>
  <si>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</si>
  <si>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</si>
  <si>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</si>
  <si>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</si>
  <si>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</si>
  <si>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</si>
  <si>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</si>
  <si>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</si>
  <si>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</si>
  <si>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</si>
  <si>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</si>
  <si>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</si>
  <si>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AK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</si>
  <si>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</si>
  <si>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</si>
  <si>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</si>
  <si>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</si>
  <si>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</si>
  <si>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</si>
  <si>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</si>
  <si>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</si>
  <si>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</si>
  <si>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</si>
  <si>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</si>
  <si>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</si>
  <si>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</si>
  <si>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</si>
  <si>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</si>
  <si>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</si>
  <si>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</si>
  <si>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</si>
  <si>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</si>
  <si>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</si>
  <si>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</si>
  <si>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</si>
  <si>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</si>
  <si>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</si>
  <si>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</si>
  <si>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</si>
  <si>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</si>
  <si>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</si>
  <si>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</si>
  <si>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</si>
  <si>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</si>
  <si>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</si>
  <si>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</si>
  <si>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</si>
  <si>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</si>
  <si>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</si>
  <si>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</si>
  <si>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</si>
  <si>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</si>
  <si>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</si>
  <si>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</si>
  <si>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</si>
  <si>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</si>
  <si>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</si>
  <si>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</si>
  <si>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</si>
  <si>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</si>
  <si>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</si>
  <si>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</si>
  <si>
    <t>year</t>
  </si>
  <si>
    <t>Northeast</t>
  </si>
  <si>
    <t>Midwest</t>
  </si>
  <si>
    <t>South</t>
  </si>
  <si>
    <t>state_region</t>
  </si>
  <si>
    <t>fuel_type</t>
  </si>
  <si>
    <t>naturalGas</t>
  </si>
  <si>
    <t>electricity</t>
  </si>
  <si>
    <t>propane</t>
  </si>
  <si>
    <t>fuelOil</t>
  </si>
  <si>
    <t>cost_per_unit</t>
  </si>
  <si>
    <t>units</t>
  </si>
  <si>
    <t>dollars per gallon</t>
  </si>
  <si>
    <t>dollars per cf</t>
  </si>
  <si>
    <t>cents per kWh</t>
  </si>
  <si>
    <t>United States</t>
  </si>
  <si>
    <t>District Of Columbia</t>
  </si>
  <si>
    <t>2018_cents_per_kWh</t>
  </si>
  <si>
    <t>2019_cents_per_kWh</t>
  </si>
  <si>
    <t>2020_cents_per_kWh</t>
  </si>
  <si>
    <t>2021_cents_per_kWh</t>
  </si>
  <si>
    <t>2022_cents_per_kWh</t>
  </si>
  <si>
    <t>2018_nominal_dollars_cf</t>
  </si>
  <si>
    <t>2019_nominal_dollars_cf</t>
  </si>
  <si>
    <t>2020_nominal_dollars_cf</t>
  </si>
  <si>
    <t>2021_nominal_dollars_cf</t>
  </si>
  <si>
    <t>2022_nominal_dollars_cf</t>
  </si>
  <si>
    <t>cents per kilowatthour</t>
  </si>
  <si>
    <t>NOMINAL, cents per kilowatthour</t>
  </si>
  <si>
    <t>NOMINAL, dollars per cf</t>
  </si>
  <si>
    <t>2018_nominal_dollars_gallon</t>
  </si>
  <si>
    <t>2019_nominal_dollars_gallon</t>
  </si>
  <si>
    <t>2020_nominal_dollars_gallon</t>
  </si>
  <si>
    <t>2021_nominal_dollars_gallon</t>
  </si>
  <si>
    <t>2022_nominal_dollars_gallon</t>
  </si>
  <si>
    <t>NOMINAL, dollars per gallon</t>
  </si>
  <si>
    <t>Workbook Contents</t>
  </si>
  <si>
    <t>Residential Propane Weekly Heating Oil and Propane Prices</t>
  </si>
  <si>
    <t>Click worksheet name or tab at bottom for data</t>
  </si>
  <si>
    <t>Worksheet Name</t>
  </si>
  <si>
    <t>Description</t>
  </si>
  <si>
    <t># Of Series</t>
  </si>
  <si>
    <t>Frequency</t>
  </si>
  <si>
    <t>Latest Data for</t>
  </si>
  <si>
    <t>Data 1</t>
  </si>
  <si>
    <t>Monthly</t>
  </si>
  <si>
    <t>3/2024</t>
  </si>
  <si>
    <t>10/15/1990</t>
  </si>
  <si>
    <t>Release Date:</t>
  </si>
  <si>
    <t>7/17/2024</t>
  </si>
  <si>
    <t>Next Release Date:</t>
  </si>
  <si>
    <t>8/21/2024</t>
  </si>
  <si>
    <t>Excel File Name:</t>
  </si>
  <si>
    <t>pet_pri_wfr_a_epllpa_prs_dpgal_m.xls</t>
  </si>
  <si>
    <t>Available from Web Page:</t>
  </si>
  <si>
    <t>http://www.eia.gov/dnav/pet/pet_pri_wfr_a_epllpa_prs_dpgal_m.htm</t>
  </si>
  <si>
    <t>Source:</t>
  </si>
  <si>
    <t>Energy Information Administration</t>
  </si>
  <si>
    <t>For Help, Contact:</t>
  </si>
  <si>
    <t>infoctr@eia.gov</t>
  </si>
  <si>
    <t>(202) 586-8800</t>
  </si>
  <si>
    <t>7/17/2024 10:12:32 AM</t>
  </si>
  <si>
    <t>East Coast</t>
  </si>
  <si>
    <t>New England</t>
  </si>
  <si>
    <t>Central Atlantic</t>
  </si>
  <si>
    <t>Lower Atlantic</t>
  </si>
  <si>
    <t>Residential Heating Oil Weekly Heating Oil and Propane Prices</t>
  </si>
  <si>
    <t>pet_pri_wfr_a_epd2f_prs_dpgal_m.xls</t>
  </si>
  <si>
    <t>http://www.eia.gov/dnav/pet/pet_pri_wfr_a_epd2f_prs_dpgal_m.htm</t>
  </si>
  <si>
    <t>7/17/2024 10:12:31 AM</t>
  </si>
  <si>
    <t xml:space="preserve">New England </t>
  </si>
  <si>
    <t xml:space="preserve">Gulf Coast </t>
  </si>
  <si>
    <t>Rocky Mountain</t>
  </si>
  <si>
    <t xml:space="preserve">Average Residential Price </t>
  </si>
  <si>
    <t>Annual</t>
  </si>
  <si>
    <t>6/30/1967</t>
  </si>
  <si>
    <t>6/28/2024</t>
  </si>
  <si>
    <t>7/31/2024</t>
  </si>
  <si>
    <t>ng_pri_sum_a_epg0_prs_dmcf_a.xls</t>
  </si>
  <si>
    <t>http://www.eia.gov/dnav/ng/ng_pri_sum_a_epg0_prs_dmcf_a.htm</t>
  </si>
  <si>
    <t>6/25/2024 11:32:22 PM</t>
  </si>
  <si>
    <t>2018_nominal_usd_kWh</t>
  </si>
  <si>
    <t>2019_nominal_usd_kWh</t>
  </si>
  <si>
    <t>2020_nominal_usd_kWh</t>
  </si>
  <si>
    <t>2021_nominal_usd_kWh</t>
  </si>
  <si>
    <t>2022_nominal_usd_kWh</t>
  </si>
  <si>
    <t>Average retail price of electricity</t>
  </si>
  <si>
    <t>https://www.eia.gov/electricity/data/browser/#/topic/7?agg=1,0&amp;geo=vvvvvvvvvvvvo&amp;endsec=8&amp;linechart=ELEC.PRICE.US-RES.A~ELEC.PRICE.NEW-RES.A~ELEC.PRICE.CT-RES.A~ELEC.PRICE.ME-RES.A~ELEC.PRICE.MA-RES.A~ELEC.PRICE.NH-RES.A~ELEC.PRICE.RI-RES.A~ELEC.PRICE.VT-RES.A~ELEC.PRICE.MAT-RES.A~ELEC.PRICE.NJ-RES.A~ELEC.PRICE.NY-RES.A~ELEC.PRICE.PA-RES.A~ELEC.PRICE.ENC-RES.A~ELEC.PRICE.IL-RES.A~ELEC.PRICE.IN-RES.A~ELEC.PRICE.MI-RES.A~ELEC.PRICE.OH-RES.A~ELEC.PRICE.WI-RES.A~ELEC.PRICE.WNC-RES.A~ELEC.PRICE.IA-RES.A~ELEC.PRICE.KS-RES.A~ELEC.PRICE.MN-RES.A~ELEC.PRICE.MO-RES.A~ELEC.PRICE.NE-RES.A~ELEC.PRICE.ND-RES.A~ELEC.PRICE.SD-RES.A~ELEC.PRICE.SAT-RES.A~ELEC.PRICE.DE-RES.A~ELEC.PRICE.DC-RES.A~ELEC.PRICE.FL-RES.A~ELEC.PRICE.GA-RES.A~ELEC.PRICE.MD-RES.A~ELEC.PRICE.NC-RES.A~ELEC.PRICE.SC-RES.A~ELEC.PRICE.VA-RES.A~ELEC.PRICE.WV-RES.A~ELEC.PRICE.ESC-RES.A~ELEC.PRICE.AL-RES.A~ELEC.PRICE.KY-RES.A~ELEC.PRICE.MS-RES.A~ELEC.PRICE.TN-RES.A~ELEC.PRICE.WSC-RES.A~ELEC.PRICE.AR-RES.A~ELEC.PRICE.LA-RES.A~ELEC.PRICE.OK-RES.A~ELEC.PRICE.TX-RES.A~ELEC.PRICE.MTN-RES.A~ELEC.PRICE.AZ-RES.A~ELEC.PRICE.CO-RES.A~ELEC.PRICE.ID-RES.A~ELEC.PRICE.MT-RES.A~ELEC.PRICE.NV-RES.A~ELEC.PRICE.NM-RES.A~ELEC.PRICE.UT-RES.A~ELEC.PRICE.WY-RES.A~ELEC.PRICE.PCC-RES.A~ELEC.PRICE.CA-RES.A~ELEC.PRICE.OR-RES.A~ELEC.PRICE.WA-RES.A~ELEC.PRICE.PCN-RES.A~ELEC.PRICE.AK-RES.A~ELEC.PRICE.HI-RES.A&amp;columnchart=ELEC.PRICE.US-RES.A&amp;map=ELEC.PRICE.US-RES.A&amp;freq=A&amp;start=2001&amp;end=2023&amp;ctype=linechart&amp;ltype=pin&amp;rtype=s&amp;pin=&amp;rse=0&amp;maptype=0</t>
  </si>
  <si>
    <t>Thu Jul 25 2024 19:09:10 GMT-0400 (Eastern Daylight Time)</t>
  </si>
  <si>
    <t>Source: U.S. Energy Information Administration</t>
  </si>
  <si>
    <t>description</t>
  </si>
  <si>
    <t>source key</t>
  </si>
  <si>
    <t>All sectors</t>
  </si>
  <si>
    <t>ELEC.PRICE.US-ALL.A</t>
  </si>
  <si>
    <t>Residential</t>
  </si>
  <si>
    <t>ELEC.PRICE.US-RES.A</t>
  </si>
  <si>
    <t>2018_nominal_unit_price</t>
  </si>
  <si>
    <t>2019_nominal_unit_price</t>
  </si>
  <si>
    <t>2020_nominal_unit_price</t>
  </si>
  <si>
    <t>2021_nominal_unit_price</t>
  </si>
  <si>
    <t>2022_nominal_unit_price</t>
  </si>
  <si>
    <t>location_map</t>
  </si>
  <si>
    <t>source</t>
  </si>
  <si>
    <t>base_units</t>
  </si>
  <si>
    <t>EIA Average Residential Price</t>
  </si>
  <si>
    <t>EIA Average Retail Price of Electricity</t>
  </si>
  <si>
    <t>EIA Weekly Heating Oil and Propane Prices, Data Series (Residential Propane, Monthly), Calculated Average</t>
  </si>
  <si>
    <t>Middle Atlantic</t>
  </si>
  <si>
    <t>South Atlantic</t>
  </si>
  <si>
    <t>West South Central</t>
  </si>
  <si>
    <t>Mountain</t>
  </si>
  <si>
    <t>EIA Weekly Heating Oil and Propane Prices, Data Series (Residential Heating Oil, Monthly), Calculated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</si>
</sst>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0.0000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4"/>
      <color indexed="18"/>
      <name val="Arial"/>
      <family val="2"/>
    </font>
    <font>
      <b/>
      <i/>
      <sz val="12"/>
      <color indexed="10"/>
      <name val="Arial"/>
      <family val="2"/>
    </font>
    <font>
      <b/>
      <sz val="10"/>
      <color indexed="9"/>
      <name val="Arial"/>
      <family val="2"/>
    </font>
    <font>
      <u/>
      <sz val="10"/>
      <color indexed="12"/>
      <name val="Arial"/>
      <family val="2"/>
    </font>
    <font>
      <b/>
      <u/>
      <sz val="10"/>
      <color indexed="12"/>
      <name val="Arial"/>
      <family val="2"/>
    </font>
    <font>
      <sz val="10"/>
      <color indexed="9"/>
      <name val="Arial"/>
      <family val="2"/>
    </font>
    <font>
      <sz val="10"/>
      <color indexed="63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4"/>
      <color indexed="18"/>
      <name val="Calibri"/>
      <family val="2"/>
      <scheme val="minor"/>
    </font>
    <font>
      <b/>
      <i/>
      <sz val="12"/>
      <color indexed="10"/>
      <name val="Calibri"/>
      <family val="2"/>
      <scheme val="minor"/>
    </font>
    <font>
      <b/>
      <sz val="10"/>
      <color indexed="9"/>
      <name val="Calibri"/>
      <family val="2"/>
      <scheme val="minor"/>
    </font>
    <font>
      <b/>
      <u/>
      <sz val="10"/>
      <color indexed="12"/>
      <name val="Calibri"/>
      <family val="2"/>
      <scheme val="minor"/>
    </font>
    <font>
      <sz val="10"/>
      <color indexed="9"/>
      <name val="Calibri"/>
      <family val="2"/>
      <scheme val="minor"/>
    </font>
    <font>
      <sz val="10"/>
      <color indexed="63"/>
      <name val="Calibri"/>
      <family val="2"/>
      <scheme val="minor"/>
    </font>
    <font>
      <u/>
      <sz val="10"/>
      <color indexed="1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9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2" fontId="0" fillId="0" borderId="0" xfId="0" applyNumberFormat="1"/>
    <xf numFmtId="165" fontId="0" fillId="0" borderId="0" xfId="0" applyNumberFormat="1"/>
    <xf numFmtId="0" fontId="0" fillId="2" borderId="0" xfId="0" applyFill="1"/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3" fillId="2" borderId="0" xfId="0" applyFont="1" applyFill="1"/>
    <xf numFmtId="0" fontId="3" fillId="2" borderId="0" xfId="0" applyFont="1" applyFill="1" applyAlignment="1">
      <alignment horizontal="left"/>
    </xf>
    <xf numFmtId="0" fontId="3" fillId="2" borderId="0" xfId="0" quotePrefix="1" applyFont="1" applyFill="1" applyAlignment="1">
      <alignment horizontal="left"/>
    </xf>
    <xf numFmtId="0" fontId="7" fillId="2" borderId="0" xfId="0" quotePrefix="1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center"/>
    </xf>
    <xf numFmtId="0" fontId="9" fillId="2" borderId="0" xfId="1" quotePrefix="1" applyFont="1" applyFill="1" applyAlignment="1" applyProtection="1">
      <alignment horizontal="left"/>
    </xf>
    <xf numFmtId="0" fontId="3" fillId="2" borderId="0" xfId="0" applyFont="1" applyFill="1" applyAlignment="1">
      <alignment horizontal="center"/>
    </xf>
    <xf numFmtId="0" fontId="10" fillId="2" borderId="0" xfId="0" applyFont="1" applyFill="1"/>
    <xf numFmtId="0" fontId="11" fillId="2" borderId="0" xfId="0" applyFont="1" applyFill="1"/>
    <xf numFmtId="0" fontId="8" fillId="2" borderId="0" xfId="0" applyFont="1" applyFill="1"/>
    <xf numFmtId="0" fontId="2" fillId="0" borderId="0" xfId="0" applyFont="1"/>
    <xf numFmtId="0" fontId="12" fillId="0" borderId="0" xfId="0" applyFont="1" applyAlignment="1">
      <alignment horizontal="left" wrapText="1"/>
    </xf>
    <xf numFmtId="0" fontId="12" fillId="0" borderId="0" xfId="0" applyFont="1"/>
    <xf numFmtId="164" fontId="12" fillId="0" borderId="0" xfId="0" applyNumberFormat="1" applyFont="1" applyAlignment="1">
      <alignment horizontal="left" wrapText="1"/>
    </xf>
    <xf numFmtId="0" fontId="0" fillId="0" borderId="0" xfId="0" applyAlignment="1">
      <alignment horizontal="left"/>
    </xf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3" fillId="0" borderId="0" xfId="0" applyFont="1"/>
    <xf numFmtId="0" fontId="14" fillId="2" borderId="0" xfId="0" applyFont="1" applyFill="1" applyAlignment="1">
      <alignment horizontal="left"/>
    </xf>
    <xf numFmtId="0" fontId="15" fillId="2" borderId="0" xfId="0" applyFont="1" applyFill="1" applyAlignment="1">
      <alignment horizontal="left"/>
    </xf>
    <xf numFmtId="0" fontId="13" fillId="2" borderId="0" xfId="0" applyFont="1" applyFill="1"/>
    <xf numFmtId="0" fontId="13" fillId="2" borderId="0" xfId="0" applyFont="1" applyFill="1" applyAlignment="1">
      <alignment horizontal="left"/>
    </xf>
    <xf numFmtId="0" fontId="13" fillId="2" borderId="0" xfId="0" quotePrefix="1" applyFont="1" applyFill="1" applyAlignment="1">
      <alignment horizontal="left"/>
    </xf>
    <xf numFmtId="0" fontId="16" fillId="2" borderId="0" xfId="0" quotePrefix="1" applyFont="1" applyFill="1" applyAlignment="1">
      <alignment horizontal="left"/>
    </xf>
    <xf numFmtId="0" fontId="16" fillId="2" borderId="0" xfId="0" applyFont="1" applyFill="1"/>
    <xf numFmtId="0" fontId="16" fillId="2" borderId="0" xfId="0" applyFont="1" applyFill="1" applyAlignment="1">
      <alignment horizontal="center"/>
    </xf>
    <xf numFmtId="0" fontId="17" fillId="2" borderId="0" xfId="1" quotePrefix="1" applyFont="1" applyFill="1" applyAlignment="1" applyProtection="1">
      <alignment horizontal="left"/>
    </xf>
    <xf numFmtId="0" fontId="13" fillId="2" borderId="0" xfId="0" applyFont="1" applyFill="1" applyAlignment="1">
      <alignment horizontal="center"/>
    </xf>
    <xf numFmtId="0" fontId="18" fillId="2" borderId="0" xfId="0" applyFont="1" applyFill="1"/>
    <xf numFmtId="0" fontId="19" fillId="2" borderId="0" xfId="0" applyFont="1" applyFill="1"/>
    <xf numFmtId="0" fontId="20" fillId="2" borderId="0" xfId="0" applyFont="1" applyFill="1"/>
    <xf numFmtId="0" fontId="21" fillId="0" borderId="0" xfId="0" applyFont="1"/>
    <xf numFmtId="0" fontId="21" fillId="0" borderId="0" xfId="0" applyFont="1" applyAlignment="1">
      <alignment horizontal="left"/>
    </xf>
    <xf numFmtId="0" fontId="22" fillId="0" borderId="0" xfId="0" applyFont="1"/>
    <xf numFmtId="0" fontId="22" fillId="2" borderId="0" xfId="0" applyFont="1" applyFill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nfoctr@eia.gov" TargetMode="External"/><Relationship Id="rId2" Type="http://schemas.openxmlformats.org/officeDocument/2006/relationships/hyperlink" Target="http://www.eia.gov/" TargetMode="External"/><Relationship Id="rId1" Type="http://schemas.openxmlformats.org/officeDocument/2006/relationships/hyperlink" Target="http://www.eia.gov/dnav/ng/ng_pri_sum_a_epg0_prs_dmcf_a.htm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infoctr@eia.gov" TargetMode="External"/><Relationship Id="rId2" Type="http://schemas.openxmlformats.org/officeDocument/2006/relationships/hyperlink" Target="http://www.eia.gov/" TargetMode="External"/><Relationship Id="rId1" Type="http://schemas.openxmlformats.org/officeDocument/2006/relationships/hyperlink" Target="http://www.eia.gov/dnav/pet/pet_pri_wfr_a_epllpa_prs_dpgal_m.ht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infoctr@eia.gov" TargetMode="External"/><Relationship Id="rId2" Type="http://schemas.openxmlformats.org/officeDocument/2006/relationships/hyperlink" Target="http://www.eia.gov/" TargetMode="External"/><Relationship Id="rId1" Type="http://schemas.openxmlformats.org/officeDocument/2006/relationships/hyperlink" Target="http://www.eia.gov/dnav/pet/pet_pri_wfr_a_epd2f_prs_dpgal_m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9F4B5-A6AD-42E1-AD74-A6F9BD184408}">
  <dimension ref="A1:J117"/>
  <sheetViews>
    <sheetView tabSelected="1" workbookViewId="0">
      <selection activeCell="D15" sqref="D15"/>
    </sheetView>
  </sheetViews>
  <sheetFormatPr defaultColWidth="20.77734375" defaultRowHeight="14.4" x14ac:dyDescent="0.3"/>
  <cols>
    <col min="1" max="3" width="14.44140625" customWidth="1"/>
    <col min="4" max="4" width="12" customWidth="1"/>
  </cols>
  <sheetData>
    <row r="1" spans="1:10" s="48" customFormat="1" x14ac:dyDescent="0.3">
      <c r="A1" s="48" t="s">
        <v>109</v>
      </c>
      <c r="B1" s="48" t="s">
        <v>206</v>
      </c>
      <c r="C1" s="48" t="s">
        <v>207</v>
      </c>
      <c r="D1" s="48" t="s">
        <v>110</v>
      </c>
      <c r="E1" s="48" t="s">
        <v>208</v>
      </c>
      <c r="F1" s="48" t="s">
        <v>201</v>
      </c>
      <c r="G1" s="48" t="s">
        <v>202</v>
      </c>
      <c r="H1" s="48" t="s">
        <v>203</v>
      </c>
      <c r="I1" s="48" t="s">
        <v>204</v>
      </c>
      <c r="J1" s="48" t="s">
        <v>205</v>
      </c>
    </row>
    <row r="2" spans="1:10" x14ac:dyDescent="0.3">
      <c r="A2" t="s">
        <v>1</v>
      </c>
      <c r="B2" t="s">
        <v>1</v>
      </c>
      <c r="C2" t="s">
        <v>209</v>
      </c>
      <c r="D2" t="s">
        <v>111</v>
      </c>
      <c r="E2" t="s">
        <v>134</v>
      </c>
      <c r="F2">
        <v>10.5</v>
      </c>
      <c r="G2">
        <v>10.51</v>
      </c>
      <c r="H2">
        <v>10.78</v>
      </c>
      <c r="I2">
        <v>12.18</v>
      </c>
      <c r="J2">
        <v>14.75</v>
      </c>
    </row>
    <row r="3" spans="1:10" x14ac:dyDescent="0.3">
      <c r="A3" t="s">
        <v>3</v>
      </c>
      <c r="B3" t="s">
        <v>3</v>
      </c>
      <c r="C3" t="s">
        <v>209</v>
      </c>
      <c r="D3" t="s">
        <v>111</v>
      </c>
      <c r="E3" t="s">
        <v>134</v>
      </c>
      <c r="F3">
        <v>15.22</v>
      </c>
      <c r="G3">
        <v>15.63</v>
      </c>
      <c r="H3">
        <v>16.010000000000002</v>
      </c>
      <c r="I3">
        <v>15.72</v>
      </c>
      <c r="J3">
        <v>17.36</v>
      </c>
    </row>
    <row r="4" spans="1:10" x14ac:dyDescent="0.3">
      <c r="A4" t="s">
        <v>55</v>
      </c>
      <c r="B4" t="s">
        <v>55</v>
      </c>
      <c r="C4" t="s">
        <v>209</v>
      </c>
      <c r="D4" t="s">
        <v>111</v>
      </c>
      <c r="E4" t="s">
        <v>134</v>
      </c>
      <c r="F4">
        <v>10.99</v>
      </c>
      <c r="G4">
        <v>11.11</v>
      </c>
      <c r="H4">
        <v>11.14</v>
      </c>
      <c r="I4">
        <v>10.94</v>
      </c>
      <c r="J4">
        <v>11.08</v>
      </c>
    </row>
    <row r="5" spans="1:10" x14ac:dyDescent="0.3">
      <c r="A5" t="s">
        <v>57</v>
      </c>
      <c r="B5" t="s">
        <v>57</v>
      </c>
      <c r="C5" t="s">
        <v>209</v>
      </c>
      <c r="D5" t="s">
        <v>111</v>
      </c>
      <c r="E5" t="s">
        <v>134</v>
      </c>
      <c r="F5">
        <v>15.35</v>
      </c>
      <c r="G5">
        <v>13.46</v>
      </c>
      <c r="H5">
        <v>13.1</v>
      </c>
      <c r="I5">
        <v>15.52</v>
      </c>
      <c r="J5">
        <v>17.809999999999999</v>
      </c>
    </row>
    <row r="6" spans="1:10" x14ac:dyDescent="0.3">
      <c r="A6" t="s">
        <v>56</v>
      </c>
      <c r="B6" t="s">
        <v>56</v>
      </c>
      <c r="C6" t="s">
        <v>209</v>
      </c>
      <c r="D6" t="s">
        <v>111</v>
      </c>
      <c r="E6" t="s">
        <v>134</v>
      </c>
      <c r="F6">
        <v>11.77</v>
      </c>
      <c r="G6">
        <v>11.05</v>
      </c>
      <c r="H6">
        <v>12.28</v>
      </c>
      <c r="I6">
        <v>12.55</v>
      </c>
      <c r="J6">
        <v>16.78</v>
      </c>
    </row>
    <row r="7" spans="1:10" x14ac:dyDescent="0.3">
      <c r="A7" t="s">
        <v>58</v>
      </c>
      <c r="B7" t="s">
        <v>58</v>
      </c>
      <c r="C7" t="s">
        <v>209</v>
      </c>
      <c r="D7" t="s">
        <v>111</v>
      </c>
      <c r="E7" t="s">
        <v>134</v>
      </c>
      <c r="F7">
        <v>12.3</v>
      </c>
      <c r="G7">
        <v>12.95</v>
      </c>
      <c r="H7">
        <v>14.14</v>
      </c>
      <c r="I7">
        <v>16.34</v>
      </c>
      <c r="J7">
        <v>20.149999999999999</v>
      </c>
    </row>
    <row r="8" spans="1:10" x14ac:dyDescent="0.3">
      <c r="A8" t="s">
        <v>59</v>
      </c>
      <c r="B8" t="s">
        <v>59</v>
      </c>
      <c r="C8" t="s">
        <v>209</v>
      </c>
      <c r="D8" t="s">
        <v>111</v>
      </c>
      <c r="E8" t="s">
        <v>134</v>
      </c>
      <c r="F8">
        <v>7.74</v>
      </c>
      <c r="G8">
        <v>7.77</v>
      </c>
      <c r="H8">
        <v>7.22</v>
      </c>
      <c r="I8">
        <v>9.11</v>
      </c>
      <c r="J8">
        <v>12.72</v>
      </c>
    </row>
    <row r="9" spans="1:10" x14ac:dyDescent="0.3">
      <c r="A9" t="s">
        <v>60</v>
      </c>
      <c r="B9" t="s">
        <v>60</v>
      </c>
      <c r="C9" t="s">
        <v>209</v>
      </c>
      <c r="D9" t="s">
        <v>111</v>
      </c>
      <c r="E9" t="s">
        <v>134</v>
      </c>
      <c r="F9">
        <v>13.92</v>
      </c>
      <c r="G9">
        <v>14.61</v>
      </c>
      <c r="H9">
        <v>14.68</v>
      </c>
      <c r="I9">
        <v>16.059999999999999</v>
      </c>
      <c r="J9">
        <v>18.36</v>
      </c>
    </row>
    <row r="10" spans="1:10" x14ac:dyDescent="0.3">
      <c r="A10" t="s">
        <v>61</v>
      </c>
      <c r="B10" t="s">
        <v>61</v>
      </c>
      <c r="C10" t="s">
        <v>209</v>
      </c>
      <c r="D10" t="s">
        <v>111</v>
      </c>
      <c r="E10" t="s">
        <v>134</v>
      </c>
      <c r="F10">
        <v>12.6</v>
      </c>
      <c r="G10">
        <v>12.1</v>
      </c>
      <c r="H10">
        <v>12.95</v>
      </c>
      <c r="I10">
        <v>13.14</v>
      </c>
      <c r="J10">
        <v>15</v>
      </c>
    </row>
    <row r="11" spans="1:10" x14ac:dyDescent="0.3">
      <c r="A11" t="s">
        <v>12</v>
      </c>
      <c r="B11" t="s">
        <v>12</v>
      </c>
      <c r="C11" t="s">
        <v>209</v>
      </c>
      <c r="D11" t="s">
        <v>111</v>
      </c>
      <c r="E11" t="s">
        <v>134</v>
      </c>
      <c r="F11">
        <v>11.78</v>
      </c>
      <c r="G11">
        <v>12.81</v>
      </c>
      <c r="H11">
        <v>11.92</v>
      </c>
      <c r="I11">
        <v>14.29</v>
      </c>
      <c r="J11">
        <v>16.68</v>
      </c>
    </row>
    <row r="12" spans="1:10" x14ac:dyDescent="0.3">
      <c r="A12" t="s">
        <v>62</v>
      </c>
      <c r="B12" t="s">
        <v>62</v>
      </c>
      <c r="C12" t="s">
        <v>209</v>
      </c>
      <c r="D12" t="s">
        <v>111</v>
      </c>
      <c r="E12" t="s">
        <v>134</v>
      </c>
      <c r="F12">
        <v>21.34</v>
      </c>
      <c r="G12">
        <v>21.66</v>
      </c>
      <c r="H12">
        <v>21.38</v>
      </c>
      <c r="I12">
        <v>22.9</v>
      </c>
      <c r="J12">
        <v>26.21</v>
      </c>
    </row>
    <row r="13" spans="1:10" x14ac:dyDescent="0.3">
      <c r="A13" t="s">
        <v>63</v>
      </c>
      <c r="B13" t="s">
        <v>63</v>
      </c>
      <c r="C13" t="s">
        <v>209</v>
      </c>
      <c r="D13" t="s">
        <v>111</v>
      </c>
      <c r="E13" t="s">
        <v>134</v>
      </c>
      <c r="F13">
        <v>13.98</v>
      </c>
      <c r="G13">
        <v>14.88</v>
      </c>
      <c r="H13">
        <v>15.45</v>
      </c>
      <c r="I13">
        <v>15.91</v>
      </c>
      <c r="J13">
        <v>18.059999999999999</v>
      </c>
    </row>
    <row r="14" spans="1:10" x14ac:dyDescent="0.3">
      <c r="A14" t="s">
        <v>64</v>
      </c>
      <c r="B14" t="s">
        <v>64</v>
      </c>
      <c r="C14" t="s">
        <v>209</v>
      </c>
      <c r="D14" t="s">
        <v>111</v>
      </c>
      <c r="E14" t="s">
        <v>134</v>
      </c>
      <c r="F14">
        <v>43.48</v>
      </c>
      <c r="G14">
        <v>44.14</v>
      </c>
      <c r="H14">
        <v>37.75</v>
      </c>
      <c r="I14">
        <v>46.99</v>
      </c>
      <c r="J14">
        <v>57.46</v>
      </c>
    </row>
    <row r="15" spans="1:10" x14ac:dyDescent="0.3">
      <c r="A15" t="s">
        <v>66</v>
      </c>
      <c r="B15" t="s">
        <v>66</v>
      </c>
      <c r="C15" t="s">
        <v>209</v>
      </c>
      <c r="D15" t="s">
        <v>111</v>
      </c>
      <c r="E15" t="s">
        <v>134</v>
      </c>
      <c r="F15">
        <v>7.11</v>
      </c>
      <c r="G15">
        <v>6.5</v>
      </c>
      <c r="H15">
        <v>6.73</v>
      </c>
      <c r="I15">
        <v>7</v>
      </c>
      <c r="J15">
        <v>7.97</v>
      </c>
    </row>
    <row r="16" spans="1:10" x14ac:dyDescent="0.3">
      <c r="A16" t="s">
        <v>67</v>
      </c>
      <c r="B16" t="s">
        <v>67</v>
      </c>
      <c r="C16" t="s">
        <v>209</v>
      </c>
      <c r="D16" t="s">
        <v>111</v>
      </c>
      <c r="E16" t="s">
        <v>134</v>
      </c>
      <c r="F16">
        <v>8.15</v>
      </c>
      <c r="G16">
        <v>8.0399999999999991</v>
      </c>
      <c r="H16">
        <v>7.94</v>
      </c>
      <c r="I16">
        <v>10.51</v>
      </c>
      <c r="J16">
        <v>13.8</v>
      </c>
    </row>
    <row r="17" spans="1:10" x14ac:dyDescent="0.3">
      <c r="A17" t="s">
        <v>68</v>
      </c>
      <c r="B17" t="s">
        <v>68</v>
      </c>
      <c r="C17" t="s">
        <v>209</v>
      </c>
      <c r="D17" t="s">
        <v>111</v>
      </c>
      <c r="E17" t="s">
        <v>134</v>
      </c>
      <c r="F17">
        <v>8.7200000000000006</v>
      </c>
      <c r="G17">
        <v>8.68</v>
      </c>
      <c r="H17">
        <v>8.59</v>
      </c>
      <c r="I17">
        <v>10.050000000000001</v>
      </c>
      <c r="J17">
        <v>11.6</v>
      </c>
    </row>
    <row r="18" spans="1:10" x14ac:dyDescent="0.3">
      <c r="A18" t="s">
        <v>65</v>
      </c>
      <c r="B18" t="s">
        <v>65</v>
      </c>
      <c r="C18" t="s">
        <v>209</v>
      </c>
      <c r="D18" t="s">
        <v>111</v>
      </c>
      <c r="E18" t="s">
        <v>134</v>
      </c>
      <c r="F18">
        <v>8.94</v>
      </c>
      <c r="G18">
        <v>8.19</v>
      </c>
      <c r="H18">
        <v>7.78</v>
      </c>
      <c r="I18">
        <v>10.199999999999999</v>
      </c>
      <c r="J18">
        <v>13.04</v>
      </c>
    </row>
    <row r="19" spans="1:10" x14ac:dyDescent="0.3">
      <c r="A19" t="s">
        <v>69</v>
      </c>
      <c r="B19" t="s">
        <v>69</v>
      </c>
      <c r="C19" t="s">
        <v>209</v>
      </c>
      <c r="D19" t="s">
        <v>111</v>
      </c>
      <c r="E19" t="s">
        <v>134</v>
      </c>
      <c r="F19">
        <v>10.18</v>
      </c>
      <c r="G19">
        <v>9.24</v>
      </c>
      <c r="H19">
        <v>9.3699999999999992</v>
      </c>
      <c r="I19">
        <v>11.11</v>
      </c>
      <c r="J19">
        <v>14.37</v>
      </c>
    </row>
    <row r="20" spans="1:10" x14ac:dyDescent="0.3">
      <c r="A20" t="s">
        <v>70</v>
      </c>
      <c r="B20" t="s">
        <v>70</v>
      </c>
      <c r="C20" t="s">
        <v>209</v>
      </c>
      <c r="D20" t="s">
        <v>111</v>
      </c>
      <c r="E20" t="s">
        <v>134</v>
      </c>
      <c r="F20">
        <v>10.56</v>
      </c>
      <c r="G20">
        <v>10.85</v>
      </c>
      <c r="H20">
        <v>11.14</v>
      </c>
      <c r="I20">
        <v>12.21</v>
      </c>
      <c r="J20">
        <v>14.58</v>
      </c>
    </row>
    <row r="21" spans="1:10" x14ac:dyDescent="0.3">
      <c r="A21" t="s">
        <v>71</v>
      </c>
      <c r="B21" t="s">
        <v>71</v>
      </c>
      <c r="C21" t="s">
        <v>209</v>
      </c>
      <c r="D21" t="s">
        <v>111</v>
      </c>
      <c r="E21" t="s">
        <v>134</v>
      </c>
      <c r="F21">
        <v>11.65</v>
      </c>
      <c r="G21">
        <v>11.49</v>
      </c>
      <c r="H21">
        <v>12.16</v>
      </c>
      <c r="I21">
        <v>12.87</v>
      </c>
      <c r="J21">
        <v>15.84</v>
      </c>
    </row>
    <row r="22" spans="1:10" x14ac:dyDescent="0.3">
      <c r="A22" t="s">
        <v>74</v>
      </c>
      <c r="B22" t="s">
        <v>74</v>
      </c>
      <c r="C22" t="s">
        <v>209</v>
      </c>
      <c r="D22" t="s">
        <v>111</v>
      </c>
      <c r="E22" t="s">
        <v>134</v>
      </c>
      <c r="F22">
        <v>16.32</v>
      </c>
      <c r="G22">
        <v>16.05</v>
      </c>
      <c r="H22">
        <v>14.88</v>
      </c>
      <c r="I22">
        <v>16.54</v>
      </c>
      <c r="J22">
        <v>20.73</v>
      </c>
    </row>
    <row r="23" spans="1:10" x14ac:dyDescent="0.3">
      <c r="A23" t="s">
        <v>73</v>
      </c>
      <c r="B23" t="s">
        <v>73</v>
      </c>
      <c r="C23" t="s">
        <v>209</v>
      </c>
      <c r="D23" t="s">
        <v>111</v>
      </c>
      <c r="E23" t="s">
        <v>134</v>
      </c>
      <c r="F23">
        <v>11.79</v>
      </c>
      <c r="G23">
        <v>12.55</v>
      </c>
      <c r="H23">
        <v>13.07</v>
      </c>
      <c r="I23">
        <v>14.7</v>
      </c>
      <c r="J23">
        <v>16.97</v>
      </c>
    </row>
    <row r="24" spans="1:10" x14ac:dyDescent="0.3">
      <c r="A24" t="s">
        <v>72</v>
      </c>
      <c r="B24" t="s">
        <v>72</v>
      </c>
      <c r="C24" t="s">
        <v>209</v>
      </c>
      <c r="D24" t="s">
        <v>111</v>
      </c>
      <c r="E24" t="s">
        <v>134</v>
      </c>
      <c r="F24">
        <v>15.47</v>
      </c>
      <c r="G24">
        <v>14.72</v>
      </c>
      <c r="H24">
        <v>14.71</v>
      </c>
      <c r="I24">
        <v>16.02</v>
      </c>
      <c r="J24">
        <v>20.45</v>
      </c>
    </row>
    <row r="25" spans="1:10" x14ac:dyDescent="0.3">
      <c r="A25" t="s">
        <v>75</v>
      </c>
      <c r="B25" t="s">
        <v>75</v>
      </c>
      <c r="C25" t="s">
        <v>209</v>
      </c>
      <c r="D25" t="s">
        <v>111</v>
      </c>
      <c r="E25" t="s">
        <v>134</v>
      </c>
      <c r="F25">
        <v>8.19</v>
      </c>
      <c r="G25">
        <v>8.08</v>
      </c>
      <c r="H25">
        <v>8.25</v>
      </c>
      <c r="I25">
        <v>9.2100000000000009</v>
      </c>
      <c r="J25">
        <v>11.31</v>
      </c>
    </row>
    <row r="26" spans="1:10" x14ac:dyDescent="0.3">
      <c r="A26" t="s">
        <v>76</v>
      </c>
      <c r="B26" t="s">
        <v>76</v>
      </c>
      <c r="C26" t="s">
        <v>209</v>
      </c>
      <c r="D26" t="s">
        <v>111</v>
      </c>
      <c r="E26" t="s">
        <v>134</v>
      </c>
      <c r="F26">
        <v>8.69</v>
      </c>
      <c r="G26">
        <v>8.06</v>
      </c>
      <c r="H26">
        <v>8.0399999999999991</v>
      </c>
      <c r="I26">
        <v>9.4</v>
      </c>
      <c r="J26">
        <v>12.12</v>
      </c>
    </row>
    <row r="27" spans="1:10" x14ac:dyDescent="0.3">
      <c r="A27" t="s">
        <v>78</v>
      </c>
      <c r="B27" t="s">
        <v>78</v>
      </c>
      <c r="C27" t="s">
        <v>209</v>
      </c>
      <c r="D27" t="s">
        <v>111</v>
      </c>
      <c r="E27" t="s">
        <v>134</v>
      </c>
      <c r="F27">
        <v>10.44</v>
      </c>
      <c r="G27">
        <v>10.58</v>
      </c>
      <c r="H27">
        <v>11.51</v>
      </c>
      <c r="I27">
        <v>12.64</v>
      </c>
      <c r="J27">
        <v>14.59</v>
      </c>
    </row>
    <row r="28" spans="1:10" x14ac:dyDescent="0.3">
      <c r="A28" t="s">
        <v>77</v>
      </c>
      <c r="B28" t="s">
        <v>77</v>
      </c>
      <c r="C28" t="s">
        <v>209</v>
      </c>
      <c r="D28" t="s">
        <v>111</v>
      </c>
      <c r="E28" t="s">
        <v>134</v>
      </c>
      <c r="F28">
        <v>10.37</v>
      </c>
      <c r="G28">
        <v>10.41</v>
      </c>
      <c r="H28">
        <v>10.39</v>
      </c>
      <c r="I28">
        <v>10.87</v>
      </c>
      <c r="J28">
        <v>14.29</v>
      </c>
    </row>
    <row r="29" spans="1:10" x14ac:dyDescent="0.3">
      <c r="A29" t="s">
        <v>79</v>
      </c>
      <c r="B29" t="s">
        <v>79</v>
      </c>
      <c r="C29" t="s">
        <v>209</v>
      </c>
      <c r="D29" t="s">
        <v>111</v>
      </c>
      <c r="E29" t="s">
        <v>134</v>
      </c>
      <c r="F29">
        <v>7.32</v>
      </c>
      <c r="G29">
        <v>7.09</v>
      </c>
      <c r="H29">
        <v>7.22</v>
      </c>
      <c r="I29">
        <v>8.86</v>
      </c>
      <c r="J29">
        <v>10.42</v>
      </c>
    </row>
    <row r="30" spans="1:10" x14ac:dyDescent="0.3">
      <c r="A30" t="s">
        <v>82</v>
      </c>
      <c r="B30" t="s">
        <v>82</v>
      </c>
      <c r="C30" t="s">
        <v>209</v>
      </c>
      <c r="D30" t="s">
        <v>111</v>
      </c>
      <c r="E30" t="s">
        <v>134</v>
      </c>
      <c r="F30">
        <v>8.5399999999999991</v>
      </c>
      <c r="G30">
        <v>7.9</v>
      </c>
      <c r="H30">
        <v>8.0399999999999991</v>
      </c>
      <c r="I30">
        <v>9.59</v>
      </c>
      <c r="J30">
        <v>12.83</v>
      </c>
    </row>
    <row r="31" spans="1:10" x14ac:dyDescent="0.3">
      <c r="A31" t="s">
        <v>86</v>
      </c>
      <c r="B31" t="s">
        <v>86</v>
      </c>
      <c r="C31" t="s">
        <v>209</v>
      </c>
      <c r="D31" t="s">
        <v>111</v>
      </c>
      <c r="E31" t="s">
        <v>134</v>
      </c>
      <c r="F31">
        <v>9.24</v>
      </c>
      <c r="G31">
        <v>9.5</v>
      </c>
      <c r="H31">
        <v>10.36</v>
      </c>
      <c r="I31">
        <v>9.7200000000000006</v>
      </c>
      <c r="J31">
        <v>12.72</v>
      </c>
    </row>
    <row r="32" spans="1:10" x14ac:dyDescent="0.3">
      <c r="A32" t="s">
        <v>83</v>
      </c>
      <c r="B32" t="s">
        <v>83</v>
      </c>
      <c r="C32" t="s">
        <v>209</v>
      </c>
      <c r="D32" t="s">
        <v>111</v>
      </c>
      <c r="E32" t="s">
        <v>134</v>
      </c>
      <c r="F32">
        <v>15.35</v>
      </c>
      <c r="G32">
        <v>15.75</v>
      </c>
      <c r="H32">
        <v>14.66</v>
      </c>
      <c r="I32">
        <v>16.309999999999999</v>
      </c>
      <c r="J32">
        <v>20.51</v>
      </c>
    </row>
    <row r="33" spans="1:10" x14ac:dyDescent="0.3">
      <c r="A33" t="s">
        <v>84</v>
      </c>
      <c r="B33" t="s">
        <v>84</v>
      </c>
      <c r="C33" t="s">
        <v>209</v>
      </c>
      <c r="D33" t="s">
        <v>111</v>
      </c>
      <c r="E33" t="s">
        <v>134</v>
      </c>
      <c r="F33">
        <v>9.09</v>
      </c>
      <c r="G33">
        <v>9.73</v>
      </c>
      <c r="H33">
        <v>9.92</v>
      </c>
      <c r="I33">
        <v>10.26</v>
      </c>
      <c r="J33">
        <v>12.53</v>
      </c>
    </row>
    <row r="34" spans="1:10" x14ac:dyDescent="0.3">
      <c r="A34" t="s">
        <v>85</v>
      </c>
      <c r="B34" t="s">
        <v>85</v>
      </c>
      <c r="C34" t="s">
        <v>209</v>
      </c>
      <c r="D34" t="s">
        <v>111</v>
      </c>
      <c r="E34" t="s">
        <v>134</v>
      </c>
      <c r="F34">
        <v>7.89</v>
      </c>
      <c r="G34">
        <v>6.4</v>
      </c>
      <c r="H34">
        <v>7.04</v>
      </c>
      <c r="I34">
        <v>9.77</v>
      </c>
      <c r="J34">
        <v>12.51</v>
      </c>
    </row>
    <row r="35" spans="1:10" x14ac:dyDescent="0.3">
      <c r="A35" t="s">
        <v>87</v>
      </c>
      <c r="B35" t="s">
        <v>87</v>
      </c>
      <c r="C35" t="s">
        <v>209</v>
      </c>
      <c r="D35" t="s">
        <v>111</v>
      </c>
      <c r="E35" t="s">
        <v>134</v>
      </c>
      <c r="F35">
        <v>12.37</v>
      </c>
      <c r="G35">
        <v>12.61</v>
      </c>
      <c r="H35">
        <v>12.8</v>
      </c>
      <c r="I35">
        <v>13.78</v>
      </c>
      <c r="J35">
        <v>16.34</v>
      </c>
    </row>
    <row r="36" spans="1:10" x14ac:dyDescent="0.3">
      <c r="A36" t="s">
        <v>80</v>
      </c>
      <c r="B36" t="s">
        <v>80</v>
      </c>
      <c r="C36" t="s">
        <v>209</v>
      </c>
      <c r="D36" t="s">
        <v>111</v>
      </c>
      <c r="E36" t="s">
        <v>134</v>
      </c>
      <c r="F36">
        <v>12.11</v>
      </c>
      <c r="G36">
        <v>12.88</v>
      </c>
      <c r="H36">
        <v>13.23</v>
      </c>
      <c r="I36">
        <v>14.12</v>
      </c>
      <c r="J36">
        <v>17.2</v>
      </c>
    </row>
    <row r="37" spans="1:10" x14ac:dyDescent="0.3">
      <c r="A37" t="s">
        <v>81</v>
      </c>
      <c r="B37" t="s">
        <v>81</v>
      </c>
      <c r="C37" t="s">
        <v>209</v>
      </c>
      <c r="D37" t="s">
        <v>111</v>
      </c>
      <c r="E37" t="s">
        <v>134</v>
      </c>
      <c r="F37">
        <v>7.2</v>
      </c>
      <c r="G37">
        <v>7</v>
      </c>
      <c r="H37">
        <v>6.82</v>
      </c>
      <c r="I37">
        <v>9.11</v>
      </c>
      <c r="J37">
        <v>10.9</v>
      </c>
    </row>
    <row r="38" spans="1:10" x14ac:dyDescent="0.3">
      <c r="A38" t="s">
        <v>88</v>
      </c>
      <c r="B38" t="s">
        <v>88</v>
      </c>
      <c r="C38" t="s">
        <v>209</v>
      </c>
      <c r="D38" t="s">
        <v>111</v>
      </c>
      <c r="E38" t="s">
        <v>134</v>
      </c>
      <c r="F38">
        <v>9.1</v>
      </c>
      <c r="G38">
        <v>9.58</v>
      </c>
      <c r="H38">
        <v>9.5299999999999994</v>
      </c>
      <c r="I38">
        <v>11.08</v>
      </c>
      <c r="J38">
        <v>13.07</v>
      </c>
    </row>
    <row r="39" spans="1:10" x14ac:dyDescent="0.3">
      <c r="A39" t="s">
        <v>89</v>
      </c>
      <c r="B39" t="s">
        <v>89</v>
      </c>
      <c r="C39" t="s">
        <v>209</v>
      </c>
      <c r="D39" t="s">
        <v>111</v>
      </c>
      <c r="E39" t="s">
        <v>134</v>
      </c>
      <c r="F39">
        <v>9.25</v>
      </c>
      <c r="G39">
        <v>9.4</v>
      </c>
      <c r="H39">
        <v>9.11</v>
      </c>
      <c r="I39">
        <v>10.31</v>
      </c>
      <c r="J39">
        <v>14.76</v>
      </c>
    </row>
    <row r="40" spans="1:10" x14ac:dyDescent="0.3">
      <c r="A40" t="s">
        <v>90</v>
      </c>
      <c r="B40" t="s">
        <v>90</v>
      </c>
      <c r="C40" t="s">
        <v>209</v>
      </c>
      <c r="D40" t="s">
        <v>111</v>
      </c>
      <c r="E40" t="s">
        <v>134</v>
      </c>
      <c r="F40">
        <v>10.65</v>
      </c>
      <c r="G40">
        <v>9.9700000000000006</v>
      </c>
      <c r="H40">
        <v>10.91</v>
      </c>
      <c r="I40">
        <v>11.76</v>
      </c>
      <c r="J40">
        <v>12.83</v>
      </c>
    </row>
    <row r="41" spans="1:10" x14ac:dyDescent="0.3">
      <c r="A41" t="s">
        <v>91</v>
      </c>
      <c r="B41" t="s">
        <v>91</v>
      </c>
      <c r="C41" t="s">
        <v>209</v>
      </c>
      <c r="D41" t="s">
        <v>111</v>
      </c>
      <c r="E41" t="s">
        <v>134</v>
      </c>
      <c r="F41">
        <v>11.25</v>
      </c>
      <c r="G41">
        <v>11.7</v>
      </c>
      <c r="H41">
        <v>11.48</v>
      </c>
      <c r="I41">
        <v>12.01</v>
      </c>
      <c r="J41">
        <v>14.94</v>
      </c>
    </row>
    <row r="42" spans="1:10" x14ac:dyDescent="0.3">
      <c r="A42" t="s">
        <v>92</v>
      </c>
      <c r="B42" t="s">
        <v>92</v>
      </c>
      <c r="C42" t="s">
        <v>209</v>
      </c>
      <c r="D42" t="s">
        <v>111</v>
      </c>
      <c r="E42" t="s">
        <v>134</v>
      </c>
      <c r="F42">
        <v>15.65</v>
      </c>
      <c r="G42">
        <v>15.36</v>
      </c>
      <c r="H42">
        <v>15.06</v>
      </c>
      <c r="I42">
        <v>16.18</v>
      </c>
      <c r="J42">
        <v>18.170000000000002</v>
      </c>
    </row>
    <row r="43" spans="1:10" x14ac:dyDescent="0.3">
      <c r="A43" t="s">
        <v>93</v>
      </c>
      <c r="B43" t="s">
        <v>93</v>
      </c>
      <c r="C43" t="s">
        <v>209</v>
      </c>
      <c r="D43" t="s">
        <v>111</v>
      </c>
      <c r="E43" t="s">
        <v>134</v>
      </c>
      <c r="F43">
        <v>13.46</v>
      </c>
      <c r="G43">
        <v>13.07</v>
      </c>
      <c r="H43">
        <v>13.49</v>
      </c>
      <c r="I43">
        <v>14.29</v>
      </c>
      <c r="J43">
        <v>15.67</v>
      </c>
    </row>
    <row r="44" spans="1:10" x14ac:dyDescent="0.3">
      <c r="A44" t="s">
        <v>94</v>
      </c>
      <c r="B44" t="s">
        <v>94</v>
      </c>
      <c r="C44" t="s">
        <v>209</v>
      </c>
      <c r="D44" t="s">
        <v>111</v>
      </c>
      <c r="E44" t="s">
        <v>134</v>
      </c>
      <c r="F44">
        <v>7.66</v>
      </c>
      <c r="G44">
        <v>7.29</v>
      </c>
      <c r="H44">
        <v>7.11</v>
      </c>
      <c r="I44">
        <v>9.75</v>
      </c>
      <c r="J44">
        <v>10.99</v>
      </c>
    </row>
    <row r="45" spans="1:10" x14ac:dyDescent="0.3">
      <c r="A45" t="s">
        <v>95</v>
      </c>
      <c r="B45" t="s">
        <v>95</v>
      </c>
      <c r="C45" t="s">
        <v>209</v>
      </c>
      <c r="D45" t="s">
        <v>111</v>
      </c>
      <c r="E45" t="s">
        <v>134</v>
      </c>
      <c r="F45">
        <v>9.4600000000000009</v>
      </c>
      <c r="G45">
        <v>9.4600000000000009</v>
      </c>
      <c r="H45">
        <v>8.9700000000000006</v>
      </c>
      <c r="I45">
        <v>10.29</v>
      </c>
      <c r="J45">
        <v>12.46</v>
      </c>
    </row>
    <row r="46" spans="1:10" x14ac:dyDescent="0.3">
      <c r="A46" t="s">
        <v>96</v>
      </c>
      <c r="B46" t="s">
        <v>96</v>
      </c>
      <c r="C46" t="s">
        <v>209</v>
      </c>
      <c r="D46" t="s">
        <v>111</v>
      </c>
      <c r="E46" t="s">
        <v>134</v>
      </c>
      <c r="F46">
        <v>11.42</v>
      </c>
      <c r="G46">
        <v>10.61</v>
      </c>
      <c r="H46">
        <v>11.64</v>
      </c>
      <c r="I46">
        <v>13.77</v>
      </c>
      <c r="J46">
        <v>16.52</v>
      </c>
    </row>
    <row r="47" spans="1:10" x14ac:dyDescent="0.3">
      <c r="A47" t="s">
        <v>97</v>
      </c>
      <c r="B47" t="s">
        <v>97</v>
      </c>
      <c r="C47" t="s">
        <v>209</v>
      </c>
      <c r="D47" t="s">
        <v>111</v>
      </c>
      <c r="E47" t="s">
        <v>134</v>
      </c>
      <c r="F47">
        <v>9.0399999999999991</v>
      </c>
      <c r="G47">
        <v>7.82</v>
      </c>
      <c r="H47">
        <v>8.15</v>
      </c>
      <c r="I47">
        <v>8.99</v>
      </c>
      <c r="J47">
        <v>10.48</v>
      </c>
    </row>
    <row r="48" spans="1:10" x14ac:dyDescent="0.3">
      <c r="A48" t="s">
        <v>99</v>
      </c>
      <c r="B48" t="s">
        <v>99</v>
      </c>
      <c r="C48" t="s">
        <v>209</v>
      </c>
      <c r="D48" t="s">
        <v>111</v>
      </c>
      <c r="E48" t="s">
        <v>134</v>
      </c>
      <c r="F48">
        <v>13.65</v>
      </c>
      <c r="G48">
        <v>13.14</v>
      </c>
      <c r="H48">
        <v>13.21</v>
      </c>
      <c r="I48">
        <v>14.01</v>
      </c>
      <c r="J48">
        <v>15.51</v>
      </c>
    </row>
    <row r="49" spans="1:10" x14ac:dyDescent="0.3">
      <c r="A49" t="s">
        <v>98</v>
      </c>
      <c r="B49" t="s">
        <v>98</v>
      </c>
      <c r="C49" t="s">
        <v>209</v>
      </c>
      <c r="D49" t="s">
        <v>111</v>
      </c>
      <c r="E49" t="s">
        <v>134</v>
      </c>
      <c r="F49">
        <v>11.71</v>
      </c>
      <c r="G49">
        <v>12.62</v>
      </c>
      <c r="H49">
        <v>12.72</v>
      </c>
      <c r="I49">
        <v>13.68</v>
      </c>
      <c r="J49">
        <v>16.100000000000001</v>
      </c>
    </row>
    <row r="50" spans="1:10" x14ac:dyDescent="0.3">
      <c r="A50" t="s">
        <v>100</v>
      </c>
      <c r="B50" t="s">
        <v>100</v>
      </c>
      <c r="C50" t="s">
        <v>209</v>
      </c>
      <c r="D50" t="s">
        <v>111</v>
      </c>
      <c r="E50" t="s">
        <v>134</v>
      </c>
      <c r="F50">
        <v>10.28</v>
      </c>
      <c r="G50">
        <v>9.82</v>
      </c>
      <c r="H50">
        <v>10.97</v>
      </c>
      <c r="I50">
        <v>11.63</v>
      </c>
      <c r="J50">
        <v>12.83</v>
      </c>
    </row>
    <row r="51" spans="1:10" x14ac:dyDescent="0.3">
      <c r="A51" t="s">
        <v>102</v>
      </c>
      <c r="B51" t="s">
        <v>102</v>
      </c>
      <c r="C51" t="s">
        <v>209</v>
      </c>
      <c r="D51" t="s">
        <v>111</v>
      </c>
      <c r="E51" t="s">
        <v>134</v>
      </c>
      <c r="F51">
        <v>9.84</v>
      </c>
      <c r="G51">
        <v>9.9</v>
      </c>
      <c r="H51">
        <v>10.11</v>
      </c>
      <c r="I51">
        <v>10.46</v>
      </c>
      <c r="J51">
        <v>12.08</v>
      </c>
    </row>
    <row r="52" spans="1:10" x14ac:dyDescent="0.3">
      <c r="A52" t="s">
        <v>101</v>
      </c>
      <c r="B52" t="s">
        <v>101</v>
      </c>
      <c r="C52" t="s">
        <v>209</v>
      </c>
      <c r="D52" t="s">
        <v>111</v>
      </c>
      <c r="E52" t="s">
        <v>134</v>
      </c>
      <c r="F52">
        <v>8.0399999999999991</v>
      </c>
      <c r="G52">
        <v>7.68</v>
      </c>
      <c r="H52">
        <v>7.52</v>
      </c>
      <c r="I52">
        <v>9.74</v>
      </c>
      <c r="J52">
        <v>11.34</v>
      </c>
    </row>
    <row r="53" spans="1:10" x14ac:dyDescent="0.3">
      <c r="A53" t="s">
        <v>103</v>
      </c>
      <c r="B53" t="s">
        <v>103</v>
      </c>
      <c r="C53" t="s">
        <v>209</v>
      </c>
      <c r="D53" t="s">
        <v>111</v>
      </c>
      <c r="E53" t="s">
        <v>134</v>
      </c>
      <c r="F53">
        <v>8.6</v>
      </c>
      <c r="G53">
        <v>8.06</v>
      </c>
      <c r="H53">
        <v>8.84</v>
      </c>
      <c r="I53">
        <v>10.039999999999999</v>
      </c>
      <c r="J53">
        <v>13.4</v>
      </c>
    </row>
    <row r="54" spans="1:10" x14ac:dyDescent="0.3">
      <c r="A54" t="s">
        <v>1</v>
      </c>
      <c r="B54" t="s">
        <v>1</v>
      </c>
      <c r="C54" t="s">
        <v>210</v>
      </c>
      <c r="D54" t="s">
        <v>112</v>
      </c>
      <c r="E54" t="s">
        <v>133</v>
      </c>
      <c r="F54">
        <v>12.87</v>
      </c>
      <c r="G54">
        <v>13.01</v>
      </c>
      <c r="H54">
        <v>13.15</v>
      </c>
      <c r="I54">
        <v>13.66</v>
      </c>
      <c r="J54">
        <v>15.04</v>
      </c>
    </row>
    <row r="55" spans="1:10" x14ac:dyDescent="0.3">
      <c r="A55" t="s">
        <v>55</v>
      </c>
      <c r="B55" t="s">
        <v>55</v>
      </c>
      <c r="C55" t="s">
        <v>210</v>
      </c>
      <c r="D55" t="s">
        <v>112</v>
      </c>
      <c r="E55" t="s">
        <v>133</v>
      </c>
      <c r="F55">
        <v>21.94</v>
      </c>
      <c r="G55">
        <v>22.92</v>
      </c>
      <c r="H55">
        <v>22.57</v>
      </c>
      <c r="I55">
        <v>22.55</v>
      </c>
      <c r="J55">
        <v>23.1</v>
      </c>
    </row>
    <row r="56" spans="1:10" x14ac:dyDescent="0.3">
      <c r="A56" t="s">
        <v>3</v>
      </c>
      <c r="B56" t="s">
        <v>3</v>
      </c>
      <c r="C56" t="s">
        <v>210</v>
      </c>
      <c r="D56" t="s">
        <v>112</v>
      </c>
      <c r="E56" t="s">
        <v>133</v>
      </c>
      <c r="F56">
        <v>12.18</v>
      </c>
      <c r="G56">
        <v>12.53</v>
      </c>
      <c r="H56">
        <v>12.57</v>
      </c>
      <c r="I56">
        <v>12.96</v>
      </c>
      <c r="J56">
        <v>14.25</v>
      </c>
    </row>
    <row r="57" spans="1:10" x14ac:dyDescent="0.3">
      <c r="A57" t="s">
        <v>56</v>
      </c>
      <c r="B57" t="s">
        <v>56</v>
      </c>
      <c r="C57" t="s">
        <v>210</v>
      </c>
      <c r="D57" t="s">
        <v>112</v>
      </c>
      <c r="E57" t="s">
        <v>133</v>
      </c>
      <c r="F57">
        <v>9.81</v>
      </c>
      <c r="G57">
        <v>9.8000000000000007</v>
      </c>
      <c r="H57">
        <v>10.41</v>
      </c>
      <c r="I57">
        <v>11.27</v>
      </c>
      <c r="J57">
        <v>12.05</v>
      </c>
    </row>
    <row r="58" spans="1:10" x14ac:dyDescent="0.3">
      <c r="A58" t="s">
        <v>57</v>
      </c>
      <c r="B58" t="s">
        <v>57</v>
      </c>
      <c r="C58" t="s">
        <v>210</v>
      </c>
      <c r="D58" t="s">
        <v>112</v>
      </c>
      <c r="E58" t="s">
        <v>133</v>
      </c>
      <c r="F58">
        <v>12.77</v>
      </c>
      <c r="G58">
        <v>12.43</v>
      </c>
      <c r="H58">
        <v>12.27</v>
      </c>
      <c r="I58">
        <v>12.54</v>
      </c>
      <c r="J58">
        <v>13.02</v>
      </c>
    </row>
    <row r="59" spans="1:10" x14ac:dyDescent="0.3">
      <c r="A59" t="s">
        <v>58</v>
      </c>
      <c r="B59" t="s">
        <v>58</v>
      </c>
      <c r="C59" t="s">
        <v>210</v>
      </c>
      <c r="D59" t="s">
        <v>112</v>
      </c>
      <c r="E59" t="s">
        <v>133</v>
      </c>
      <c r="F59">
        <v>18.84</v>
      </c>
      <c r="G59">
        <v>19.149999999999999</v>
      </c>
      <c r="H59">
        <v>20.45</v>
      </c>
      <c r="I59">
        <v>22.82</v>
      </c>
      <c r="J59">
        <v>25.84</v>
      </c>
    </row>
    <row r="60" spans="1:10" x14ac:dyDescent="0.3">
      <c r="A60" t="s">
        <v>59</v>
      </c>
      <c r="B60" t="s">
        <v>59</v>
      </c>
      <c r="C60" t="s">
        <v>210</v>
      </c>
      <c r="D60" t="s">
        <v>112</v>
      </c>
      <c r="E60" t="s">
        <v>133</v>
      </c>
      <c r="F60">
        <v>12.15</v>
      </c>
      <c r="G60">
        <v>12.18</v>
      </c>
      <c r="H60">
        <v>12.36</v>
      </c>
      <c r="I60">
        <v>13.07</v>
      </c>
      <c r="J60">
        <v>14.19</v>
      </c>
    </row>
    <row r="61" spans="1:10" x14ac:dyDescent="0.3">
      <c r="A61" t="s">
        <v>60</v>
      </c>
      <c r="B61" t="s">
        <v>60</v>
      </c>
      <c r="C61" t="s">
        <v>210</v>
      </c>
      <c r="D61" t="s">
        <v>112</v>
      </c>
      <c r="E61" t="s">
        <v>133</v>
      </c>
      <c r="F61">
        <v>21.2</v>
      </c>
      <c r="G61">
        <v>21.87</v>
      </c>
      <c r="H61">
        <v>22.71</v>
      </c>
      <c r="I61">
        <v>21.91</v>
      </c>
      <c r="J61">
        <v>24.61</v>
      </c>
    </row>
    <row r="62" spans="1:10" x14ac:dyDescent="0.3">
      <c r="A62" t="s">
        <v>12</v>
      </c>
      <c r="B62" t="s">
        <v>12</v>
      </c>
      <c r="C62" t="s">
        <v>210</v>
      </c>
      <c r="D62" t="s">
        <v>112</v>
      </c>
      <c r="E62" t="s">
        <v>133</v>
      </c>
      <c r="F62">
        <v>12.84</v>
      </c>
      <c r="G62">
        <v>12.98</v>
      </c>
      <c r="H62">
        <v>12.63</v>
      </c>
      <c r="I62">
        <v>13.09</v>
      </c>
      <c r="J62">
        <v>14.18</v>
      </c>
    </row>
    <row r="63" spans="1:10" x14ac:dyDescent="0.3">
      <c r="A63" t="s">
        <v>61</v>
      </c>
      <c r="B63" t="s">
        <v>61</v>
      </c>
      <c r="C63" t="s">
        <v>210</v>
      </c>
      <c r="D63" t="s">
        <v>112</v>
      </c>
      <c r="E63" t="s">
        <v>133</v>
      </c>
      <c r="F63">
        <v>12.53</v>
      </c>
      <c r="G63">
        <v>12.55</v>
      </c>
      <c r="H63">
        <v>12.56</v>
      </c>
      <c r="I63">
        <v>12.52</v>
      </c>
      <c r="J63">
        <v>13.71</v>
      </c>
    </row>
    <row r="64" spans="1:10" x14ac:dyDescent="0.3">
      <c r="A64" t="s">
        <v>62</v>
      </c>
      <c r="B64" t="s">
        <v>62</v>
      </c>
      <c r="C64" t="s">
        <v>210</v>
      </c>
      <c r="D64" t="s">
        <v>112</v>
      </c>
      <c r="E64" t="s">
        <v>133</v>
      </c>
      <c r="F64">
        <v>11.54</v>
      </c>
      <c r="G64">
        <v>11.7</v>
      </c>
      <c r="H64">
        <v>11.27</v>
      </c>
      <c r="I64">
        <v>11.9</v>
      </c>
      <c r="J64">
        <v>13.9</v>
      </c>
    </row>
    <row r="65" spans="1:10" x14ac:dyDescent="0.3">
      <c r="A65" t="s">
        <v>63</v>
      </c>
      <c r="B65" t="s">
        <v>63</v>
      </c>
      <c r="C65" t="s">
        <v>210</v>
      </c>
      <c r="D65" t="s">
        <v>112</v>
      </c>
      <c r="E65" t="s">
        <v>133</v>
      </c>
      <c r="F65">
        <v>11.47</v>
      </c>
      <c r="G65">
        <v>11.76</v>
      </c>
      <c r="H65">
        <v>12.02</v>
      </c>
      <c r="I65">
        <v>12.51</v>
      </c>
      <c r="J65">
        <v>13.8</v>
      </c>
    </row>
    <row r="66" spans="1:10" x14ac:dyDescent="0.3">
      <c r="A66" t="s">
        <v>64</v>
      </c>
      <c r="B66" t="s">
        <v>64</v>
      </c>
      <c r="C66" t="s">
        <v>210</v>
      </c>
      <c r="D66" t="s">
        <v>112</v>
      </c>
      <c r="E66" t="s">
        <v>133</v>
      </c>
      <c r="F66">
        <v>32.47</v>
      </c>
      <c r="G66">
        <v>32.06</v>
      </c>
      <c r="H66">
        <v>30.28</v>
      </c>
      <c r="I66">
        <v>33.49</v>
      </c>
      <c r="J66">
        <v>43.03</v>
      </c>
    </row>
    <row r="67" spans="1:10" x14ac:dyDescent="0.3">
      <c r="A67" t="s">
        <v>65</v>
      </c>
      <c r="B67" t="s">
        <v>65</v>
      </c>
      <c r="C67" t="s">
        <v>210</v>
      </c>
      <c r="D67" t="s">
        <v>112</v>
      </c>
      <c r="E67" t="s">
        <v>133</v>
      </c>
      <c r="F67">
        <v>12.24</v>
      </c>
      <c r="G67">
        <v>12.46</v>
      </c>
      <c r="H67">
        <v>12.46</v>
      </c>
      <c r="I67">
        <v>12.73</v>
      </c>
      <c r="J67">
        <v>13.15</v>
      </c>
    </row>
    <row r="68" spans="1:10" x14ac:dyDescent="0.3">
      <c r="A68" t="s">
        <v>66</v>
      </c>
      <c r="B68" t="s">
        <v>66</v>
      </c>
      <c r="C68" t="s">
        <v>210</v>
      </c>
      <c r="D68" t="s">
        <v>112</v>
      </c>
      <c r="E68" t="s">
        <v>133</v>
      </c>
      <c r="F68">
        <v>10.15</v>
      </c>
      <c r="G68">
        <v>9.89</v>
      </c>
      <c r="H68">
        <v>9.9499999999999993</v>
      </c>
      <c r="I68">
        <v>10.16</v>
      </c>
      <c r="J68">
        <v>10.37</v>
      </c>
    </row>
    <row r="69" spans="1:10" x14ac:dyDescent="0.3">
      <c r="A69" t="s">
        <v>67</v>
      </c>
      <c r="B69" t="s">
        <v>67</v>
      </c>
      <c r="C69" t="s">
        <v>210</v>
      </c>
      <c r="D69" t="s">
        <v>112</v>
      </c>
      <c r="E69" t="s">
        <v>133</v>
      </c>
      <c r="F69">
        <v>12.77</v>
      </c>
      <c r="G69">
        <v>13.03</v>
      </c>
      <c r="H69">
        <v>13.04</v>
      </c>
      <c r="I69">
        <v>13.18</v>
      </c>
      <c r="J69">
        <v>15.65</v>
      </c>
    </row>
    <row r="70" spans="1:10" x14ac:dyDescent="0.3">
      <c r="A70" t="s">
        <v>68</v>
      </c>
      <c r="B70" t="s">
        <v>68</v>
      </c>
      <c r="C70" t="s">
        <v>210</v>
      </c>
      <c r="D70" t="s">
        <v>112</v>
      </c>
      <c r="E70" t="s">
        <v>133</v>
      </c>
      <c r="F70">
        <v>12.26</v>
      </c>
      <c r="G70">
        <v>12.58</v>
      </c>
      <c r="H70">
        <v>12.83</v>
      </c>
      <c r="I70">
        <v>13.37</v>
      </c>
      <c r="J70">
        <v>14.59</v>
      </c>
    </row>
    <row r="71" spans="1:10" x14ac:dyDescent="0.3">
      <c r="A71" t="s">
        <v>69</v>
      </c>
      <c r="B71" t="s">
        <v>69</v>
      </c>
      <c r="C71" t="s">
        <v>210</v>
      </c>
      <c r="D71" t="s">
        <v>112</v>
      </c>
      <c r="E71" t="s">
        <v>133</v>
      </c>
      <c r="F71">
        <v>13.35</v>
      </c>
      <c r="G71">
        <v>12.71</v>
      </c>
      <c r="H71">
        <v>12.85</v>
      </c>
      <c r="I71">
        <v>12.98</v>
      </c>
      <c r="J71">
        <v>13.99</v>
      </c>
    </row>
    <row r="72" spans="1:10" x14ac:dyDescent="0.3">
      <c r="A72" t="s">
        <v>70</v>
      </c>
      <c r="B72" t="s">
        <v>70</v>
      </c>
      <c r="C72" t="s">
        <v>210</v>
      </c>
      <c r="D72" t="s">
        <v>112</v>
      </c>
      <c r="E72" t="s">
        <v>133</v>
      </c>
      <c r="F72">
        <v>10.6</v>
      </c>
      <c r="G72">
        <v>10.8</v>
      </c>
      <c r="H72">
        <v>10.87</v>
      </c>
      <c r="I72">
        <v>11.5</v>
      </c>
      <c r="J72">
        <v>12.91</v>
      </c>
    </row>
    <row r="73" spans="1:10" x14ac:dyDescent="0.3">
      <c r="A73" t="s">
        <v>71</v>
      </c>
      <c r="B73" t="s">
        <v>71</v>
      </c>
      <c r="C73" t="s">
        <v>210</v>
      </c>
      <c r="D73" t="s">
        <v>112</v>
      </c>
      <c r="E73" t="s">
        <v>133</v>
      </c>
      <c r="F73">
        <v>9.59</v>
      </c>
      <c r="G73">
        <v>9.8000000000000007</v>
      </c>
      <c r="H73">
        <v>9.67</v>
      </c>
      <c r="I73">
        <v>11.02</v>
      </c>
      <c r="J73">
        <v>12.93</v>
      </c>
    </row>
    <row r="74" spans="1:10" x14ac:dyDescent="0.3">
      <c r="A74" t="s">
        <v>72</v>
      </c>
      <c r="B74" t="s">
        <v>72</v>
      </c>
      <c r="C74" t="s">
        <v>210</v>
      </c>
      <c r="D74" t="s">
        <v>112</v>
      </c>
      <c r="E74" t="s">
        <v>133</v>
      </c>
      <c r="F74">
        <v>21.61</v>
      </c>
      <c r="G74">
        <v>21.92</v>
      </c>
      <c r="H74">
        <v>21.97</v>
      </c>
      <c r="I74">
        <v>22.89</v>
      </c>
      <c r="J74">
        <v>25.97</v>
      </c>
    </row>
    <row r="75" spans="1:10" x14ac:dyDescent="0.3">
      <c r="A75" t="s">
        <v>73</v>
      </c>
      <c r="B75" t="s">
        <v>73</v>
      </c>
      <c r="C75" t="s">
        <v>210</v>
      </c>
      <c r="D75" t="s">
        <v>112</v>
      </c>
      <c r="E75" t="s">
        <v>133</v>
      </c>
      <c r="F75">
        <v>13.3</v>
      </c>
      <c r="G75">
        <v>13.12</v>
      </c>
      <c r="H75">
        <v>13.01</v>
      </c>
      <c r="I75">
        <v>13.12</v>
      </c>
      <c r="J75">
        <v>14.46</v>
      </c>
    </row>
    <row r="76" spans="1:10" x14ac:dyDescent="0.3">
      <c r="A76" t="s">
        <v>74</v>
      </c>
      <c r="B76" t="s">
        <v>74</v>
      </c>
      <c r="C76" t="s">
        <v>210</v>
      </c>
      <c r="D76" t="s">
        <v>112</v>
      </c>
      <c r="E76" t="s">
        <v>133</v>
      </c>
      <c r="F76">
        <v>16.84</v>
      </c>
      <c r="G76">
        <v>17.89</v>
      </c>
      <c r="H76">
        <v>16.809999999999999</v>
      </c>
      <c r="I76">
        <v>17.02</v>
      </c>
      <c r="J76">
        <v>22.44</v>
      </c>
    </row>
    <row r="77" spans="1:10" x14ac:dyDescent="0.3">
      <c r="A77" t="s">
        <v>75</v>
      </c>
      <c r="B77" t="s">
        <v>75</v>
      </c>
      <c r="C77" t="s">
        <v>210</v>
      </c>
      <c r="D77" t="s">
        <v>112</v>
      </c>
      <c r="E77" t="s">
        <v>133</v>
      </c>
      <c r="F77">
        <v>15.45</v>
      </c>
      <c r="G77">
        <v>15.74</v>
      </c>
      <c r="H77">
        <v>16.260000000000002</v>
      </c>
      <c r="I77">
        <v>17.54</v>
      </c>
      <c r="J77">
        <v>17.86</v>
      </c>
    </row>
    <row r="78" spans="1:10" x14ac:dyDescent="0.3">
      <c r="A78" t="s">
        <v>76</v>
      </c>
      <c r="B78" t="s">
        <v>76</v>
      </c>
      <c r="C78" t="s">
        <v>210</v>
      </c>
      <c r="D78" t="s">
        <v>112</v>
      </c>
      <c r="E78" t="s">
        <v>133</v>
      </c>
      <c r="F78">
        <v>13.14</v>
      </c>
      <c r="G78">
        <v>13.04</v>
      </c>
      <c r="H78">
        <v>13.17</v>
      </c>
      <c r="I78">
        <v>13.5</v>
      </c>
      <c r="J78">
        <v>14.25</v>
      </c>
    </row>
    <row r="79" spans="1:10" x14ac:dyDescent="0.3">
      <c r="A79" t="s">
        <v>77</v>
      </c>
      <c r="B79" t="s">
        <v>77</v>
      </c>
      <c r="C79" t="s">
        <v>210</v>
      </c>
      <c r="D79" t="s">
        <v>112</v>
      </c>
      <c r="E79" t="s">
        <v>133</v>
      </c>
      <c r="F79">
        <v>11.34</v>
      </c>
      <c r="G79">
        <v>11.14</v>
      </c>
      <c r="H79">
        <v>11.22</v>
      </c>
      <c r="I79">
        <v>11.41</v>
      </c>
      <c r="J79">
        <v>11.74</v>
      </c>
    </row>
    <row r="80" spans="1:10" x14ac:dyDescent="0.3">
      <c r="A80" t="s">
        <v>78</v>
      </c>
      <c r="B80" t="s">
        <v>78</v>
      </c>
      <c r="C80" t="s">
        <v>210</v>
      </c>
      <c r="D80" t="s">
        <v>112</v>
      </c>
      <c r="E80" t="s">
        <v>133</v>
      </c>
      <c r="F80">
        <v>11.12</v>
      </c>
      <c r="G80">
        <v>11.27</v>
      </c>
      <c r="H80">
        <v>11.17</v>
      </c>
      <c r="I80">
        <v>11.56</v>
      </c>
      <c r="J80">
        <v>12.41</v>
      </c>
    </row>
    <row r="81" spans="1:10" x14ac:dyDescent="0.3">
      <c r="A81" t="s">
        <v>79</v>
      </c>
      <c r="B81" t="s">
        <v>79</v>
      </c>
      <c r="C81" t="s">
        <v>210</v>
      </c>
      <c r="D81" t="s">
        <v>112</v>
      </c>
      <c r="E81" t="s">
        <v>133</v>
      </c>
      <c r="F81">
        <v>10.96</v>
      </c>
      <c r="G81">
        <v>11.13</v>
      </c>
      <c r="H81">
        <v>11.24</v>
      </c>
      <c r="I81">
        <v>11.22</v>
      </c>
      <c r="J81">
        <v>11.33</v>
      </c>
    </row>
    <row r="82" spans="1:10" x14ac:dyDescent="0.3">
      <c r="A82" t="s">
        <v>80</v>
      </c>
      <c r="B82" t="s">
        <v>80</v>
      </c>
      <c r="C82" t="s">
        <v>210</v>
      </c>
      <c r="D82" t="s">
        <v>112</v>
      </c>
      <c r="E82" t="s">
        <v>133</v>
      </c>
      <c r="F82">
        <v>11.09</v>
      </c>
      <c r="G82">
        <v>11.42</v>
      </c>
      <c r="H82">
        <v>11.38</v>
      </c>
      <c r="I82">
        <v>11.32</v>
      </c>
      <c r="J82">
        <v>11.62</v>
      </c>
    </row>
    <row r="83" spans="1:10" x14ac:dyDescent="0.3">
      <c r="A83" t="s">
        <v>81</v>
      </c>
      <c r="B83" t="s">
        <v>81</v>
      </c>
      <c r="C83" t="s">
        <v>210</v>
      </c>
      <c r="D83" t="s">
        <v>112</v>
      </c>
      <c r="E83" t="s">
        <v>133</v>
      </c>
      <c r="F83">
        <v>10.25</v>
      </c>
      <c r="G83">
        <v>10.3</v>
      </c>
      <c r="H83">
        <v>10.44</v>
      </c>
      <c r="I83">
        <v>10.85</v>
      </c>
      <c r="J83">
        <v>10.92</v>
      </c>
    </row>
    <row r="84" spans="1:10" x14ac:dyDescent="0.3">
      <c r="A84" t="s">
        <v>82</v>
      </c>
      <c r="B84" t="s">
        <v>82</v>
      </c>
      <c r="C84" t="s">
        <v>210</v>
      </c>
      <c r="D84" t="s">
        <v>112</v>
      </c>
      <c r="E84" t="s">
        <v>133</v>
      </c>
      <c r="F84">
        <v>10.7</v>
      </c>
      <c r="G84">
        <v>10.77</v>
      </c>
      <c r="H84">
        <v>10.8</v>
      </c>
      <c r="I84">
        <v>10.75</v>
      </c>
      <c r="J84">
        <v>10.79</v>
      </c>
    </row>
    <row r="85" spans="1:10" x14ac:dyDescent="0.3">
      <c r="A85" t="s">
        <v>83</v>
      </c>
      <c r="B85" t="s">
        <v>83</v>
      </c>
      <c r="C85" t="s">
        <v>210</v>
      </c>
      <c r="D85" t="s">
        <v>112</v>
      </c>
      <c r="E85" t="s">
        <v>133</v>
      </c>
      <c r="F85">
        <v>19.690000000000001</v>
      </c>
      <c r="G85">
        <v>20.05</v>
      </c>
      <c r="H85">
        <v>19.04</v>
      </c>
      <c r="I85">
        <v>19.850000000000001</v>
      </c>
      <c r="J85">
        <v>25.46</v>
      </c>
    </row>
    <row r="86" spans="1:10" x14ac:dyDescent="0.3">
      <c r="A86" t="s">
        <v>84</v>
      </c>
      <c r="B86" t="s">
        <v>84</v>
      </c>
      <c r="C86" t="s">
        <v>210</v>
      </c>
      <c r="D86" t="s">
        <v>112</v>
      </c>
      <c r="E86" t="s">
        <v>133</v>
      </c>
      <c r="F86">
        <v>15.41</v>
      </c>
      <c r="G86">
        <v>15.85</v>
      </c>
      <c r="H86">
        <v>16.03</v>
      </c>
      <c r="I86">
        <v>16.350000000000001</v>
      </c>
      <c r="J86">
        <v>16.739999999999998</v>
      </c>
    </row>
    <row r="87" spans="1:10" x14ac:dyDescent="0.3">
      <c r="A87" t="s">
        <v>85</v>
      </c>
      <c r="B87" t="s">
        <v>85</v>
      </c>
      <c r="C87" t="s">
        <v>210</v>
      </c>
      <c r="D87" t="s">
        <v>112</v>
      </c>
      <c r="E87" t="s">
        <v>133</v>
      </c>
      <c r="F87">
        <v>12.68</v>
      </c>
      <c r="G87">
        <v>12.51</v>
      </c>
      <c r="H87">
        <v>12.94</v>
      </c>
      <c r="I87">
        <v>13.52</v>
      </c>
      <c r="J87">
        <v>13.84</v>
      </c>
    </row>
    <row r="88" spans="1:10" x14ac:dyDescent="0.3">
      <c r="A88" t="s">
        <v>86</v>
      </c>
      <c r="B88" t="s">
        <v>86</v>
      </c>
      <c r="C88" t="s">
        <v>210</v>
      </c>
      <c r="D88" t="s">
        <v>112</v>
      </c>
      <c r="E88" t="s">
        <v>133</v>
      </c>
      <c r="F88">
        <v>11.85</v>
      </c>
      <c r="G88">
        <v>12</v>
      </c>
      <c r="H88">
        <v>11.34</v>
      </c>
      <c r="I88">
        <v>11.49</v>
      </c>
      <c r="J88">
        <v>13.78</v>
      </c>
    </row>
    <row r="89" spans="1:10" x14ac:dyDescent="0.3">
      <c r="A89" t="s">
        <v>87</v>
      </c>
      <c r="B89" t="s">
        <v>87</v>
      </c>
      <c r="C89" t="s">
        <v>210</v>
      </c>
      <c r="D89" t="s">
        <v>112</v>
      </c>
      <c r="E89" t="s">
        <v>133</v>
      </c>
      <c r="F89">
        <v>18.52</v>
      </c>
      <c r="G89">
        <v>17.940000000000001</v>
      </c>
      <c r="H89">
        <v>18.36</v>
      </c>
      <c r="I89">
        <v>19.48</v>
      </c>
      <c r="J89">
        <v>22.08</v>
      </c>
    </row>
    <row r="90" spans="1:10" x14ac:dyDescent="0.3">
      <c r="A90" t="s">
        <v>88</v>
      </c>
      <c r="B90" t="s">
        <v>88</v>
      </c>
      <c r="C90" t="s">
        <v>210</v>
      </c>
      <c r="D90" t="s">
        <v>112</v>
      </c>
      <c r="E90" t="s">
        <v>133</v>
      </c>
      <c r="F90">
        <v>12.56</v>
      </c>
      <c r="G90">
        <v>12.38</v>
      </c>
      <c r="H90">
        <v>12.29</v>
      </c>
      <c r="I90">
        <v>12.77</v>
      </c>
      <c r="J90">
        <v>13.85</v>
      </c>
    </row>
    <row r="91" spans="1:10" x14ac:dyDescent="0.3">
      <c r="A91" t="s">
        <v>89</v>
      </c>
      <c r="B91" t="s">
        <v>89</v>
      </c>
      <c r="C91" t="s">
        <v>210</v>
      </c>
      <c r="D91" t="s">
        <v>112</v>
      </c>
      <c r="E91" t="s">
        <v>133</v>
      </c>
      <c r="F91">
        <v>10.3</v>
      </c>
      <c r="G91">
        <v>10.210000000000001</v>
      </c>
      <c r="H91">
        <v>10.119999999999999</v>
      </c>
      <c r="I91">
        <v>11</v>
      </c>
      <c r="J91">
        <v>12.44</v>
      </c>
    </row>
    <row r="92" spans="1:10" x14ac:dyDescent="0.3">
      <c r="A92" t="s">
        <v>90</v>
      </c>
      <c r="B92" t="s">
        <v>90</v>
      </c>
      <c r="C92" t="s">
        <v>210</v>
      </c>
      <c r="D92" t="s">
        <v>112</v>
      </c>
      <c r="E92" t="s">
        <v>133</v>
      </c>
      <c r="F92">
        <v>10.98</v>
      </c>
      <c r="G92">
        <v>11.01</v>
      </c>
      <c r="H92">
        <v>11.17</v>
      </c>
      <c r="I92">
        <v>11.37</v>
      </c>
      <c r="J92">
        <v>11.42</v>
      </c>
    </row>
    <row r="93" spans="1:10" x14ac:dyDescent="0.3">
      <c r="A93" t="s">
        <v>91</v>
      </c>
      <c r="B93" t="s">
        <v>91</v>
      </c>
      <c r="C93" t="s">
        <v>210</v>
      </c>
      <c r="D93" t="s">
        <v>112</v>
      </c>
      <c r="E93" t="s">
        <v>133</v>
      </c>
      <c r="F93">
        <v>13.89</v>
      </c>
      <c r="G93">
        <v>13.8</v>
      </c>
      <c r="H93">
        <v>13.58</v>
      </c>
      <c r="I93">
        <v>13.76</v>
      </c>
      <c r="J93">
        <v>15.94</v>
      </c>
    </row>
    <row r="94" spans="1:10" x14ac:dyDescent="0.3">
      <c r="A94" t="s">
        <v>92</v>
      </c>
      <c r="B94" t="s">
        <v>92</v>
      </c>
      <c r="C94" t="s">
        <v>210</v>
      </c>
      <c r="D94" t="s">
        <v>112</v>
      </c>
      <c r="E94" t="s">
        <v>133</v>
      </c>
      <c r="F94">
        <v>20.55</v>
      </c>
      <c r="G94">
        <v>21.73</v>
      </c>
      <c r="H94">
        <v>22.01</v>
      </c>
      <c r="I94">
        <v>22.3</v>
      </c>
      <c r="J94">
        <v>23.21</v>
      </c>
    </row>
    <row r="95" spans="1:10" x14ac:dyDescent="0.3">
      <c r="A95" t="s">
        <v>93</v>
      </c>
      <c r="B95" t="s">
        <v>93</v>
      </c>
      <c r="C95" t="s">
        <v>210</v>
      </c>
      <c r="D95" t="s">
        <v>112</v>
      </c>
      <c r="E95" t="s">
        <v>133</v>
      </c>
      <c r="F95">
        <v>12.44</v>
      </c>
      <c r="G95">
        <v>12.99</v>
      </c>
      <c r="H95">
        <v>12.78</v>
      </c>
      <c r="I95">
        <v>12.86</v>
      </c>
      <c r="J95">
        <v>13.59</v>
      </c>
    </row>
    <row r="96" spans="1:10" x14ac:dyDescent="0.3">
      <c r="A96" t="s">
        <v>94</v>
      </c>
      <c r="B96" t="s">
        <v>94</v>
      </c>
      <c r="C96" t="s">
        <v>210</v>
      </c>
      <c r="D96" t="s">
        <v>112</v>
      </c>
      <c r="E96" t="s">
        <v>133</v>
      </c>
      <c r="F96">
        <v>11.59</v>
      </c>
      <c r="G96">
        <v>11.55</v>
      </c>
      <c r="H96">
        <v>11.75</v>
      </c>
      <c r="I96">
        <v>12.22</v>
      </c>
      <c r="J96">
        <v>12.09</v>
      </c>
    </row>
    <row r="97" spans="1:10" x14ac:dyDescent="0.3">
      <c r="A97" t="s">
        <v>95</v>
      </c>
      <c r="B97" t="s">
        <v>95</v>
      </c>
      <c r="C97" t="s">
        <v>210</v>
      </c>
      <c r="D97" t="s">
        <v>112</v>
      </c>
      <c r="E97" t="s">
        <v>133</v>
      </c>
      <c r="F97">
        <v>10.71</v>
      </c>
      <c r="G97">
        <v>10.87</v>
      </c>
      <c r="H97">
        <v>10.76</v>
      </c>
      <c r="I97">
        <v>11.07</v>
      </c>
      <c r="J97">
        <v>12.25</v>
      </c>
    </row>
    <row r="98" spans="1:10" x14ac:dyDescent="0.3">
      <c r="A98" t="s">
        <v>96</v>
      </c>
      <c r="B98" t="s">
        <v>96</v>
      </c>
      <c r="C98" t="s">
        <v>210</v>
      </c>
      <c r="D98" t="s">
        <v>112</v>
      </c>
      <c r="E98" t="s">
        <v>133</v>
      </c>
      <c r="F98">
        <v>11.2</v>
      </c>
      <c r="G98">
        <v>11.76</v>
      </c>
      <c r="H98">
        <v>11.71</v>
      </c>
      <c r="I98">
        <v>12.11</v>
      </c>
      <c r="J98">
        <v>13.76</v>
      </c>
    </row>
    <row r="99" spans="1:10" x14ac:dyDescent="0.3">
      <c r="A99" t="s">
        <v>97</v>
      </c>
      <c r="B99" t="s">
        <v>97</v>
      </c>
      <c r="C99" t="s">
        <v>210</v>
      </c>
      <c r="D99" t="s">
        <v>112</v>
      </c>
      <c r="E99" t="s">
        <v>133</v>
      </c>
      <c r="F99">
        <v>10.41</v>
      </c>
      <c r="G99">
        <v>10.4</v>
      </c>
      <c r="H99">
        <v>10.44</v>
      </c>
      <c r="I99">
        <v>10.43</v>
      </c>
      <c r="J99">
        <v>10.84</v>
      </c>
    </row>
    <row r="100" spans="1:10" x14ac:dyDescent="0.3">
      <c r="A100" t="s">
        <v>98</v>
      </c>
      <c r="B100" t="s">
        <v>98</v>
      </c>
      <c r="C100" t="s">
        <v>210</v>
      </c>
      <c r="D100" t="s">
        <v>112</v>
      </c>
      <c r="E100" t="s">
        <v>133</v>
      </c>
      <c r="F100">
        <v>11.73</v>
      </c>
      <c r="G100">
        <v>12.07</v>
      </c>
      <c r="H100">
        <v>12.03</v>
      </c>
      <c r="I100">
        <v>11.96</v>
      </c>
      <c r="J100">
        <v>13.34</v>
      </c>
    </row>
    <row r="101" spans="1:10" x14ac:dyDescent="0.3">
      <c r="A101" t="s">
        <v>99</v>
      </c>
      <c r="B101" t="s">
        <v>99</v>
      </c>
      <c r="C101" t="s">
        <v>210</v>
      </c>
      <c r="D101" t="s">
        <v>112</v>
      </c>
      <c r="E101" t="s">
        <v>133</v>
      </c>
      <c r="F101">
        <v>18.02</v>
      </c>
      <c r="G101">
        <v>17.71</v>
      </c>
      <c r="H101">
        <v>19.54</v>
      </c>
      <c r="I101">
        <v>19.260000000000002</v>
      </c>
      <c r="J101">
        <v>19.93</v>
      </c>
    </row>
    <row r="102" spans="1:10" x14ac:dyDescent="0.3">
      <c r="A102" t="s">
        <v>100</v>
      </c>
      <c r="B102" t="s">
        <v>100</v>
      </c>
      <c r="C102" t="s">
        <v>210</v>
      </c>
      <c r="D102" t="s">
        <v>112</v>
      </c>
      <c r="E102" t="s">
        <v>133</v>
      </c>
      <c r="F102">
        <v>9.75</v>
      </c>
      <c r="G102">
        <v>9.7100000000000009</v>
      </c>
      <c r="H102">
        <v>9.8699999999999992</v>
      </c>
      <c r="I102">
        <v>10.11</v>
      </c>
      <c r="J102">
        <v>10.26</v>
      </c>
    </row>
    <row r="103" spans="1:10" x14ac:dyDescent="0.3">
      <c r="A103" t="s">
        <v>101</v>
      </c>
      <c r="B103" t="s">
        <v>101</v>
      </c>
      <c r="C103" t="s">
        <v>210</v>
      </c>
      <c r="D103" t="s">
        <v>112</v>
      </c>
      <c r="E103" t="s">
        <v>133</v>
      </c>
      <c r="F103">
        <v>14.02</v>
      </c>
      <c r="G103">
        <v>14.18</v>
      </c>
      <c r="H103">
        <v>14.32</v>
      </c>
      <c r="I103">
        <v>14.52</v>
      </c>
      <c r="J103">
        <v>15.62</v>
      </c>
    </row>
    <row r="104" spans="1:10" x14ac:dyDescent="0.3">
      <c r="A104" t="s">
        <v>102</v>
      </c>
      <c r="B104" t="s">
        <v>102</v>
      </c>
      <c r="C104" t="s">
        <v>210</v>
      </c>
      <c r="D104" t="s">
        <v>112</v>
      </c>
      <c r="E104" t="s">
        <v>133</v>
      </c>
      <c r="F104">
        <v>11.18</v>
      </c>
      <c r="G104">
        <v>11.25</v>
      </c>
      <c r="H104">
        <v>11.8</v>
      </c>
      <c r="I104">
        <v>12.15</v>
      </c>
      <c r="J104">
        <v>13.23</v>
      </c>
    </row>
    <row r="105" spans="1:10" x14ac:dyDescent="0.3">
      <c r="A105" t="s">
        <v>103</v>
      </c>
      <c r="B105" t="s">
        <v>103</v>
      </c>
      <c r="C105" t="s">
        <v>210</v>
      </c>
      <c r="D105" t="s">
        <v>112</v>
      </c>
      <c r="E105" t="s">
        <v>133</v>
      </c>
      <c r="F105">
        <v>11.29</v>
      </c>
      <c r="G105">
        <v>11.18</v>
      </c>
      <c r="H105">
        <v>11.11</v>
      </c>
      <c r="I105">
        <v>11.17</v>
      </c>
      <c r="J105">
        <v>11.09</v>
      </c>
    </row>
    <row r="106" spans="1:10" x14ac:dyDescent="0.3">
      <c r="A106" t="s">
        <v>1</v>
      </c>
      <c r="B106" t="s">
        <v>1</v>
      </c>
      <c r="C106" t="s">
        <v>211</v>
      </c>
      <c r="D106" t="s">
        <v>113</v>
      </c>
      <c r="E106" t="s">
        <v>140</v>
      </c>
      <c r="F106">
        <v>2.48</v>
      </c>
      <c r="G106">
        <v>2.1800000000000002</v>
      </c>
      <c r="H106">
        <v>1.91</v>
      </c>
      <c r="I106">
        <v>2.48</v>
      </c>
      <c r="J106">
        <v>2.76</v>
      </c>
    </row>
    <row r="107" spans="1:10" x14ac:dyDescent="0.3">
      <c r="A107" t="s">
        <v>175</v>
      </c>
      <c r="B107" t="s">
        <v>175</v>
      </c>
      <c r="C107" t="s">
        <v>211</v>
      </c>
      <c r="D107" t="s">
        <v>113</v>
      </c>
      <c r="E107" t="s">
        <v>140</v>
      </c>
      <c r="F107">
        <v>3.25</v>
      </c>
      <c r="G107">
        <v>2.93</v>
      </c>
      <c r="H107">
        <v>2.73</v>
      </c>
      <c r="I107">
        <v>3.3</v>
      </c>
      <c r="J107">
        <v>3.67</v>
      </c>
    </row>
    <row r="108" spans="1:10" x14ac:dyDescent="0.3">
      <c r="A108" t="s">
        <v>169</v>
      </c>
      <c r="B108" t="s">
        <v>212</v>
      </c>
      <c r="C108" t="s">
        <v>211</v>
      </c>
      <c r="D108" t="s">
        <v>113</v>
      </c>
      <c r="E108" t="s">
        <v>140</v>
      </c>
      <c r="F108">
        <v>3.28</v>
      </c>
      <c r="G108">
        <v>2.82</v>
      </c>
      <c r="H108">
        <v>2.44</v>
      </c>
      <c r="I108">
        <v>3</v>
      </c>
      <c r="J108">
        <v>3.34</v>
      </c>
    </row>
    <row r="109" spans="1:10" x14ac:dyDescent="0.3">
      <c r="A109" t="s">
        <v>170</v>
      </c>
      <c r="B109" t="s">
        <v>213</v>
      </c>
      <c r="C109" t="s">
        <v>211</v>
      </c>
      <c r="D109" t="s">
        <v>113</v>
      </c>
      <c r="E109" t="s">
        <v>140</v>
      </c>
      <c r="F109">
        <v>3.26</v>
      </c>
      <c r="G109">
        <v>2.91</v>
      </c>
      <c r="H109">
        <v>2.63</v>
      </c>
      <c r="I109">
        <v>3.2</v>
      </c>
      <c r="J109">
        <v>3.46</v>
      </c>
    </row>
    <row r="110" spans="1:10" x14ac:dyDescent="0.3">
      <c r="A110" t="s">
        <v>107</v>
      </c>
      <c r="B110" t="s">
        <v>107</v>
      </c>
      <c r="C110" t="s">
        <v>211</v>
      </c>
      <c r="D110" t="s">
        <v>113</v>
      </c>
      <c r="E110" t="s">
        <v>140</v>
      </c>
      <c r="F110">
        <v>1.89</v>
      </c>
      <c r="G110">
        <v>1.68</v>
      </c>
      <c r="H110">
        <v>1.52</v>
      </c>
      <c r="I110">
        <v>2.13</v>
      </c>
      <c r="J110">
        <v>2.37</v>
      </c>
    </row>
    <row r="111" spans="1:10" x14ac:dyDescent="0.3">
      <c r="A111" t="s">
        <v>176</v>
      </c>
      <c r="B111" t="s">
        <v>214</v>
      </c>
      <c r="C111" t="s">
        <v>211</v>
      </c>
      <c r="D111" t="s">
        <v>113</v>
      </c>
      <c r="E111" t="s">
        <v>140</v>
      </c>
      <c r="F111">
        <v>2.48</v>
      </c>
      <c r="G111">
        <v>2.2799999999999998</v>
      </c>
      <c r="H111">
        <v>2.12</v>
      </c>
      <c r="I111">
        <v>2.64</v>
      </c>
      <c r="J111">
        <v>2.95</v>
      </c>
    </row>
    <row r="112" spans="1:10" x14ac:dyDescent="0.3">
      <c r="A112" t="s">
        <v>177</v>
      </c>
      <c r="B112" t="s">
        <v>215</v>
      </c>
      <c r="C112" t="s">
        <v>211</v>
      </c>
      <c r="D112" t="s">
        <v>113</v>
      </c>
      <c r="E112" t="s">
        <v>140</v>
      </c>
      <c r="F112">
        <v>2.19</v>
      </c>
      <c r="G112">
        <v>1.92</v>
      </c>
      <c r="H112">
        <v>1.66</v>
      </c>
      <c r="I112">
        <v>2.23</v>
      </c>
      <c r="J112">
        <v>2.52</v>
      </c>
    </row>
    <row r="113" spans="1:10" x14ac:dyDescent="0.3">
      <c r="A113" t="s">
        <v>1</v>
      </c>
      <c r="B113" t="s">
        <v>1</v>
      </c>
      <c r="C113" t="s">
        <v>216</v>
      </c>
      <c r="D113" t="s">
        <v>114</v>
      </c>
      <c r="E113" t="s">
        <v>140</v>
      </c>
      <c r="F113">
        <v>3.2</v>
      </c>
      <c r="G113">
        <v>3.09</v>
      </c>
      <c r="H113">
        <v>2.5499999999999998</v>
      </c>
      <c r="I113">
        <v>3.02</v>
      </c>
      <c r="J113">
        <v>4.7</v>
      </c>
    </row>
    <row r="114" spans="1:10" x14ac:dyDescent="0.3">
      <c r="A114" t="s">
        <v>168</v>
      </c>
      <c r="B114" t="s">
        <v>168</v>
      </c>
      <c r="C114" t="s">
        <v>211</v>
      </c>
      <c r="D114" t="s">
        <v>114</v>
      </c>
      <c r="E114" t="s">
        <v>140</v>
      </c>
      <c r="F114">
        <v>3.17</v>
      </c>
      <c r="G114">
        <v>3.03</v>
      </c>
      <c r="H114">
        <v>2.4700000000000002</v>
      </c>
      <c r="I114">
        <v>2.96</v>
      </c>
      <c r="J114">
        <v>4.67</v>
      </c>
    </row>
    <row r="115" spans="1:10" x14ac:dyDescent="0.3">
      <c r="A115" t="s">
        <v>169</v>
      </c>
      <c r="B115" t="s">
        <v>212</v>
      </c>
      <c r="C115" t="s">
        <v>211</v>
      </c>
      <c r="D115" t="s">
        <v>114</v>
      </c>
      <c r="E115" t="s">
        <v>140</v>
      </c>
      <c r="F115">
        <v>3.26</v>
      </c>
      <c r="G115">
        <v>3.18</v>
      </c>
      <c r="H115">
        <v>2.65</v>
      </c>
      <c r="I115">
        <v>3.11</v>
      </c>
      <c r="J115">
        <v>4.79</v>
      </c>
    </row>
    <row r="116" spans="1:10" x14ac:dyDescent="0.3">
      <c r="A116" t="s">
        <v>170</v>
      </c>
      <c r="B116" t="s">
        <v>213</v>
      </c>
      <c r="C116" t="s">
        <v>211</v>
      </c>
      <c r="D116" t="s">
        <v>114</v>
      </c>
      <c r="E116" t="s">
        <v>140</v>
      </c>
      <c r="F116">
        <v>2.87</v>
      </c>
      <c r="G116">
        <v>2.8</v>
      </c>
      <c r="H116">
        <v>2.4500000000000002</v>
      </c>
      <c r="I116">
        <v>2.91</v>
      </c>
      <c r="J116">
        <v>4.4400000000000004</v>
      </c>
    </row>
    <row r="117" spans="1:10" x14ac:dyDescent="0.3">
      <c r="A117" t="s">
        <v>107</v>
      </c>
      <c r="B117" t="s">
        <v>107</v>
      </c>
      <c r="C117" t="s">
        <v>211</v>
      </c>
      <c r="D117" t="s">
        <v>114</v>
      </c>
      <c r="E117" t="s">
        <v>140</v>
      </c>
      <c r="F117">
        <v>2.72</v>
      </c>
      <c r="G117">
        <v>2.61</v>
      </c>
      <c r="H117">
        <v>2.2799999999999998</v>
      </c>
      <c r="I117">
        <v>2.87</v>
      </c>
      <c r="J117">
        <v>4.25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25F61-AFA7-4ED8-95F9-75CA1E037CB2}">
  <dimension ref="A1:R74"/>
  <sheetViews>
    <sheetView topLeftCell="A57" workbookViewId="0">
      <selection activeCell="E12" sqref="E12"/>
    </sheetView>
  </sheetViews>
  <sheetFormatPr defaultColWidth="14.77734375" defaultRowHeight="14.4" x14ac:dyDescent="0.3"/>
  <cols>
    <col min="4" max="4" width="29.44140625" customWidth="1"/>
  </cols>
  <sheetData>
    <row r="1" spans="1:18" s="27" customFormat="1" ht="27.6" x14ac:dyDescent="0.3">
      <c r="A1" s="24" t="s">
        <v>0</v>
      </c>
      <c r="B1" s="25" t="s">
        <v>109</v>
      </c>
      <c r="C1" s="25" t="s">
        <v>110</v>
      </c>
      <c r="D1" s="25" t="s">
        <v>116</v>
      </c>
      <c r="E1" s="26" t="s">
        <v>127</v>
      </c>
      <c r="F1" s="26" t="s">
        <v>128</v>
      </c>
      <c r="G1" s="26" t="s">
        <v>129</v>
      </c>
      <c r="H1" s="26" t="s">
        <v>130</v>
      </c>
      <c r="I1" s="26" t="s">
        <v>131</v>
      </c>
      <c r="J1" s="24" t="s">
        <v>186</v>
      </c>
      <c r="K1" s="24" t="s">
        <v>187</v>
      </c>
      <c r="L1" s="24" t="s">
        <v>188</v>
      </c>
      <c r="M1" s="24" t="s">
        <v>189</v>
      </c>
      <c r="N1" s="24" t="s">
        <v>190</v>
      </c>
      <c r="O1" s="26"/>
      <c r="P1" s="24"/>
      <c r="Q1" s="26"/>
      <c r="R1" s="24"/>
    </row>
    <row r="2" spans="1:18" x14ac:dyDescent="0.3">
      <c r="A2" s="28" t="s">
        <v>1</v>
      </c>
      <c r="B2" s="29" t="s">
        <v>104</v>
      </c>
      <c r="C2" s="29" t="s">
        <v>111</v>
      </c>
      <c r="D2" t="s">
        <v>134</v>
      </c>
      <c r="E2" s="2">
        <v>10.5</v>
      </c>
      <c r="F2">
        <v>10.51</v>
      </c>
      <c r="G2">
        <v>10.78</v>
      </c>
      <c r="H2">
        <v>12.18</v>
      </c>
      <c r="I2">
        <v>14.75</v>
      </c>
      <c r="J2">
        <f>E2* (1/1000) * (1/1039) * (3412/1)</f>
        <v>3.448123195380174E-2</v>
      </c>
      <c r="K2">
        <f t="shared" ref="K2:N17" si="0">F2* (1/1000) * (1/1039) * (3412/1)</f>
        <v>3.4514071222329162E-2</v>
      </c>
      <c r="L2">
        <f t="shared" si="0"/>
        <v>3.540073147256978E-2</v>
      </c>
      <c r="M2">
        <f t="shared" si="0"/>
        <v>3.9998229066410013E-2</v>
      </c>
      <c r="N2">
        <f t="shared" si="0"/>
        <v>4.8437921077959585E-2</v>
      </c>
    </row>
    <row r="3" spans="1:18" x14ac:dyDescent="0.3">
      <c r="A3" s="28" t="s">
        <v>2</v>
      </c>
      <c r="B3" t="s">
        <v>3</v>
      </c>
      <c r="C3" s="29" t="s">
        <v>111</v>
      </c>
      <c r="D3" t="s">
        <v>134</v>
      </c>
      <c r="E3" s="2">
        <v>15.22</v>
      </c>
      <c r="F3">
        <v>15.63</v>
      </c>
      <c r="G3">
        <v>16.010000000000002</v>
      </c>
      <c r="H3">
        <v>15.72</v>
      </c>
      <c r="I3">
        <v>17.36</v>
      </c>
      <c r="J3">
        <f t="shared" ref="J3:J53" si="1">E3* (1/1000) * (1/1039) * (3412/1)</f>
        <v>4.9981366698748801E-2</v>
      </c>
      <c r="K3">
        <f t="shared" si="0"/>
        <v>5.1327776708373442E-2</v>
      </c>
      <c r="L3">
        <f t="shared" si="0"/>
        <v>5.2575668912415802E-2</v>
      </c>
      <c r="M3">
        <f t="shared" si="0"/>
        <v>5.1623330125120312E-2</v>
      </c>
      <c r="N3">
        <f t="shared" si="0"/>
        <v>5.7008970163618874E-2</v>
      </c>
    </row>
    <row r="4" spans="1:18" x14ac:dyDescent="0.3">
      <c r="A4" s="28" t="s">
        <v>4</v>
      </c>
      <c r="B4" t="s">
        <v>55</v>
      </c>
      <c r="C4" s="29" t="s">
        <v>111</v>
      </c>
      <c r="D4" t="s">
        <v>134</v>
      </c>
      <c r="E4" s="2">
        <v>10.99</v>
      </c>
      <c r="F4">
        <v>11.11</v>
      </c>
      <c r="G4">
        <v>11.14</v>
      </c>
      <c r="H4">
        <v>10.94</v>
      </c>
      <c r="I4">
        <v>11.08</v>
      </c>
      <c r="J4">
        <f t="shared" si="1"/>
        <v>3.6090356111645815E-2</v>
      </c>
      <c r="K4">
        <f t="shared" si="0"/>
        <v>3.6484427333974979E-2</v>
      </c>
      <c r="L4">
        <f t="shared" si="0"/>
        <v>3.6582945139557267E-2</v>
      </c>
      <c r="M4">
        <f t="shared" si="0"/>
        <v>3.5926159769008661E-2</v>
      </c>
      <c r="N4">
        <f t="shared" si="0"/>
        <v>3.6385909528392685E-2</v>
      </c>
    </row>
    <row r="5" spans="1:18" x14ac:dyDescent="0.3">
      <c r="A5" s="28" t="s">
        <v>5</v>
      </c>
      <c r="B5" t="s">
        <v>57</v>
      </c>
      <c r="C5" s="29" t="s">
        <v>111</v>
      </c>
      <c r="D5" t="s">
        <v>134</v>
      </c>
      <c r="E5" s="2">
        <v>15.35</v>
      </c>
      <c r="F5">
        <v>13.46</v>
      </c>
      <c r="G5">
        <v>13.1</v>
      </c>
      <c r="H5">
        <v>15.52</v>
      </c>
      <c r="I5">
        <v>17.809999999999999</v>
      </c>
      <c r="J5">
        <f t="shared" si="1"/>
        <v>5.0408277189605395E-2</v>
      </c>
      <c r="K5">
        <f t="shared" si="0"/>
        <v>4.4201655437921081E-2</v>
      </c>
      <c r="L5">
        <f t="shared" si="0"/>
        <v>4.3019441770933593E-2</v>
      </c>
      <c r="M5">
        <f t="shared" si="0"/>
        <v>5.0966544754571699E-2</v>
      </c>
      <c r="N5">
        <f t="shared" si="0"/>
        <v>5.8486737247353225E-2</v>
      </c>
    </row>
    <row r="6" spans="1:18" x14ac:dyDescent="0.3">
      <c r="A6" s="28" t="s">
        <v>6</v>
      </c>
      <c r="B6" t="s">
        <v>56</v>
      </c>
      <c r="C6" s="29" t="s">
        <v>111</v>
      </c>
      <c r="D6" t="s">
        <v>134</v>
      </c>
      <c r="E6" s="2">
        <v>11.77</v>
      </c>
      <c r="F6">
        <v>11.05</v>
      </c>
      <c r="G6">
        <v>12.28</v>
      </c>
      <c r="H6">
        <v>12.55</v>
      </c>
      <c r="I6">
        <v>16.78</v>
      </c>
      <c r="J6">
        <f t="shared" si="1"/>
        <v>3.8651819056785372E-2</v>
      </c>
      <c r="K6">
        <f t="shared" si="0"/>
        <v>3.6287391722810397E-2</v>
      </c>
      <c r="L6">
        <f t="shared" si="0"/>
        <v>4.0326621751684312E-2</v>
      </c>
      <c r="M6">
        <f t="shared" si="0"/>
        <v>4.1213282001924936E-2</v>
      </c>
      <c r="N6">
        <f t="shared" si="0"/>
        <v>5.5104292589027909E-2</v>
      </c>
    </row>
    <row r="7" spans="1:18" x14ac:dyDescent="0.3">
      <c r="A7" s="28" t="s">
        <v>7</v>
      </c>
      <c r="B7" t="s">
        <v>58</v>
      </c>
      <c r="C7" s="29" t="s">
        <v>111</v>
      </c>
      <c r="D7" t="s">
        <v>134</v>
      </c>
      <c r="E7" s="2">
        <v>12.3</v>
      </c>
      <c r="F7">
        <v>12.95</v>
      </c>
      <c r="G7">
        <v>14.14</v>
      </c>
      <c r="H7">
        <v>16.34</v>
      </c>
      <c r="I7">
        <v>20.149999999999999</v>
      </c>
      <c r="J7">
        <f t="shared" si="1"/>
        <v>4.0392300288739177E-2</v>
      </c>
      <c r="K7">
        <f t="shared" si="0"/>
        <v>4.2526852743022141E-2</v>
      </c>
      <c r="L7">
        <f t="shared" si="0"/>
        <v>4.6434725697786339E-2</v>
      </c>
      <c r="M7">
        <f t="shared" si="0"/>
        <v>5.3659364773820988E-2</v>
      </c>
      <c r="N7">
        <f t="shared" si="0"/>
        <v>6.6171126082771883E-2</v>
      </c>
    </row>
    <row r="8" spans="1:18" x14ac:dyDescent="0.3">
      <c r="A8" s="28" t="s">
        <v>8</v>
      </c>
      <c r="B8" t="s">
        <v>59</v>
      </c>
      <c r="C8" s="29" t="s">
        <v>111</v>
      </c>
      <c r="D8" t="s">
        <v>134</v>
      </c>
      <c r="E8" s="2">
        <v>7.74</v>
      </c>
      <c r="F8">
        <v>7.77</v>
      </c>
      <c r="G8">
        <v>7.22</v>
      </c>
      <c r="H8">
        <v>9.11</v>
      </c>
      <c r="I8">
        <v>12.72</v>
      </c>
      <c r="J8">
        <f t="shared" si="1"/>
        <v>2.5417593840230995E-2</v>
      </c>
      <c r="K8">
        <f t="shared" si="0"/>
        <v>2.5516111645813286E-2</v>
      </c>
      <c r="L8">
        <f t="shared" si="0"/>
        <v>2.3709951876804618E-2</v>
      </c>
      <c r="M8">
        <f t="shared" si="0"/>
        <v>2.9916573628488933E-2</v>
      </c>
      <c r="N8">
        <f t="shared" si="0"/>
        <v>4.177154956689124E-2</v>
      </c>
    </row>
    <row r="9" spans="1:18" x14ac:dyDescent="0.3">
      <c r="A9" s="28" t="s">
        <v>9</v>
      </c>
      <c r="B9" t="s">
        <v>60</v>
      </c>
      <c r="C9" s="29" t="s">
        <v>111</v>
      </c>
      <c r="D9" t="s">
        <v>134</v>
      </c>
      <c r="E9" s="2">
        <v>13.92</v>
      </c>
      <c r="F9">
        <v>14.61</v>
      </c>
      <c r="G9">
        <v>14.68</v>
      </c>
      <c r="H9">
        <v>16.059999999999999</v>
      </c>
      <c r="I9">
        <v>18.36</v>
      </c>
      <c r="J9">
        <f t="shared" si="1"/>
        <v>4.5712261790182875E-2</v>
      </c>
      <c r="K9">
        <f t="shared" si="0"/>
        <v>4.7978171318575555E-2</v>
      </c>
      <c r="L9">
        <f t="shared" si="0"/>
        <v>4.8208046198267566E-2</v>
      </c>
      <c r="M9">
        <f t="shared" si="0"/>
        <v>5.2739865255052934E-2</v>
      </c>
      <c r="N9">
        <f t="shared" si="0"/>
        <v>6.0292897016361896E-2</v>
      </c>
    </row>
    <row r="10" spans="1:18" x14ac:dyDescent="0.3">
      <c r="A10" s="28" t="s">
        <v>10</v>
      </c>
      <c r="B10" t="s">
        <v>61</v>
      </c>
      <c r="C10" s="29" t="s">
        <v>111</v>
      </c>
      <c r="D10" t="s">
        <v>134</v>
      </c>
      <c r="E10" s="2">
        <v>12.6</v>
      </c>
      <c r="F10">
        <v>12.1</v>
      </c>
      <c r="G10">
        <v>12.95</v>
      </c>
      <c r="H10">
        <v>13.14</v>
      </c>
      <c r="I10">
        <v>15</v>
      </c>
      <c r="J10">
        <f t="shared" si="1"/>
        <v>4.1377478344562083E-2</v>
      </c>
      <c r="K10">
        <f t="shared" si="0"/>
        <v>3.9735514918190572E-2</v>
      </c>
      <c r="L10">
        <f t="shared" si="0"/>
        <v>4.2526852743022141E-2</v>
      </c>
      <c r="M10">
        <f t="shared" si="0"/>
        <v>4.3150798845043317E-2</v>
      </c>
      <c r="N10">
        <f t="shared" si="0"/>
        <v>4.9258902791145337E-2</v>
      </c>
    </row>
    <row r="11" spans="1:18" ht="27.6" x14ac:dyDescent="0.3">
      <c r="A11" s="28" t="s">
        <v>11</v>
      </c>
      <c r="B11" s="30" t="s">
        <v>12</v>
      </c>
      <c r="C11" s="29" t="s">
        <v>111</v>
      </c>
      <c r="D11" t="s">
        <v>134</v>
      </c>
      <c r="E11" s="2">
        <v>11.78</v>
      </c>
      <c r="F11">
        <v>12.81</v>
      </c>
      <c r="G11">
        <v>11.92</v>
      </c>
      <c r="H11">
        <v>14.29</v>
      </c>
      <c r="I11">
        <v>16.68</v>
      </c>
      <c r="J11">
        <f t="shared" si="1"/>
        <v>3.8684658325312794E-2</v>
      </c>
      <c r="K11">
        <f t="shared" si="0"/>
        <v>4.2067102983638117E-2</v>
      </c>
      <c r="L11">
        <f t="shared" si="0"/>
        <v>3.9144408084696825E-2</v>
      </c>
      <c r="M11">
        <f t="shared" si="0"/>
        <v>4.6927314725697784E-2</v>
      </c>
      <c r="N11">
        <f t="shared" si="0"/>
        <v>5.4775899903753617E-2</v>
      </c>
    </row>
    <row r="12" spans="1:18" x14ac:dyDescent="0.3">
      <c r="A12" s="28" t="s">
        <v>13</v>
      </c>
      <c r="B12" t="s">
        <v>62</v>
      </c>
      <c r="C12" s="29" t="s">
        <v>111</v>
      </c>
      <c r="D12" t="s">
        <v>134</v>
      </c>
      <c r="E12" s="2">
        <v>21.34</v>
      </c>
      <c r="F12">
        <v>21.66</v>
      </c>
      <c r="G12">
        <v>21.38</v>
      </c>
      <c r="H12">
        <v>22.9</v>
      </c>
      <c r="I12">
        <v>26.21</v>
      </c>
      <c r="J12">
        <f t="shared" si="1"/>
        <v>7.0078999037536102E-2</v>
      </c>
      <c r="K12">
        <f t="shared" si="0"/>
        <v>7.112985563041388E-2</v>
      </c>
      <c r="L12">
        <f t="shared" si="0"/>
        <v>7.0210356111645819E-2</v>
      </c>
      <c r="M12">
        <f t="shared" si="0"/>
        <v>7.5201924927815203E-2</v>
      </c>
      <c r="N12">
        <f t="shared" si="0"/>
        <v>8.6071722810394616E-2</v>
      </c>
    </row>
    <row r="13" spans="1:18" x14ac:dyDescent="0.3">
      <c r="A13" s="28" t="s">
        <v>14</v>
      </c>
      <c r="B13" t="s">
        <v>63</v>
      </c>
      <c r="C13" s="29" t="s">
        <v>111</v>
      </c>
      <c r="D13" t="s">
        <v>134</v>
      </c>
      <c r="E13" s="2">
        <v>13.98</v>
      </c>
      <c r="F13">
        <v>14.88</v>
      </c>
      <c r="G13">
        <v>15.45</v>
      </c>
      <c r="H13">
        <v>15.91</v>
      </c>
      <c r="I13">
        <v>18.059999999999999</v>
      </c>
      <c r="J13">
        <f t="shared" si="1"/>
        <v>4.5909297401347457E-2</v>
      </c>
      <c r="K13">
        <f t="shared" si="0"/>
        <v>4.8864831568816172E-2</v>
      </c>
      <c r="L13">
        <f t="shared" si="0"/>
        <v>5.0736669874879695E-2</v>
      </c>
      <c r="M13">
        <f t="shared" si="0"/>
        <v>5.2247276227141481E-2</v>
      </c>
      <c r="N13">
        <f t="shared" si="0"/>
        <v>5.9307718960538977E-2</v>
      </c>
    </row>
    <row r="14" spans="1:18" x14ac:dyDescent="0.3">
      <c r="A14" s="28" t="s">
        <v>15</v>
      </c>
      <c r="B14" t="s">
        <v>64</v>
      </c>
      <c r="C14" s="29" t="s">
        <v>111</v>
      </c>
      <c r="D14" t="s">
        <v>134</v>
      </c>
      <c r="E14" s="2">
        <v>43.48</v>
      </c>
      <c r="F14">
        <v>44.14</v>
      </c>
      <c r="G14">
        <v>37.75</v>
      </c>
      <c r="H14">
        <v>46.99</v>
      </c>
      <c r="I14">
        <v>57.46</v>
      </c>
      <c r="J14">
        <f t="shared" si="1"/>
        <v>0.14278513955726663</v>
      </c>
      <c r="K14">
        <f t="shared" si="0"/>
        <v>0.14495253128007701</v>
      </c>
      <c r="L14">
        <f t="shared" si="0"/>
        <v>0.12396823869104909</v>
      </c>
      <c r="M14">
        <f t="shared" si="0"/>
        <v>0.15431172281039462</v>
      </c>
      <c r="N14">
        <f t="shared" si="0"/>
        <v>0.18869443695861407</v>
      </c>
    </row>
    <row r="15" spans="1:18" x14ac:dyDescent="0.3">
      <c r="A15" s="28" t="s">
        <v>16</v>
      </c>
      <c r="B15" t="s">
        <v>66</v>
      </c>
      <c r="C15" s="29" t="s">
        <v>111</v>
      </c>
      <c r="D15" t="s">
        <v>134</v>
      </c>
      <c r="E15" s="2">
        <v>7.11</v>
      </c>
      <c r="F15">
        <v>6.5</v>
      </c>
      <c r="G15">
        <v>6.73</v>
      </c>
      <c r="H15">
        <v>7</v>
      </c>
      <c r="I15">
        <v>7.97</v>
      </c>
      <c r="J15">
        <f t="shared" si="1"/>
        <v>2.3348719923002893E-2</v>
      </c>
      <c r="K15">
        <f t="shared" si="0"/>
        <v>2.1345524542829647E-2</v>
      </c>
      <c r="L15">
        <f t="shared" si="0"/>
        <v>2.210082771896054E-2</v>
      </c>
      <c r="M15">
        <f t="shared" si="0"/>
        <v>2.2987487969201154E-2</v>
      </c>
      <c r="N15">
        <f t="shared" si="0"/>
        <v>2.6172897016361888E-2</v>
      </c>
    </row>
    <row r="16" spans="1:18" x14ac:dyDescent="0.3">
      <c r="A16" s="28" t="s">
        <v>17</v>
      </c>
      <c r="B16" t="s">
        <v>67</v>
      </c>
      <c r="C16" s="29" t="s">
        <v>111</v>
      </c>
      <c r="D16" t="s">
        <v>134</v>
      </c>
      <c r="E16" s="2">
        <v>8.15</v>
      </c>
      <c r="F16">
        <v>8.0399999999999991</v>
      </c>
      <c r="G16">
        <v>7.94</v>
      </c>
      <c r="H16">
        <v>10.51</v>
      </c>
      <c r="I16">
        <v>13.8</v>
      </c>
      <c r="J16">
        <f t="shared" si="1"/>
        <v>2.6764003849855632E-2</v>
      </c>
      <c r="K16">
        <f t="shared" si="0"/>
        <v>2.6402771896053896E-2</v>
      </c>
      <c r="L16">
        <f t="shared" si="0"/>
        <v>2.60743792107796E-2</v>
      </c>
      <c r="M16">
        <f t="shared" si="0"/>
        <v>3.4514071222329162E-2</v>
      </c>
      <c r="N16">
        <f t="shared" si="0"/>
        <v>4.531819056785371E-2</v>
      </c>
    </row>
    <row r="17" spans="1:14" x14ac:dyDescent="0.3">
      <c r="A17" s="28" t="s">
        <v>18</v>
      </c>
      <c r="B17" t="s">
        <v>68</v>
      </c>
      <c r="C17" s="29" t="s">
        <v>111</v>
      </c>
      <c r="D17" t="s">
        <v>134</v>
      </c>
      <c r="E17" s="2">
        <v>8.7200000000000006</v>
      </c>
      <c r="F17">
        <v>8.68</v>
      </c>
      <c r="G17">
        <v>8.59</v>
      </c>
      <c r="H17">
        <v>10.050000000000001</v>
      </c>
      <c r="I17">
        <v>11.6</v>
      </c>
      <c r="J17">
        <f t="shared" si="1"/>
        <v>2.8635842155919154E-2</v>
      </c>
      <c r="K17">
        <f t="shared" si="0"/>
        <v>2.8504485081809437E-2</v>
      </c>
      <c r="L17">
        <f t="shared" si="0"/>
        <v>2.820893166506256E-2</v>
      </c>
      <c r="M17">
        <f t="shared" si="0"/>
        <v>3.3003464870067382E-2</v>
      </c>
      <c r="N17">
        <f t="shared" si="0"/>
        <v>3.8093551491819054E-2</v>
      </c>
    </row>
    <row r="18" spans="1:14" x14ac:dyDescent="0.3">
      <c r="A18" s="28" t="s">
        <v>19</v>
      </c>
      <c r="B18" t="s">
        <v>65</v>
      </c>
      <c r="C18" s="29" t="s">
        <v>111</v>
      </c>
      <c r="D18" t="s">
        <v>134</v>
      </c>
      <c r="E18" s="2">
        <v>8.94</v>
      </c>
      <c r="F18">
        <v>8.19</v>
      </c>
      <c r="G18">
        <v>7.78</v>
      </c>
      <c r="H18">
        <v>10.199999999999999</v>
      </c>
      <c r="I18">
        <v>13.04</v>
      </c>
      <c r="J18">
        <f t="shared" si="1"/>
        <v>2.9358306063522618E-2</v>
      </c>
      <c r="K18">
        <f t="shared" ref="K18:K53" si="2">F18* (1/1000) * (1/1039) * (3412/1)</f>
        <v>2.6895360923965349E-2</v>
      </c>
      <c r="L18">
        <f t="shared" ref="L18:L53" si="3">G18* (1/1000) * (1/1039) * (3412/1)</f>
        <v>2.5548950914340715E-2</v>
      </c>
      <c r="M18">
        <f t="shared" ref="M18:M53" si="4">H18* (1/1000) * (1/1039) * (3412/1)</f>
        <v>3.3496053897978821E-2</v>
      </c>
      <c r="N18">
        <f t="shared" ref="N18:N53" si="5">I18* (1/1000) * (1/1039) * (3412/1)</f>
        <v>4.2822406159769011E-2</v>
      </c>
    </row>
    <row r="19" spans="1:14" x14ac:dyDescent="0.3">
      <c r="A19" s="28" t="s">
        <v>20</v>
      </c>
      <c r="B19" t="s">
        <v>69</v>
      </c>
      <c r="C19" s="29" t="s">
        <v>111</v>
      </c>
      <c r="D19" t="s">
        <v>134</v>
      </c>
      <c r="E19" s="2">
        <v>10.18</v>
      </c>
      <c r="F19">
        <v>9.24</v>
      </c>
      <c r="G19">
        <v>9.3699999999999992</v>
      </c>
      <c r="H19">
        <v>11.11</v>
      </c>
      <c r="I19">
        <v>14.37</v>
      </c>
      <c r="J19">
        <f t="shared" si="1"/>
        <v>3.343037536092397E-2</v>
      </c>
      <c r="K19">
        <f t="shared" si="2"/>
        <v>3.0343484119345527E-2</v>
      </c>
      <c r="L19">
        <f t="shared" si="3"/>
        <v>3.0770394610202118E-2</v>
      </c>
      <c r="M19">
        <f t="shared" si="4"/>
        <v>3.6484427333974979E-2</v>
      </c>
      <c r="N19">
        <f t="shared" si="5"/>
        <v>4.7190028873917225E-2</v>
      </c>
    </row>
    <row r="20" spans="1:14" x14ac:dyDescent="0.3">
      <c r="A20" s="28" t="s">
        <v>21</v>
      </c>
      <c r="B20" t="s">
        <v>70</v>
      </c>
      <c r="C20" s="29" t="s">
        <v>111</v>
      </c>
      <c r="D20" t="s">
        <v>134</v>
      </c>
      <c r="E20" s="2">
        <v>10.56</v>
      </c>
      <c r="F20">
        <v>10.85</v>
      </c>
      <c r="G20">
        <v>11.14</v>
      </c>
      <c r="H20">
        <v>12.21</v>
      </c>
      <c r="I20">
        <v>14.58</v>
      </c>
      <c r="J20">
        <f t="shared" si="1"/>
        <v>3.4678267564966316E-2</v>
      </c>
      <c r="K20">
        <f t="shared" si="2"/>
        <v>3.5630606352261791E-2</v>
      </c>
      <c r="L20">
        <f t="shared" si="3"/>
        <v>3.6582945139557267E-2</v>
      </c>
      <c r="M20">
        <f t="shared" si="4"/>
        <v>4.0096746871992307E-2</v>
      </c>
      <c r="N20">
        <f t="shared" si="5"/>
        <v>4.7879653512993267E-2</v>
      </c>
    </row>
    <row r="21" spans="1:14" x14ac:dyDescent="0.3">
      <c r="A21" s="28" t="s">
        <v>22</v>
      </c>
      <c r="B21" t="s">
        <v>71</v>
      </c>
      <c r="C21" s="29" t="s">
        <v>111</v>
      </c>
      <c r="D21" t="s">
        <v>134</v>
      </c>
      <c r="E21" s="2">
        <v>11.65</v>
      </c>
      <c r="F21">
        <v>11.49</v>
      </c>
      <c r="G21">
        <v>12.16</v>
      </c>
      <c r="H21">
        <v>12.87</v>
      </c>
      <c r="I21">
        <v>15.84</v>
      </c>
      <c r="J21">
        <f t="shared" si="1"/>
        <v>3.8257747834456207E-2</v>
      </c>
      <c r="K21">
        <f t="shared" si="2"/>
        <v>3.7732319538017325E-2</v>
      </c>
      <c r="L21">
        <f t="shared" si="3"/>
        <v>3.9932550529355154E-2</v>
      </c>
      <c r="M21">
        <f t="shared" si="4"/>
        <v>4.2264138594802693E-2</v>
      </c>
      <c r="N21">
        <f t="shared" si="5"/>
        <v>5.2017401347449477E-2</v>
      </c>
    </row>
    <row r="22" spans="1:14" x14ac:dyDescent="0.3">
      <c r="A22" s="28" t="s">
        <v>23</v>
      </c>
      <c r="B22" t="s">
        <v>74</v>
      </c>
      <c r="C22" s="29" t="s">
        <v>111</v>
      </c>
      <c r="D22" t="s">
        <v>134</v>
      </c>
      <c r="E22" s="2">
        <v>16.32</v>
      </c>
      <c r="F22">
        <v>16.05</v>
      </c>
      <c r="G22">
        <v>14.88</v>
      </c>
      <c r="H22">
        <v>16.54</v>
      </c>
      <c r="I22">
        <v>20.73</v>
      </c>
      <c r="J22">
        <f t="shared" si="1"/>
        <v>5.3593686236766129E-2</v>
      </c>
      <c r="K22">
        <f t="shared" si="2"/>
        <v>5.2707025986525512E-2</v>
      </c>
      <c r="L22">
        <f t="shared" si="3"/>
        <v>4.8864831568816172E-2</v>
      </c>
      <c r="M22">
        <f t="shared" si="4"/>
        <v>5.4316150144369586E-2</v>
      </c>
      <c r="N22">
        <f t="shared" si="5"/>
        <v>6.8075803657362863E-2</v>
      </c>
    </row>
    <row r="23" spans="1:14" x14ac:dyDescent="0.3">
      <c r="A23" s="28" t="s">
        <v>24</v>
      </c>
      <c r="B23" t="s">
        <v>73</v>
      </c>
      <c r="C23" s="29" t="s">
        <v>111</v>
      </c>
      <c r="D23" t="s">
        <v>134</v>
      </c>
      <c r="E23" s="2">
        <v>11.79</v>
      </c>
      <c r="F23">
        <v>12.55</v>
      </c>
      <c r="G23">
        <v>13.07</v>
      </c>
      <c r="H23">
        <v>14.7</v>
      </c>
      <c r="I23">
        <v>16.97</v>
      </c>
      <c r="J23">
        <f t="shared" si="1"/>
        <v>3.871749759384023E-2</v>
      </c>
      <c r="K23">
        <f t="shared" si="2"/>
        <v>4.1213282001924936E-2</v>
      </c>
      <c r="L23">
        <f t="shared" si="3"/>
        <v>4.2920923965351299E-2</v>
      </c>
      <c r="M23">
        <f t="shared" si="4"/>
        <v>4.8273724735322432E-2</v>
      </c>
      <c r="N23">
        <f t="shared" si="5"/>
        <v>5.5728238691049078E-2</v>
      </c>
    </row>
    <row r="24" spans="1:14" x14ac:dyDescent="0.3">
      <c r="A24" s="28" t="s">
        <v>25</v>
      </c>
      <c r="B24" t="s">
        <v>72</v>
      </c>
      <c r="C24" s="29" t="s">
        <v>111</v>
      </c>
      <c r="D24" t="s">
        <v>134</v>
      </c>
      <c r="E24" s="2">
        <v>15.47</v>
      </c>
      <c r="F24">
        <v>14.72</v>
      </c>
      <c r="G24">
        <v>14.71</v>
      </c>
      <c r="H24">
        <v>16.02</v>
      </c>
      <c r="I24">
        <v>20.45</v>
      </c>
      <c r="J24">
        <f t="shared" si="1"/>
        <v>5.080234841193456E-2</v>
      </c>
      <c r="K24">
        <f t="shared" si="2"/>
        <v>4.833940327237729E-2</v>
      </c>
      <c r="L24">
        <f t="shared" si="3"/>
        <v>4.8306564003849861E-2</v>
      </c>
      <c r="M24">
        <f t="shared" si="4"/>
        <v>5.2608508180943217E-2</v>
      </c>
      <c r="N24">
        <f t="shared" si="5"/>
        <v>6.7156304138594802E-2</v>
      </c>
    </row>
    <row r="25" spans="1:14" x14ac:dyDescent="0.3">
      <c r="A25" s="28" t="s">
        <v>26</v>
      </c>
      <c r="B25" t="s">
        <v>75</v>
      </c>
      <c r="C25" s="29" t="s">
        <v>111</v>
      </c>
      <c r="D25" t="s">
        <v>134</v>
      </c>
      <c r="E25" s="2">
        <v>8.19</v>
      </c>
      <c r="F25">
        <v>8.08</v>
      </c>
      <c r="G25">
        <v>8.25</v>
      </c>
      <c r="H25">
        <v>9.2100000000000009</v>
      </c>
      <c r="I25">
        <v>11.31</v>
      </c>
      <c r="J25">
        <f t="shared" si="1"/>
        <v>2.6895360923965349E-2</v>
      </c>
      <c r="K25">
        <f t="shared" si="2"/>
        <v>2.6534128970163624E-2</v>
      </c>
      <c r="L25">
        <f t="shared" si="3"/>
        <v>2.7092396535129931E-2</v>
      </c>
      <c r="M25">
        <f t="shared" si="4"/>
        <v>3.0244966313763239E-2</v>
      </c>
      <c r="N25">
        <f t="shared" si="5"/>
        <v>3.7141212704523585E-2</v>
      </c>
    </row>
    <row r="26" spans="1:14" x14ac:dyDescent="0.3">
      <c r="A26" s="28" t="s">
        <v>27</v>
      </c>
      <c r="B26" t="s">
        <v>76</v>
      </c>
      <c r="C26" s="29" t="s">
        <v>111</v>
      </c>
      <c r="D26" t="s">
        <v>134</v>
      </c>
      <c r="E26" s="2">
        <v>8.69</v>
      </c>
      <c r="F26">
        <v>8.06</v>
      </c>
      <c r="G26">
        <v>8.0399999999999991</v>
      </c>
      <c r="H26">
        <v>9.4</v>
      </c>
      <c r="I26">
        <v>12.12</v>
      </c>
      <c r="J26">
        <f t="shared" si="1"/>
        <v>2.853732435033686E-2</v>
      </c>
      <c r="K26">
        <f t="shared" si="2"/>
        <v>2.6468450433108762E-2</v>
      </c>
      <c r="L26">
        <f t="shared" si="3"/>
        <v>2.6402771896053896E-2</v>
      </c>
      <c r="M26">
        <f t="shared" si="4"/>
        <v>3.0868912415784409E-2</v>
      </c>
      <c r="N26">
        <f t="shared" si="5"/>
        <v>3.9801193455245423E-2</v>
      </c>
    </row>
    <row r="27" spans="1:14" x14ac:dyDescent="0.3">
      <c r="A27" s="28" t="s">
        <v>28</v>
      </c>
      <c r="B27" t="s">
        <v>78</v>
      </c>
      <c r="C27" s="29" t="s">
        <v>111</v>
      </c>
      <c r="D27" t="s">
        <v>134</v>
      </c>
      <c r="E27" s="2">
        <v>10.44</v>
      </c>
      <c r="F27">
        <v>10.58</v>
      </c>
      <c r="G27">
        <v>11.51</v>
      </c>
      <c r="H27">
        <v>12.64</v>
      </c>
      <c r="I27">
        <v>14.59</v>
      </c>
      <c r="J27">
        <f t="shared" si="1"/>
        <v>3.4284196342637151E-2</v>
      </c>
      <c r="K27">
        <f t="shared" si="2"/>
        <v>3.4743946102021181E-2</v>
      </c>
      <c r="L27">
        <f t="shared" si="3"/>
        <v>3.7797998075072184E-2</v>
      </c>
      <c r="M27">
        <f t="shared" si="4"/>
        <v>4.1508835418671806E-2</v>
      </c>
      <c r="N27">
        <f t="shared" si="5"/>
        <v>4.7912492781520696E-2</v>
      </c>
    </row>
    <row r="28" spans="1:14" x14ac:dyDescent="0.3">
      <c r="A28" s="28" t="s">
        <v>29</v>
      </c>
      <c r="B28" t="s">
        <v>77</v>
      </c>
      <c r="C28" s="29" t="s">
        <v>111</v>
      </c>
      <c r="D28" t="s">
        <v>134</v>
      </c>
      <c r="E28" s="2">
        <v>10.37</v>
      </c>
      <c r="F28">
        <v>10.41</v>
      </c>
      <c r="G28">
        <v>10.39</v>
      </c>
      <c r="H28">
        <v>10.87</v>
      </c>
      <c r="I28">
        <v>14.29</v>
      </c>
      <c r="J28">
        <f t="shared" si="1"/>
        <v>3.4054321462945139E-2</v>
      </c>
      <c r="K28">
        <f t="shared" si="2"/>
        <v>3.4185678537054863E-2</v>
      </c>
      <c r="L28">
        <f t="shared" si="3"/>
        <v>3.4120000000000004E-2</v>
      </c>
      <c r="M28">
        <f t="shared" si="4"/>
        <v>3.5696284889316657E-2</v>
      </c>
      <c r="N28">
        <f t="shared" si="5"/>
        <v>4.6927314725697784E-2</v>
      </c>
    </row>
    <row r="29" spans="1:14" x14ac:dyDescent="0.3">
      <c r="A29" s="28" t="s">
        <v>30</v>
      </c>
      <c r="B29" t="s">
        <v>79</v>
      </c>
      <c r="C29" s="29" t="s">
        <v>111</v>
      </c>
      <c r="D29" t="s">
        <v>134</v>
      </c>
      <c r="E29" s="2">
        <v>7.32</v>
      </c>
      <c r="F29">
        <v>7.09</v>
      </c>
      <c r="G29">
        <v>7.22</v>
      </c>
      <c r="H29">
        <v>8.86</v>
      </c>
      <c r="I29">
        <v>10.42</v>
      </c>
      <c r="J29">
        <f t="shared" si="1"/>
        <v>2.4038344562078921E-2</v>
      </c>
      <c r="K29">
        <f t="shared" si="2"/>
        <v>2.3283041385948028E-2</v>
      </c>
      <c r="L29">
        <f t="shared" si="3"/>
        <v>2.3709951876804618E-2</v>
      </c>
      <c r="M29">
        <f t="shared" si="4"/>
        <v>2.9095591915303174E-2</v>
      </c>
      <c r="N29">
        <f t="shared" si="5"/>
        <v>3.4218517805582292E-2</v>
      </c>
    </row>
    <row r="30" spans="1:14" x14ac:dyDescent="0.3">
      <c r="A30" s="28" t="s">
        <v>31</v>
      </c>
      <c r="B30" t="s">
        <v>82</v>
      </c>
      <c r="C30" s="29" t="s">
        <v>111</v>
      </c>
      <c r="D30" t="s">
        <v>134</v>
      </c>
      <c r="E30" s="2">
        <v>8.5399999999999991</v>
      </c>
      <c r="F30">
        <v>7.9</v>
      </c>
      <c r="G30">
        <v>8.0399999999999991</v>
      </c>
      <c r="H30">
        <v>9.59</v>
      </c>
      <c r="I30">
        <v>12.83</v>
      </c>
      <c r="J30">
        <f t="shared" si="1"/>
        <v>2.8044735322425407E-2</v>
      </c>
      <c r="K30">
        <f t="shared" si="2"/>
        <v>2.594302213666988E-2</v>
      </c>
      <c r="L30">
        <f t="shared" si="3"/>
        <v>2.6402771896053896E-2</v>
      </c>
      <c r="M30">
        <f t="shared" si="4"/>
        <v>3.1492858517805582E-2</v>
      </c>
      <c r="N30">
        <f t="shared" si="5"/>
        <v>4.2132781520692976E-2</v>
      </c>
    </row>
    <row r="31" spans="1:14" x14ac:dyDescent="0.3">
      <c r="A31" s="28" t="s">
        <v>32</v>
      </c>
      <c r="B31" t="s">
        <v>86</v>
      </c>
      <c r="C31" s="29" t="s">
        <v>111</v>
      </c>
      <c r="D31" t="s">
        <v>134</v>
      </c>
      <c r="E31" s="2">
        <v>9.24</v>
      </c>
      <c r="F31">
        <v>9.5</v>
      </c>
      <c r="G31">
        <v>10.36</v>
      </c>
      <c r="H31">
        <v>9.7200000000000006</v>
      </c>
      <c r="I31">
        <v>12.72</v>
      </c>
      <c r="J31">
        <f t="shared" si="1"/>
        <v>3.0343484119345527E-2</v>
      </c>
      <c r="K31">
        <f t="shared" si="2"/>
        <v>3.1197305101058708E-2</v>
      </c>
      <c r="L31">
        <f t="shared" si="3"/>
        <v>3.402148219441771E-2</v>
      </c>
      <c r="M31">
        <f t="shared" si="4"/>
        <v>3.1919769008662183E-2</v>
      </c>
      <c r="N31">
        <f t="shared" si="5"/>
        <v>4.177154956689124E-2</v>
      </c>
    </row>
    <row r="32" spans="1:14" x14ac:dyDescent="0.3">
      <c r="A32" s="28" t="s">
        <v>33</v>
      </c>
      <c r="B32" t="s">
        <v>83</v>
      </c>
      <c r="C32" s="29" t="s">
        <v>111</v>
      </c>
      <c r="D32" t="s">
        <v>134</v>
      </c>
      <c r="E32" s="2">
        <v>15.35</v>
      </c>
      <c r="F32">
        <v>15.75</v>
      </c>
      <c r="G32">
        <v>14.66</v>
      </c>
      <c r="H32">
        <v>16.309999999999999</v>
      </c>
      <c r="I32">
        <v>20.51</v>
      </c>
      <c r="J32">
        <f t="shared" si="1"/>
        <v>5.0408277189605395E-2</v>
      </c>
      <c r="K32">
        <f t="shared" si="2"/>
        <v>5.17218479307026E-2</v>
      </c>
      <c r="L32">
        <f t="shared" si="3"/>
        <v>4.8142367661212715E-2</v>
      </c>
      <c r="M32">
        <f t="shared" si="4"/>
        <v>5.3560846968238686E-2</v>
      </c>
      <c r="N32">
        <f t="shared" si="5"/>
        <v>6.7353339749759392E-2</v>
      </c>
    </row>
    <row r="33" spans="1:14" x14ac:dyDescent="0.3">
      <c r="A33" s="28" t="s">
        <v>34</v>
      </c>
      <c r="B33" t="s">
        <v>84</v>
      </c>
      <c r="C33" s="29" t="s">
        <v>111</v>
      </c>
      <c r="D33" t="s">
        <v>134</v>
      </c>
      <c r="E33" s="2">
        <v>9.09</v>
      </c>
      <c r="F33">
        <v>9.73</v>
      </c>
      <c r="G33">
        <v>9.92</v>
      </c>
      <c r="H33">
        <v>10.26</v>
      </c>
      <c r="I33">
        <v>12.53</v>
      </c>
      <c r="J33">
        <f t="shared" si="1"/>
        <v>2.9850895091434074E-2</v>
      </c>
      <c r="K33">
        <f t="shared" si="2"/>
        <v>3.1952608277189605E-2</v>
      </c>
      <c r="L33">
        <f t="shared" si="3"/>
        <v>3.2576554379210781E-2</v>
      </c>
      <c r="M33">
        <f t="shared" si="4"/>
        <v>3.369308950914341E-2</v>
      </c>
      <c r="N33">
        <f t="shared" si="5"/>
        <v>4.1147603464870064E-2</v>
      </c>
    </row>
    <row r="34" spans="1:14" x14ac:dyDescent="0.3">
      <c r="A34" s="28" t="s">
        <v>35</v>
      </c>
      <c r="B34" t="s">
        <v>85</v>
      </c>
      <c r="C34" s="29" t="s">
        <v>111</v>
      </c>
      <c r="D34" t="s">
        <v>134</v>
      </c>
      <c r="E34" s="2">
        <v>7.89</v>
      </c>
      <c r="F34">
        <v>6.4</v>
      </c>
      <c r="G34">
        <v>7.04</v>
      </c>
      <c r="H34">
        <v>9.77</v>
      </c>
      <c r="I34">
        <v>12.51</v>
      </c>
      <c r="J34">
        <f t="shared" si="1"/>
        <v>2.5910182868142444E-2</v>
      </c>
      <c r="K34">
        <f t="shared" si="2"/>
        <v>2.1017131857555344E-2</v>
      </c>
      <c r="L34">
        <f t="shared" si="3"/>
        <v>2.3118845043310878E-2</v>
      </c>
      <c r="M34">
        <f t="shared" si="4"/>
        <v>3.2083965351299322E-2</v>
      </c>
      <c r="N34">
        <f t="shared" si="5"/>
        <v>4.1081924927815212E-2</v>
      </c>
    </row>
    <row r="35" spans="1:14" x14ac:dyDescent="0.3">
      <c r="A35" s="28" t="s">
        <v>36</v>
      </c>
      <c r="B35" t="s">
        <v>87</v>
      </c>
      <c r="C35" s="29" t="s">
        <v>111</v>
      </c>
      <c r="D35" t="s">
        <v>134</v>
      </c>
      <c r="E35" s="2">
        <v>12.37</v>
      </c>
      <c r="F35">
        <v>12.61</v>
      </c>
      <c r="G35">
        <v>12.8</v>
      </c>
      <c r="H35">
        <v>13.78</v>
      </c>
      <c r="I35">
        <v>16.34</v>
      </c>
      <c r="J35">
        <f t="shared" si="1"/>
        <v>4.0622175168431182E-2</v>
      </c>
      <c r="K35">
        <f t="shared" si="2"/>
        <v>4.1410317613089512E-2</v>
      </c>
      <c r="L35">
        <f t="shared" si="3"/>
        <v>4.2034263715110688E-2</v>
      </c>
      <c r="M35">
        <f t="shared" si="4"/>
        <v>4.5252512030798844E-2</v>
      </c>
      <c r="N35">
        <f t="shared" si="5"/>
        <v>5.3659364773820988E-2</v>
      </c>
    </row>
    <row r="36" spans="1:14" x14ac:dyDescent="0.3">
      <c r="A36" s="28" t="s">
        <v>37</v>
      </c>
      <c r="B36" t="s">
        <v>80</v>
      </c>
      <c r="C36" s="29" t="s">
        <v>111</v>
      </c>
      <c r="D36" t="s">
        <v>134</v>
      </c>
      <c r="E36" s="2">
        <v>12.11</v>
      </c>
      <c r="F36">
        <v>12.88</v>
      </c>
      <c r="G36">
        <v>13.23</v>
      </c>
      <c r="H36">
        <v>14.12</v>
      </c>
      <c r="I36">
        <v>17.2</v>
      </c>
      <c r="J36">
        <f t="shared" si="1"/>
        <v>3.9768354186718001E-2</v>
      </c>
      <c r="K36">
        <f t="shared" si="2"/>
        <v>4.2296977863330129E-2</v>
      </c>
      <c r="L36">
        <f t="shared" si="3"/>
        <v>4.3446352261790187E-2</v>
      </c>
      <c r="M36">
        <f t="shared" si="4"/>
        <v>4.6369047160731473E-2</v>
      </c>
      <c r="N36">
        <f t="shared" si="5"/>
        <v>5.6483541867179986E-2</v>
      </c>
    </row>
    <row r="37" spans="1:14" x14ac:dyDescent="0.3">
      <c r="A37" s="28" t="s">
        <v>38</v>
      </c>
      <c r="B37" t="s">
        <v>81</v>
      </c>
      <c r="C37" s="29" t="s">
        <v>111</v>
      </c>
      <c r="D37" t="s">
        <v>134</v>
      </c>
      <c r="E37" s="2">
        <v>7.2</v>
      </c>
      <c r="F37">
        <v>7</v>
      </c>
      <c r="G37">
        <v>6.82</v>
      </c>
      <c r="H37">
        <v>9.11</v>
      </c>
      <c r="I37">
        <v>10.9</v>
      </c>
      <c r="J37">
        <f t="shared" si="1"/>
        <v>2.364427333974976E-2</v>
      </c>
      <c r="K37">
        <f t="shared" si="2"/>
        <v>2.2987487969201154E-2</v>
      </c>
      <c r="L37">
        <f t="shared" si="3"/>
        <v>2.2396381135707414E-2</v>
      </c>
      <c r="M37">
        <f t="shared" si="4"/>
        <v>2.9916573628488933E-2</v>
      </c>
      <c r="N37">
        <f t="shared" si="5"/>
        <v>3.5794802694898945E-2</v>
      </c>
    </row>
    <row r="38" spans="1:14" x14ac:dyDescent="0.3">
      <c r="A38" s="28" t="s">
        <v>39</v>
      </c>
      <c r="B38" t="s">
        <v>88</v>
      </c>
      <c r="C38" s="29" t="s">
        <v>111</v>
      </c>
      <c r="D38" t="s">
        <v>134</v>
      </c>
      <c r="E38" s="2">
        <v>9.1</v>
      </c>
      <c r="F38">
        <v>9.58</v>
      </c>
      <c r="G38">
        <v>9.5299999999999994</v>
      </c>
      <c r="H38">
        <v>11.08</v>
      </c>
      <c r="I38">
        <v>13.07</v>
      </c>
      <c r="J38">
        <f t="shared" si="1"/>
        <v>2.9883734359961504E-2</v>
      </c>
      <c r="K38">
        <f t="shared" si="2"/>
        <v>3.1460019249278152E-2</v>
      </c>
      <c r="L38">
        <f t="shared" si="3"/>
        <v>3.1295822906640999E-2</v>
      </c>
      <c r="M38">
        <f t="shared" si="4"/>
        <v>3.6385909528392685E-2</v>
      </c>
      <c r="N38">
        <f t="shared" si="5"/>
        <v>4.2920923965351299E-2</v>
      </c>
    </row>
    <row r="39" spans="1:14" x14ac:dyDescent="0.3">
      <c r="A39" s="28" t="s">
        <v>40</v>
      </c>
      <c r="B39" t="s">
        <v>89</v>
      </c>
      <c r="C39" s="29" t="s">
        <v>111</v>
      </c>
      <c r="D39" t="s">
        <v>134</v>
      </c>
      <c r="E39" s="2">
        <v>9.25</v>
      </c>
      <c r="F39">
        <v>9.4</v>
      </c>
      <c r="G39">
        <v>9.11</v>
      </c>
      <c r="H39">
        <v>10.31</v>
      </c>
      <c r="I39">
        <v>14.76</v>
      </c>
      <c r="J39">
        <f t="shared" si="1"/>
        <v>3.0376323387872956E-2</v>
      </c>
      <c r="K39">
        <f t="shared" si="2"/>
        <v>3.0868912415784409E-2</v>
      </c>
      <c r="L39">
        <f t="shared" si="3"/>
        <v>2.9916573628488933E-2</v>
      </c>
      <c r="M39">
        <f t="shared" si="4"/>
        <v>3.3857285851780564E-2</v>
      </c>
      <c r="N39">
        <f t="shared" si="5"/>
        <v>4.8470760346487014E-2</v>
      </c>
    </row>
    <row r="40" spans="1:14" x14ac:dyDescent="0.3">
      <c r="A40" s="28" t="s">
        <v>41</v>
      </c>
      <c r="B40" t="s">
        <v>90</v>
      </c>
      <c r="C40" s="29" t="s">
        <v>111</v>
      </c>
      <c r="D40" t="s">
        <v>134</v>
      </c>
      <c r="E40" s="2">
        <v>10.65</v>
      </c>
      <c r="F40">
        <v>9.9700000000000006</v>
      </c>
      <c r="G40">
        <v>10.91</v>
      </c>
      <c r="H40">
        <v>11.76</v>
      </c>
      <c r="I40">
        <v>12.83</v>
      </c>
      <c r="J40">
        <f t="shared" si="1"/>
        <v>3.4973820981713186E-2</v>
      </c>
      <c r="K40">
        <f t="shared" si="2"/>
        <v>3.2740750721847935E-2</v>
      </c>
      <c r="L40">
        <f t="shared" si="3"/>
        <v>3.5827641963426367E-2</v>
      </c>
      <c r="M40">
        <f t="shared" si="4"/>
        <v>3.8618979788257943E-2</v>
      </c>
      <c r="N40">
        <f t="shared" si="5"/>
        <v>4.2132781520692976E-2</v>
      </c>
    </row>
    <row r="41" spans="1:14" x14ac:dyDescent="0.3">
      <c r="A41" s="28" t="s">
        <v>42</v>
      </c>
      <c r="B41" t="s">
        <v>91</v>
      </c>
      <c r="C41" s="29" t="s">
        <v>111</v>
      </c>
      <c r="D41" t="s">
        <v>134</v>
      </c>
      <c r="E41" s="2">
        <v>11.25</v>
      </c>
      <c r="F41">
        <v>11.7</v>
      </c>
      <c r="G41">
        <v>11.48</v>
      </c>
      <c r="H41">
        <v>12.01</v>
      </c>
      <c r="I41">
        <v>14.94</v>
      </c>
      <c r="J41">
        <f t="shared" si="1"/>
        <v>3.6944177093358996E-2</v>
      </c>
      <c r="K41">
        <f t="shared" si="2"/>
        <v>3.842194417709336E-2</v>
      </c>
      <c r="L41">
        <f t="shared" si="3"/>
        <v>3.7699480269489896E-2</v>
      </c>
      <c r="M41">
        <f t="shared" si="4"/>
        <v>3.9439961501443702E-2</v>
      </c>
      <c r="N41">
        <f t="shared" si="5"/>
        <v>4.9061867179980755E-2</v>
      </c>
    </row>
    <row r="42" spans="1:14" x14ac:dyDescent="0.3">
      <c r="A42" s="28" t="s">
        <v>43</v>
      </c>
      <c r="B42" t="s">
        <v>92</v>
      </c>
      <c r="C42" s="29" t="s">
        <v>111</v>
      </c>
      <c r="D42" t="s">
        <v>134</v>
      </c>
      <c r="E42" s="2">
        <v>15.65</v>
      </c>
      <c r="F42">
        <v>15.36</v>
      </c>
      <c r="G42">
        <v>15.06</v>
      </c>
      <c r="H42">
        <v>16.18</v>
      </c>
      <c r="I42">
        <v>18.170000000000002</v>
      </c>
      <c r="J42">
        <f t="shared" si="1"/>
        <v>5.13934552454283E-2</v>
      </c>
      <c r="K42">
        <f t="shared" si="2"/>
        <v>5.0441116458132824E-2</v>
      </c>
      <c r="L42">
        <f t="shared" si="3"/>
        <v>4.9455938402309919E-2</v>
      </c>
      <c r="M42">
        <f t="shared" si="4"/>
        <v>5.3133936477382099E-2</v>
      </c>
      <c r="N42">
        <f t="shared" si="5"/>
        <v>5.9668950914340727E-2</v>
      </c>
    </row>
    <row r="43" spans="1:14" x14ac:dyDescent="0.3">
      <c r="A43" s="28" t="s">
        <v>44</v>
      </c>
      <c r="B43" t="s">
        <v>93</v>
      </c>
      <c r="C43" s="29" t="s">
        <v>111</v>
      </c>
      <c r="D43" t="s">
        <v>134</v>
      </c>
      <c r="E43" s="2">
        <v>13.46</v>
      </c>
      <c r="F43">
        <v>13.07</v>
      </c>
      <c r="G43">
        <v>13.49</v>
      </c>
      <c r="H43">
        <v>14.29</v>
      </c>
      <c r="I43">
        <v>15.67</v>
      </c>
      <c r="J43">
        <f t="shared" si="1"/>
        <v>4.4201655437921081E-2</v>
      </c>
      <c r="K43">
        <f t="shared" si="2"/>
        <v>4.2920923965351299E-2</v>
      </c>
      <c r="L43">
        <f t="shared" si="3"/>
        <v>4.4300173243503375E-2</v>
      </c>
      <c r="M43">
        <f t="shared" si="4"/>
        <v>4.6927314725697784E-2</v>
      </c>
      <c r="N43">
        <f t="shared" si="5"/>
        <v>5.1459133782483159E-2</v>
      </c>
    </row>
    <row r="44" spans="1:14" x14ac:dyDescent="0.3">
      <c r="A44" s="28" t="s">
        <v>45</v>
      </c>
      <c r="B44" t="s">
        <v>94</v>
      </c>
      <c r="C44" s="29" t="s">
        <v>111</v>
      </c>
      <c r="D44" t="s">
        <v>134</v>
      </c>
      <c r="E44" s="2">
        <v>7.66</v>
      </c>
      <c r="F44">
        <v>7.29</v>
      </c>
      <c r="G44">
        <v>7.11</v>
      </c>
      <c r="H44">
        <v>9.75</v>
      </c>
      <c r="I44">
        <v>10.99</v>
      </c>
      <c r="J44">
        <f t="shared" si="1"/>
        <v>2.515487969201155E-2</v>
      </c>
      <c r="K44">
        <f t="shared" si="2"/>
        <v>2.3939826756496634E-2</v>
      </c>
      <c r="L44">
        <f t="shared" si="3"/>
        <v>2.3348719923002893E-2</v>
      </c>
      <c r="M44">
        <f t="shared" si="4"/>
        <v>3.201828681424447E-2</v>
      </c>
      <c r="N44">
        <f t="shared" si="5"/>
        <v>3.6090356111645815E-2</v>
      </c>
    </row>
    <row r="45" spans="1:14" x14ac:dyDescent="0.3">
      <c r="A45" s="28" t="s">
        <v>46</v>
      </c>
      <c r="B45" t="s">
        <v>95</v>
      </c>
      <c r="C45" s="29" t="s">
        <v>111</v>
      </c>
      <c r="D45" t="s">
        <v>134</v>
      </c>
      <c r="E45" s="2">
        <v>9.4600000000000009</v>
      </c>
      <c r="F45">
        <v>9.4600000000000009</v>
      </c>
      <c r="G45">
        <v>8.9700000000000006</v>
      </c>
      <c r="H45">
        <v>10.29</v>
      </c>
      <c r="I45">
        <v>12.46</v>
      </c>
      <c r="J45">
        <f t="shared" si="1"/>
        <v>3.1065948026948995E-2</v>
      </c>
      <c r="K45">
        <f t="shared" si="2"/>
        <v>3.1065948026948995E-2</v>
      </c>
      <c r="L45">
        <f t="shared" si="3"/>
        <v>2.9456823869104913E-2</v>
      </c>
      <c r="M45">
        <f t="shared" si="4"/>
        <v>3.3791607314725698E-2</v>
      </c>
      <c r="N45">
        <f t="shared" si="5"/>
        <v>4.0917728585178059E-2</v>
      </c>
    </row>
    <row r="46" spans="1:14" x14ac:dyDescent="0.3">
      <c r="A46" s="28" t="s">
        <v>47</v>
      </c>
      <c r="B46" t="s">
        <v>96</v>
      </c>
      <c r="C46" s="29" t="s">
        <v>111</v>
      </c>
      <c r="D46" t="s">
        <v>134</v>
      </c>
      <c r="E46" s="2">
        <v>11.42</v>
      </c>
      <c r="F46">
        <v>10.61</v>
      </c>
      <c r="G46">
        <v>11.64</v>
      </c>
      <c r="H46">
        <v>13.77</v>
      </c>
      <c r="I46">
        <v>16.52</v>
      </c>
      <c r="J46">
        <f t="shared" si="1"/>
        <v>3.7502444658325314E-2</v>
      </c>
      <c r="K46">
        <f t="shared" si="2"/>
        <v>3.4842463907603462E-2</v>
      </c>
      <c r="L46">
        <f t="shared" si="3"/>
        <v>3.8224908565928785E-2</v>
      </c>
      <c r="M46">
        <f t="shared" si="4"/>
        <v>4.5219672762271415E-2</v>
      </c>
      <c r="N46">
        <f t="shared" si="5"/>
        <v>5.4250471607314728E-2</v>
      </c>
    </row>
    <row r="47" spans="1:14" x14ac:dyDescent="0.3">
      <c r="A47" s="28" t="s">
        <v>48</v>
      </c>
      <c r="B47" t="s">
        <v>97</v>
      </c>
      <c r="C47" s="29" t="s">
        <v>111</v>
      </c>
      <c r="D47" t="s">
        <v>134</v>
      </c>
      <c r="E47" s="2">
        <v>9.0399999999999991</v>
      </c>
      <c r="F47">
        <v>7.82</v>
      </c>
      <c r="G47">
        <v>8.15</v>
      </c>
      <c r="H47">
        <v>8.99</v>
      </c>
      <c r="I47">
        <v>10.48</v>
      </c>
      <c r="J47">
        <f t="shared" si="1"/>
        <v>2.9686698748796921E-2</v>
      </c>
      <c r="K47">
        <f t="shared" si="2"/>
        <v>2.5680307988450439E-2</v>
      </c>
      <c r="L47">
        <f t="shared" si="3"/>
        <v>2.6764003849855632E-2</v>
      </c>
      <c r="M47">
        <f t="shared" si="4"/>
        <v>2.9522502406159768E-2</v>
      </c>
      <c r="N47">
        <f t="shared" si="5"/>
        <v>3.4415553416746875E-2</v>
      </c>
    </row>
    <row r="48" spans="1:14" x14ac:dyDescent="0.3">
      <c r="A48" s="28" t="s">
        <v>49</v>
      </c>
      <c r="B48" t="s">
        <v>99</v>
      </c>
      <c r="C48" s="29" t="s">
        <v>111</v>
      </c>
      <c r="D48" t="s">
        <v>134</v>
      </c>
      <c r="E48" s="2">
        <v>13.65</v>
      </c>
      <c r="F48">
        <v>13.14</v>
      </c>
      <c r="G48">
        <v>13.21</v>
      </c>
      <c r="H48">
        <v>14.01</v>
      </c>
      <c r="I48">
        <v>15.51</v>
      </c>
      <c r="J48">
        <f t="shared" si="1"/>
        <v>4.4825601539942257E-2</v>
      </c>
      <c r="K48">
        <f t="shared" si="2"/>
        <v>4.3150798845043317E-2</v>
      </c>
      <c r="L48">
        <f t="shared" si="3"/>
        <v>4.3380673724735329E-2</v>
      </c>
      <c r="M48">
        <f t="shared" si="4"/>
        <v>4.6007815206929745E-2</v>
      </c>
      <c r="N48">
        <f t="shared" si="5"/>
        <v>5.093370548604427E-2</v>
      </c>
    </row>
    <row r="49" spans="1:14" x14ac:dyDescent="0.3">
      <c r="A49" s="28" t="s">
        <v>50</v>
      </c>
      <c r="B49" t="s">
        <v>98</v>
      </c>
      <c r="C49" s="29" t="s">
        <v>111</v>
      </c>
      <c r="D49" t="s">
        <v>134</v>
      </c>
      <c r="E49" s="2">
        <v>11.71</v>
      </c>
      <c r="F49">
        <v>12.62</v>
      </c>
      <c r="G49">
        <v>12.72</v>
      </c>
      <c r="H49">
        <v>13.68</v>
      </c>
      <c r="I49">
        <v>16.100000000000001</v>
      </c>
      <c r="J49">
        <f t="shared" si="1"/>
        <v>3.8454783445620797E-2</v>
      </c>
      <c r="K49">
        <f t="shared" si="2"/>
        <v>4.1443156881616934E-2</v>
      </c>
      <c r="L49">
        <f t="shared" si="3"/>
        <v>4.177154956689124E-2</v>
      </c>
      <c r="M49">
        <f t="shared" si="4"/>
        <v>4.4924119345524545E-2</v>
      </c>
      <c r="N49">
        <f t="shared" si="5"/>
        <v>5.2871222329162665E-2</v>
      </c>
    </row>
    <row r="50" spans="1:14" x14ac:dyDescent="0.3">
      <c r="A50" s="28" t="s">
        <v>51</v>
      </c>
      <c r="B50" t="s">
        <v>100</v>
      </c>
      <c r="C50" s="29" t="s">
        <v>111</v>
      </c>
      <c r="D50" t="s">
        <v>134</v>
      </c>
      <c r="E50" s="2">
        <v>10.28</v>
      </c>
      <c r="F50">
        <v>9.82</v>
      </c>
      <c r="G50">
        <v>10.97</v>
      </c>
      <c r="H50">
        <v>11.63</v>
      </c>
      <c r="I50">
        <v>12.83</v>
      </c>
      <c r="J50">
        <f t="shared" si="1"/>
        <v>3.3758768046198269E-2</v>
      </c>
      <c r="K50">
        <f t="shared" si="2"/>
        <v>3.2248161693936482E-2</v>
      </c>
      <c r="L50">
        <f t="shared" si="3"/>
        <v>3.6024677574590956E-2</v>
      </c>
      <c r="M50">
        <f t="shared" si="4"/>
        <v>3.8192069297401356E-2</v>
      </c>
      <c r="N50">
        <f t="shared" si="5"/>
        <v>4.2132781520692976E-2</v>
      </c>
    </row>
    <row r="51" spans="1:14" x14ac:dyDescent="0.3">
      <c r="A51" s="28" t="s">
        <v>52</v>
      </c>
      <c r="B51" t="s">
        <v>102</v>
      </c>
      <c r="C51" s="29" t="s">
        <v>111</v>
      </c>
      <c r="D51" t="s">
        <v>134</v>
      </c>
      <c r="E51" s="2">
        <v>9.84</v>
      </c>
      <c r="F51">
        <v>9.9</v>
      </c>
      <c r="G51">
        <v>10.11</v>
      </c>
      <c r="H51">
        <v>10.46</v>
      </c>
      <c r="I51">
        <v>12.08</v>
      </c>
      <c r="J51">
        <f t="shared" si="1"/>
        <v>3.2313840230991341E-2</v>
      </c>
      <c r="K51">
        <f t="shared" si="2"/>
        <v>3.2510875842155923E-2</v>
      </c>
      <c r="L51">
        <f t="shared" si="3"/>
        <v>3.3200500481231951E-2</v>
      </c>
      <c r="M51">
        <f t="shared" si="4"/>
        <v>3.4349874879692016E-2</v>
      </c>
      <c r="N51">
        <f t="shared" si="5"/>
        <v>3.9669836381135706E-2</v>
      </c>
    </row>
    <row r="52" spans="1:14" x14ac:dyDescent="0.3">
      <c r="A52" s="28" t="s">
        <v>53</v>
      </c>
      <c r="B52" t="s">
        <v>101</v>
      </c>
      <c r="C52" s="29" t="s">
        <v>111</v>
      </c>
      <c r="D52" t="s">
        <v>134</v>
      </c>
      <c r="E52" s="2">
        <v>8.0399999999999991</v>
      </c>
      <c r="F52">
        <v>7.68</v>
      </c>
      <c r="G52">
        <v>7.52</v>
      </c>
      <c r="H52">
        <v>9.74</v>
      </c>
      <c r="I52">
        <v>11.34</v>
      </c>
      <c r="J52">
        <f t="shared" si="1"/>
        <v>2.6402771896053896E-2</v>
      </c>
      <c r="K52">
        <f t="shared" si="2"/>
        <v>2.5220558229066412E-2</v>
      </c>
      <c r="L52">
        <f t="shared" si="3"/>
        <v>2.4695129932627527E-2</v>
      </c>
      <c r="M52">
        <f t="shared" si="4"/>
        <v>3.1985447545717041E-2</v>
      </c>
      <c r="N52">
        <f t="shared" si="5"/>
        <v>3.7239730510105873E-2</v>
      </c>
    </row>
    <row r="53" spans="1:14" x14ac:dyDescent="0.3">
      <c r="A53" s="28" t="s">
        <v>54</v>
      </c>
      <c r="B53" t="s">
        <v>103</v>
      </c>
      <c r="C53" s="29" t="s">
        <v>111</v>
      </c>
      <c r="D53" t="s">
        <v>134</v>
      </c>
      <c r="E53" s="2">
        <v>8.6</v>
      </c>
      <c r="F53">
        <v>8.06</v>
      </c>
      <c r="G53">
        <v>8.84</v>
      </c>
      <c r="H53">
        <v>10.039999999999999</v>
      </c>
      <c r="I53">
        <v>13.4</v>
      </c>
      <c r="J53">
        <f t="shared" si="1"/>
        <v>2.8241770933589993E-2</v>
      </c>
      <c r="K53">
        <f t="shared" si="2"/>
        <v>2.6468450433108762E-2</v>
      </c>
      <c r="L53">
        <f t="shared" si="3"/>
        <v>2.9029913378248319E-2</v>
      </c>
      <c r="M53">
        <f t="shared" si="4"/>
        <v>3.2970625601539939E-2</v>
      </c>
      <c r="N53">
        <f t="shared" si="5"/>
        <v>4.4004619826756498E-2</v>
      </c>
    </row>
    <row r="58" spans="1:14" x14ac:dyDescent="0.3">
      <c r="A58" s="9"/>
      <c r="B58" s="9"/>
      <c r="C58" s="9"/>
      <c r="D58" s="9"/>
      <c r="E58" s="9"/>
      <c r="F58" s="9"/>
      <c r="G58" s="9"/>
    </row>
    <row r="59" spans="1:14" ht="18" x14ac:dyDescent="0.35">
      <c r="A59" s="9"/>
      <c r="B59" s="31" t="s">
        <v>141</v>
      </c>
      <c r="C59" s="9"/>
      <c r="D59" s="9"/>
      <c r="E59" s="9"/>
      <c r="F59" s="9"/>
      <c r="G59" s="9"/>
    </row>
    <row r="60" spans="1:14" ht="15.6" x14ac:dyDescent="0.3">
      <c r="A60" s="9"/>
      <c r="B60" s="32" t="s">
        <v>178</v>
      </c>
      <c r="C60" s="33"/>
      <c r="D60" s="33"/>
      <c r="E60" s="33"/>
      <c r="F60" s="33"/>
      <c r="G60" s="9"/>
    </row>
    <row r="61" spans="1:14" x14ac:dyDescent="0.3">
      <c r="A61" s="9"/>
      <c r="B61" s="34"/>
      <c r="C61" s="33"/>
      <c r="D61" s="33"/>
      <c r="E61" s="33"/>
      <c r="F61" s="33"/>
      <c r="G61" s="9"/>
    </row>
    <row r="62" spans="1:14" x14ac:dyDescent="0.3">
      <c r="A62" s="9"/>
      <c r="B62" s="35" t="s">
        <v>143</v>
      </c>
      <c r="C62" s="33"/>
      <c r="D62" s="33"/>
      <c r="E62" s="33"/>
      <c r="F62" s="33"/>
      <c r="G62" s="9"/>
    </row>
    <row r="63" spans="1:14" x14ac:dyDescent="0.3">
      <c r="A63" s="9"/>
      <c r="B63" s="36" t="s">
        <v>144</v>
      </c>
      <c r="C63" s="37" t="s">
        <v>145</v>
      </c>
      <c r="D63" s="38" t="s">
        <v>146</v>
      </c>
      <c r="E63" s="37" t="s">
        <v>147</v>
      </c>
      <c r="F63" s="37" t="s">
        <v>148</v>
      </c>
      <c r="G63" s="9"/>
    </row>
    <row r="64" spans="1:14" x14ac:dyDescent="0.3">
      <c r="A64" s="9"/>
      <c r="B64" s="39" t="s">
        <v>149</v>
      </c>
      <c r="C64" s="34" t="s">
        <v>178</v>
      </c>
      <c r="D64" s="40">
        <v>52</v>
      </c>
      <c r="E64" s="34" t="s">
        <v>179</v>
      </c>
      <c r="F64" s="34">
        <v>2023</v>
      </c>
      <c r="G64" s="41" t="s">
        <v>180</v>
      </c>
    </row>
    <row r="65" spans="1:7" x14ac:dyDescent="0.3">
      <c r="A65" s="9"/>
      <c r="B65" s="9"/>
      <c r="C65" s="9"/>
      <c r="D65" s="9"/>
      <c r="E65" s="9"/>
      <c r="F65" s="9"/>
      <c r="G65" s="9"/>
    </row>
    <row r="66" spans="1:7" x14ac:dyDescent="0.3">
      <c r="A66" s="9"/>
      <c r="B66" s="9" t="s">
        <v>153</v>
      </c>
      <c r="C66" s="33" t="s">
        <v>181</v>
      </c>
      <c r="D66" s="9"/>
      <c r="E66" s="9"/>
      <c r="F66" s="9"/>
      <c r="G66" s="9"/>
    </row>
    <row r="67" spans="1:7" x14ac:dyDescent="0.3">
      <c r="A67" s="9"/>
      <c r="B67" s="9" t="s">
        <v>155</v>
      </c>
      <c r="C67" s="33" t="s">
        <v>182</v>
      </c>
      <c r="D67" s="9"/>
      <c r="E67" s="9"/>
      <c r="F67" s="9"/>
      <c r="G67" s="9"/>
    </row>
    <row r="68" spans="1:7" x14ac:dyDescent="0.3">
      <c r="A68" s="9"/>
      <c r="B68" s="9"/>
      <c r="C68" s="9"/>
      <c r="D68" s="9"/>
      <c r="E68" s="9"/>
      <c r="F68" s="9"/>
      <c r="G68" s="9"/>
    </row>
    <row r="69" spans="1:7" x14ac:dyDescent="0.3">
      <c r="A69" s="9"/>
      <c r="B69" s="9" t="s">
        <v>157</v>
      </c>
      <c r="C69" s="42" t="s">
        <v>183</v>
      </c>
      <c r="D69" s="9"/>
      <c r="E69" s="9"/>
      <c r="F69" s="9"/>
      <c r="G69" s="9"/>
    </row>
    <row r="70" spans="1:7" x14ac:dyDescent="0.3">
      <c r="A70" s="9"/>
      <c r="B70" s="9" t="s">
        <v>159</v>
      </c>
      <c r="C70" s="43" t="s">
        <v>184</v>
      </c>
      <c r="D70" s="9"/>
      <c r="E70" s="9"/>
      <c r="F70" s="9"/>
      <c r="G70" s="9"/>
    </row>
    <row r="71" spans="1:7" x14ac:dyDescent="0.3">
      <c r="A71" s="9"/>
      <c r="B71" s="9" t="s">
        <v>161</v>
      </c>
      <c r="C71" s="43" t="s">
        <v>162</v>
      </c>
      <c r="D71" s="9"/>
      <c r="E71" s="9"/>
      <c r="F71" s="9"/>
      <c r="G71" s="9"/>
    </row>
    <row r="72" spans="1:7" x14ac:dyDescent="0.3">
      <c r="A72" s="9"/>
      <c r="B72" s="9" t="s">
        <v>163</v>
      </c>
      <c r="C72" s="43" t="s">
        <v>164</v>
      </c>
      <c r="D72" s="9"/>
      <c r="E72" s="9"/>
      <c r="F72" s="9"/>
      <c r="G72" s="9"/>
    </row>
    <row r="73" spans="1:7" x14ac:dyDescent="0.3">
      <c r="A73" s="9"/>
      <c r="B73" s="9"/>
      <c r="C73" s="9" t="s">
        <v>165</v>
      </c>
      <c r="D73" s="9"/>
      <c r="E73" s="9"/>
      <c r="F73" s="41" t="s">
        <v>185</v>
      </c>
      <c r="G73" s="9"/>
    </row>
    <row r="74" spans="1:7" x14ac:dyDescent="0.3">
      <c r="A74" s="9"/>
      <c r="B74" s="9"/>
      <c r="C74" s="9"/>
      <c r="D74" s="9"/>
      <c r="E74" s="9"/>
      <c r="F74" s="9"/>
      <c r="G74" s="9"/>
    </row>
  </sheetData>
  <hyperlinks>
    <hyperlink ref="B64" location="'Data 1'!A1" display="Data 1" xr:uid="{754BBC94-D8E8-4C46-9FBB-D6EABC3DD3D9}"/>
    <hyperlink ref="C70" r:id="rId1" xr:uid="{6FDD4BF4-C64B-40A5-AC93-0006CEF74CBC}"/>
    <hyperlink ref="C71" r:id="rId2" display="http://www.eia.gov/" xr:uid="{6D0F41EB-A097-42B3-B001-B60B726B5F29}"/>
    <hyperlink ref="C72" r:id="rId3" display="mailto:infoctr@eia.gov" xr:uid="{F5970885-671B-448D-B095-58C18C67240E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A15A5-A3BE-4EE2-B20F-D48DFF62B823}">
  <dimension ref="A1:N65"/>
  <sheetViews>
    <sheetView topLeftCell="A49" workbookViewId="0">
      <selection activeCell="E63" sqref="E63"/>
    </sheetView>
  </sheetViews>
  <sheetFormatPr defaultColWidth="18.77734375" defaultRowHeight="13.8" x14ac:dyDescent="0.3"/>
  <cols>
    <col min="1" max="1" width="18.77734375" style="46"/>
    <col min="2" max="2" width="10.77734375" style="46" customWidth="1"/>
    <col min="3" max="3" width="11.109375" style="46" customWidth="1"/>
    <col min="4" max="4" width="9.88671875" style="46" customWidth="1"/>
    <col min="5" max="16384" width="18.77734375" style="46"/>
  </cols>
  <sheetData>
    <row r="1" spans="1:14" s="45" customFormat="1" x14ac:dyDescent="0.3">
      <c r="A1" s="44" t="s">
        <v>0</v>
      </c>
      <c r="B1" s="25" t="s">
        <v>109</v>
      </c>
      <c r="C1" s="25" t="s">
        <v>110</v>
      </c>
      <c r="D1" s="25" t="s">
        <v>116</v>
      </c>
      <c r="E1" s="44" t="s">
        <v>122</v>
      </c>
      <c r="F1" s="44" t="s">
        <v>123</v>
      </c>
      <c r="G1" s="44" t="s">
        <v>124</v>
      </c>
      <c r="H1" s="44" t="s">
        <v>125</v>
      </c>
      <c r="I1" s="44" t="s">
        <v>126</v>
      </c>
      <c r="J1" s="44" t="s">
        <v>186</v>
      </c>
      <c r="K1" s="44" t="s">
        <v>187</v>
      </c>
      <c r="L1" s="44" t="s">
        <v>188</v>
      </c>
      <c r="M1" s="44" t="s">
        <v>189</v>
      </c>
      <c r="N1" s="44" t="s">
        <v>190</v>
      </c>
    </row>
    <row r="2" spans="1:14" x14ac:dyDescent="0.3">
      <c r="A2" s="46" t="s">
        <v>120</v>
      </c>
      <c r="B2" s="46" t="s">
        <v>104</v>
      </c>
      <c r="C2" s="46" t="s">
        <v>112</v>
      </c>
      <c r="D2" s="46" t="s">
        <v>133</v>
      </c>
      <c r="E2" s="46">
        <v>12.87</v>
      </c>
      <c r="F2" s="46">
        <v>13.01</v>
      </c>
      <c r="G2" s="46">
        <v>13.15</v>
      </c>
      <c r="H2" s="46">
        <v>13.66</v>
      </c>
      <c r="I2" s="46">
        <v>15.04</v>
      </c>
      <c r="J2" s="46">
        <f>E2 * (1/100)</f>
        <v>0.12869999999999998</v>
      </c>
      <c r="K2" s="46">
        <f t="shared" ref="K2:N17" si="0">F2 * (1/100)</f>
        <v>0.13009999999999999</v>
      </c>
      <c r="L2" s="46">
        <f t="shared" si="0"/>
        <v>0.13150000000000001</v>
      </c>
      <c r="M2" s="46">
        <f t="shared" si="0"/>
        <v>0.1366</v>
      </c>
      <c r="N2" s="46">
        <f t="shared" si="0"/>
        <v>0.15040000000000001</v>
      </c>
    </row>
    <row r="3" spans="1:14" x14ac:dyDescent="0.3">
      <c r="A3" s="46" t="s">
        <v>4</v>
      </c>
      <c r="B3" s="46" t="s">
        <v>55</v>
      </c>
      <c r="C3" s="46" t="s">
        <v>112</v>
      </c>
      <c r="D3" s="46" t="s">
        <v>133</v>
      </c>
      <c r="E3" s="46">
        <v>21.94</v>
      </c>
      <c r="F3" s="46">
        <v>22.92</v>
      </c>
      <c r="G3" s="46">
        <v>22.57</v>
      </c>
      <c r="H3" s="46">
        <v>22.55</v>
      </c>
      <c r="I3" s="46">
        <v>23.1</v>
      </c>
      <c r="J3" s="46">
        <f t="shared" ref="J3:J53" si="1">E3 * (1/100)</f>
        <v>0.21940000000000001</v>
      </c>
      <c r="K3" s="46">
        <f t="shared" si="0"/>
        <v>0.22920000000000001</v>
      </c>
      <c r="L3" s="46">
        <f t="shared" si="0"/>
        <v>0.22570000000000001</v>
      </c>
      <c r="M3" s="46">
        <f t="shared" si="0"/>
        <v>0.22550000000000001</v>
      </c>
      <c r="N3" s="46">
        <f t="shared" si="0"/>
        <v>0.23100000000000001</v>
      </c>
    </row>
    <row r="4" spans="1:14" x14ac:dyDescent="0.3">
      <c r="A4" s="46" t="s">
        <v>2</v>
      </c>
      <c r="B4" s="46" t="s">
        <v>3</v>
      </c>
      <c r="C4" s="46" t="s">
        <v>112</v>
      </c>
      <c r="D4" s="46" t="s">
        <v>133</v>
      </c>
      <c r="E4" s="46">
        <v>12.18</v>
      </c>
      <c r="F4" s="46">
        <v>12.53</v>
      </c>
      <c r="G4" s="46">
        <v>12.57</v>
      </c>
      <c r="H4" s="46">
        <v>12.96</v>
      </c>
      <c r="I4" s="46">
        <v>14.25</v>
      </c>
      <c r="J4" s="46">
        <f t="shared" si="1"/>
        <v>0.12180000000000001</v>
      </c>
      <c r="K4" s="46">
        <f t="shared" si="0"/>
        <v>0.12529999999999999</v>
      </c>
      <c r="L4" s="46">
        <f t="shared" si="0"/>
        <v>0.12570000000000001</v>
      </c>
      <c r="M4" s="46">
        <f t="shared" si="0"/>
        <v>0.12960000000000002</v>
      </c>
      <c r="N4" s="46">
        <f t="shared" si="0"/>
        <v>0.14250000000000002</v>
      </c>
    </row>
    <row r="5" spans="1:14" x14ac:dyDescent="0.3">
      <c r="A5" s="46" t="s">
        <v>6</v>
      </c>
      <c r="B5" s="46" t="s">
        <v>56</v>
      </c>
      <c r="C5" s="46" t="s">
        <v>112</v>
      </c>
      <c r="D5" s="46" t="s">
        <v>133</v>
      </c>
      <c r="E5" s="46">
        <v>9.81</v>
      </c>
      <c r="F5" s="46">
        <v>9.8000000000000007</v>
      </c>
      <c r="G5" s="46">
        <v>10.41</v>
      </c>
      <c r="H5" s="46">
        <v>11.27</v>
      </c>
      <c r="I5" s="46">
        <v>12.05</v>
      </c>
      <c r="J5" s="46">
        <f t="shared" si="1"/>
        <v>9.8100000000000007E-2</v>
      </c>
      <c r="K5" s="46">
        <f t="shared" si="0"/>
        <v>9.8000000000000004E-2</v>
      </c>
      <c r="L5" s="46">
        <f t="shared" si="0"/>
        <v>0.1041</v>
      </c>
      <c r="M5" s="46">
        <f t="shared" si="0"/>
        <v>0.11269999999999999</v>
      </c>
      <c r="N5" s="46">
        <f t="shared" si="0"/>
        <v>0.12050000000000001</v>
      </c>
    </row>
    <row r="6" spans="1:14" x14ac:dyDescent="0.3">
      <c r="A6" s="46" t="s">
        <v>5</v>
      </c>
      <c r="B6" s="46" t="s">
        <v>57</v>
      </c>
      <c r="C6" s="46" t="s">
        <v>112</v>
      </c>
      <c r="D6" s="46" t="s">
        <v>133</v>
      </c>
      <c r="E6" s="46">
        <v>12.77</v>
      </c>
      <c r="F6" s="46">
        <v>12.43</v>
      </c>
      <c r="G6" s="46">
        <v>12.27</v>
      </c>
      <c r="H6" s="46">
        <v>12.54</v>
      </c>
      <c r="I6" s="46">
        <v>13.02</v>
      </c>
      <c r="J6" s="46">
        <f t="shared" si="1"/>
        <v>0.12770000000000001</v>
      </c>
      <c r="K6" s="46">
        <f t="shared" si="0"/>
        <v>0.12429999999999999</v>
      </c>
      <c r="L6" s="46">
        <f t="shared" si="0"/>
        <v>0.1227</v>
      </c>
      <c r="M6" s="46">
        <f t="shared" si="0"/>
        <v>0.12539999999999998</v>
      </c>
      <c r="N6" s="46">
        <f t="shared" si="0"/>
        <v>0.13020000000000001</v>
      </c>
    </row>
    <row r="7" spans="1:14" x14ac:dyDescent="0.3">
      <c r="A7" s="46" t="s">
        <v>7</v>
      </c>
      <c r="B7" s="46" t="s">
        <v>58</v>
      </c>
      <c r="C7" s="46" t="s">
        <v>112</v>
      </c>
      <c r="D7" s="46" t="s">
        <v>133</v>
      </c>
      <c r="E7" s="46">
        <v>18.84</v>
      </c>
      <c r="F7" s="46">
        <v>19.149999999999999</v>
      </c>
      <c r="G7" s="46">
        <v>20.45</v>
      </c>
      <c r="H7" s="46">
        <v>22.82</v>
      </c>
      <c r="I7" s="46">
        <v>25.84</v>
      </c>
      <c r="J7" s="46">
        <f t="shared" si="1"/>
        <v>0.18840000000000001</v>
      </c>
      <c r="K7" s="46">
        <f t="shared" si="0"/>
        <v>0.1915</v>
      </c>
      <c r="L7" s="46">
        <f t="shared" si="0"/>
        <v>0.20449999999999999</v>
      </c>
      <c r="M7" s="46">
        <f t="shared" si="0"/>
        <v>0.22820000000000001</v>
      </c>
      <c r="N7" s="46">
        <f t="shared" si="0"/>
        <v>0.25840000000000002</v>
      </c>
    </row>
    <row r="8" spans="1:14" x14ac:dyDescent="0.3">
      <c r="A8" s="46" t="s">
        <v>8</v>
      </c>
      <c r="B8" s="46" t="s">
        <v>59</v>
      </c>
      <c r="C8" s="46" t="s">
        <v>112</v>
      </c>
      <c r="D8" s="46" t="s">
        <v>133</v>
      </c>
      <c r="E8" s="46">
        <v>12.15</v>
      </c>
      <c r="F8" s="46">
        <v>12.18</v>
      </c>
      <c r="G8" s="46">
        <v>12.36</v>
      </c>
      <c r="H8" s="46">
        <v>13.07</v>
      </c>
      <c r="I8" s="46">
        <v>14.19</v>
      </c>
      <c r="J8" s="46">
        <f t="shared" si="1"/>
        <v>0.12150000000000001</v>
      </c>
      <c r="K8" s="46">
        <f t="shared" si="0"/>
        <v>0.12180000000000001</v>
      </c>
      <c r="L8" s="46">
        <f t="shared" si="0"/>
        <v>0.1236</v>
      </c>
      <c r="M8" s="46">
        <f t="shared" si="0"/>
        <v>0.13070000000000001</v>
      </c>
      <c r="N8" s="46">
        <f t="shared" si="0"/>
        <v>0.1419</v>
      </c>
    </row>
    <row r="9" spans="1:14" x14ac:dyDescent="0.3">
      <c r="A9" s="46" t="s">
        <v>9</v>
      </c>
      <c r="B9" s="46" t="s">
        <v>60</v>
      </c>
      <c r="C9" s="46" t="s">
        <v>112</v>
      </c>
      <c r="D9" s="46" t="s">
        <v>133</v>
      </c>
      <c r="E9" s="46">
        <v>21.2</v>
      </c>
      <c r="F9" s="46">
        <v>21.87</v>
      </c>
      <c r="G9" s="46">
        <v>22.71</v>
      </c>
      <c r="H9" s="46">
        <v>21.91</v>
      </c>
      <c r="I9" s="46">
        <v>24.61</v>
      </c>
      <c r="J9" s="46">
        <f t="shared" si="1"/>
        <v>0.21199999999999999</v>
      </c>
      <c r="K9" s="46">
        <f t="shared" si="0"/>
        <v>0.21870000000000001</v>
      </c>
      <c r="L9" s="46">
        <f t="shared" si="0"/>
        <v>0.22710000000000002</v>
      </c>
      <c r="M9" s="46">
        <f t="shared" si="0"/>
        <v>0.21910000000000002</v>
      </c>
      <c r="N9" s="46">
        <f t="shared" si="0"/>
        <v>0.24610000000000001</v>
      </c>
    </row>
    <row r="10" spans="1:14" x14ac:dyDescent="0.3">
      <c r="A10" s="46" t="s">
        <v>121</v>
      </c>
      <c r="B10" s="46" t="s">
        <v>12</v>
      </c>
      <c r="C10" s="46" t="s">
        <v>112</v>
      </c>
      <c r="D10" s="46" t="s">
        <v>133</v>
      </c>
      <c r="E10" s="46">
        <v>12.84</v>
      </c>
      <c r="F10" s="46">
        <v>12.98</v>
      </c>
      <c r="G10" s="46">
        <v>12.63</v>
      </c>
      <c r="H10" s="46">
        <v>13.09</v>
      </c>
      <c r="I10" s="46">
        <v>14.18</v>
      </c>
      <c r="J10" s="46">
        <f t="shared" si="1"/>
        <v>0.12840000000000001</v>
      </c>
      <c r="K10" s="46">
        <f t="shared" si="0"/>
        <v>0.1298</v>
      </c>
      <c r="L10" s="46">
        <f t="shared" si="0"/>
        <v>0.12630000000000002</v>
      </c>
      <c r="M10" s="46">
        <f t="shared" si="0"/>
        <v>0.13089999999999999</v>
      </c>
      <c r="N10" s="46">
        <f t="shared" si="0"/>
        <v>0.14180000000000001</v>
      </c>
    </row>
    <row r="11" spans="1:14" x14ac:dyDescent="0.3">
      <c r="A11" s="46" t="s">
        <v>10</v>
      </c>
      <c r="B11" s="46" t="s">
        <v>61</v>
      </c>
      <c r="C11" s="46" t="s">
        <v>112</v>
      </c>
      <c r="D11" s="46" t="s">
        <v>133</v>
      </c>
      <c r="E11" s="46">
        <v>12.53</v>
      </c>
      <c r="F11" s="46">
        <v>12.55</v>
      </c>
      <c r="G11" s="46">
        <v>12.56</v>
      </c>
      <c r="H11" s="46">
        <v>12.52</v>
      </c>
      <c r="I11" s="46">
        <v>13.71</v>
      </c>
      <c r="J11" s="46">
        <f t="shared" si="1"/>
        <v>0.12529999999999999</v>
      </c>
      <c r="K11" s="46">
        <f t="shared" si="0"/>
        <v>0.1255</v>
      </c>
      <c r="L11" s="46">
        <f t="shared" si="0"/>
        <v>0.12560000000000002</v>
      </c>
      <c r="M11" s="46">
        <f t="shared" si="0"/>
        <v>0.12520000000000001</v>
      </c>
      <c r="N11" s="46">
        <f t="shared" si="0"/>
        <v>0.1371</v>
      </c>
    </row>
    <row r="12" spans="1:14" x14ac:dyDescent="0.3">
      <c r="A12" s="46" t="s">
        <v>13</v>
      </c>
      <c r="B12" s="46" t="s">
        <v>62</v>
      </c>
      <c r="C12" s="46" t="s">
        <v>112</v>
      </c>
      <c r="D12" s="46" t="s">
        <v>133</v>
      </c>
      <c r="E12" s="46">
        <v>11.54</v>
      </c>
      <c r="F12" s="46">
        <v>11.7</v>
      </c>
      <c r="G12" s="46">
        <v>11.27</v>
      </c>
      <c r="H12" s="46">
        <v>11.9</v>
      </c>
      <c r="I12" s="46">
        <v>13.9</v>
      </c>
      <c r="J12" s="46">
        <f t="shared" si="1"/>
        <v>0.11539999999999999</v>
      </c>
      <c r="K12" s="46">
        <f t="shared" si="0"/>
        <v>0.11699999999999999</v>
      </c>
      <c r="L12" s="46">
        <f t="shared" si="0"/>
        <v>0.11269999999999999</v>
      </c>
      <c r="M12" s="46">
        <f t="shared" si="0"/>
        <v>0.11900000000000001</v>
      </c>
      <c r="N12" s="46">
        <f t="shared" si="0"/>
        <v>0.13900000000000001</v>
      </c>
    </row>
    <row r="13" spans="1:14" x14ac:dyDescent="0.3">
      <c r="A13" s="46" t="s">
        <v>14</v>
      </c>
      <c r="B13" s="46" t="s">
        <v>63</v>
      </c>
      <c r="C13" s="46" t="s">
        <v>112</v>
      </c>
      <c r="D13" s="46" t="s">
        <v>133</v>
      </c>
      <c r="E13" s="46">
        <v>11.47</v>
      </c>
      <c r="F13" s="46">
        <v>11.76</v>
      </c>
      <c r="G13" s="46">
        <v>12.02</v>
      </c>
      <c r="H13" s="46">
        <v>12.51</v>
      </c>
      <c r="I13" s="46">
        <v>13.8</v>
      </c>
      <c r="J13" s="46">
        <f t="shared" si="1"/>
        <v>0.11470000000000001</v>
      </c>
      <c r="K13" s="46">
        <f t="shared" si="0"/>
        <v>0.1176</v>
      </c>
      <c r="L13" s="46">
        <f t="shared" si="0"/>
        <v>0.1202</v>
      </c>
      <c r="M13" s="46">
        <f t="shared" si="0"/>
        <v>0.12509999999999999</v>
      </c>
      <c r="N13" s="46">
        <f t="shared" si="0"/>
        <v>0.13800000000000001</v>
      </c>
    </row>
    <row r="14" spans="1:14" x14ac:dyDescent="0.3">
      <c r="A14" s="46" t="s">
        <v>15</v>
      </c>
      <c r="B14" s="46" t="s">
        <v>64</v>
      </c>
      <c r="C14" s="46" t="s">
        <v>112</v>
      </c>
      <c r="D14" s="46" t="s">
        <v>133</v>
      </c>
      <c r="E14" s="46">
        <v>32.47</v>
      </c>
      <c r="F14" s="46">
        <v>32.06</v>
      </c>
      <c r="G14" s="46">
        <v>30.28</v>
      </c>
      <c r="H14" s="46">
        <v>33.49</v>
      </c>
      <c r="I14" s="46">
        <v>43.03</v>
      </c>
      <c r="J14" s="46">
        <f t="shared" si="1"/>
        <v>0.32469999999999999</v>
      </c>
      <c r="K14" s="46">
        <f t="shared" si="0"/>
        <v>0.32060000000000005</v>
      </c>
      <c r="L14" s="46">
        <f t="shared" si="0"/>
        <v>0.30280000000000001</v>
      </c>
      <c r="M14" s="46">
        <f t="shared" si="0"/>
        <v>0.33490000000000003</v>
      </c>
      <c r="N14" s="46">
        <f t="shared" si="0"/>
        <v>0.43030000000000002</v>
      </c>
    </row>
    <row r="15" spans="1:14" x14ac:dyDescent="0.3">
      <c r="A15" s="46" t="s">
        <v>19</v>
      </c>
      <c r="B15" s="46" t="s">
        <v>65</v>
      </c>
      <c r="C15" s="46" t="s">
        <v>112</v>
      </c>
      <c r="D15" s="46" t="s">
        <v>133</v>
      </c>
      <c r="E15" s="46">
        <v>12.24</v>
      </c>
      <c r="F15" s="46">
        <v>12.46</v>
      </c>
      <c r="G15" s="46">
        <v>12.46</v>
      </c>
      <c r="H15" s="46">
        <v>12.73</v>
      </c>
      <c r="I15" s="46">
        <v>13.15</v>
      </c>
      <c r="J15" s="46">
        <f t="shared" si="1"/>
        <v>0.12240000000000001</v>
      </c>
      <c r="K15" s="46">
        <f t="shared" si="0"/>
        <v>0.12460000000000002</v>
      </c>
      <c r="L15" s="46">
        <f t="shared" si="0"/>
        <v>0.12460000000000002</v>
      </c>
      <c r="M15" s="46">
        <f t="shared" si="0"/>
        <v>0.1273</v>
      </c>
      <c r="N15" s="46">
        <f t="shared" si="0"/>
        <v>0.13150000000000001</v>
      </c>
    </row>
    <row r="16" spans="1:14" x14ac:dyDescent="0.3">
      <c r="A16" s="46" t="s">
        <v>16</v>
      </c>
      <c r="B16" s="46" t="s">
        <v>66</v>
      </c>
      <c r="C16" s="46" t="s">
        <v>112</v>
      </c>
      <c r="D16" s="46" t="s">
        <v>133</v>
      </c>
      <c r="E16" s="46">
        <v>10.15</v>
      </c>
      <c r="F16" s="46">
        <v>9.89</v>
      </c>
      <c r="G16" s="46">
        <v>9.9499999999999993</v>
      </c>
      <c r="H16" s="46">
        <v>10.16</v>
      </c>
      <c r="I16" s="46">
        <v>10.37</v>
      </c>
      <c r="J16" s="46">
        <f t="shared" si="1"/>
        <v>0.10150000000000001</v>
      </c>
      <c r="K16" s="46">
        <f t="shared" si="0"/>
        <v>9.8900000000000002E-2</v>
      </c>
      <c r="L16" s="46">
        <f t="shared" si="0"/>
        <v>9.9499999999999991E-2</v>
      </c>
      <c r="M16" s="46">
        <f t="shared" si="0"/>
        <v>0.10160000000000001</v>
      </c>
      <c r="N16" s="46">
        <f t="shared" si="0"/>
        <v>0.1037</v>
      </c>
    </row>
    <row r="17" spans="1:14" x14ac:dyDescent="0.3">
      <c r="A17" s="46" t="s">
        <v>17</v>
      </c>
      <c r="B17" s="46" t="s">
        <v>67</v>
      </c>
      <c r="C17" s="46" t="s">
        <v>112</v>
      </c>
      <c r="D17" s="46" t="s">
        <v>133</v>
      </c>
      <c r="E17" s="46">
        <v>12.77</v>
      </c>
      <c r="F17" s="46">
        <v>13.03</v>
      </c>
      <c r="G17" s="46">
        <v>13.04</v>
      </c>
      <c r="H17" s="46">
        <v>13.18</v>
      </c>
      <c r="I17" s="46">
        <v>15.65</v>
      </c>
      <c r="J17" s="46">
        <f t="shared" si="1"/>
        <v>0.12770000000000001</v>
      </c>
      <c r="K17" s="46">
        <f t="shared" si="0"/>
        <v>0.1303</v>
      </c>
      <c r="L17" s="46">
        <f t="shared" si="0"/>
        <v>0.13039999999999999</v>
      </c>
      <c r="M17" s="46">
        <f t="shared" si="0"/>
        <v>0.1318</v>
      </c>
      <c r="N17" s="46">
        <f t="shared" si="0"/>
        <v>0.1565</v>
      </c>
    </row>
    <row r="18" spans="1:14" x14ac:dyDescent="0.3">
      <c r="A18" s="46" t="s">
        <v>18</v>
      </c>
      <c r="B18" s="46" t="s">
        <v>68</v>
      </c>
      <c r="C18" s="46" t="s">
        <v>112</v>
      </c>
      <c r="D18" s="46" t="s">
        <v>133</v>
      </c>
      <c r="E18" s="46">
        <v>12.26</v>
      </c>
      <c r="F18" s="46">
        <v>12.58</v>
      </c>
      <c r="G18" s="46">
        <v>12.83</v>
      </c>
      <c r="H18" s="46">
        <v>13.37</v>
      </c>
      <c r="I18" s="46">
        <v>14.59</v>
      </c>
      <c r="J18" s="46">
        <f t="shared" si="1"/>
        <v>0.1226</v>
      </c>
      <c r="K18" s="46">
        <f t="shared" ref="K18:K53" si="2">F18 * (1/100)</f>
        <v>0.1258</v>
      </c>
      <c r="L18" s="46">
        <f t="shared" ref="L18:L53" si="3">G18 * (1/100)</f>
        <v>0.1283</v>
      </c>
      <c r="M18" s="46">
        <f t="shared" ref="M18:M53" si="4">H18 * (1/100)</f>
        <v>0.13369999999999999</v>
      </c>
      <c r="N18" s="46">
        <f t="shared" ref="N18:N53" si="5">I18 * (1/100)</f>
        <v>0.1459</v>
      </c>
    </row>
    <row r="19" spans="1:14" x14ac:dyDescent="0.3">
      <c r="A19" s="46" t="s">
        <v>20</v>
      </c>
      <c r="B19" s="46" t="s">
        <v>69</v>
      </c>
      <c r="C19" s="46" t="s">
        <v>112</v>
      </c>
      <c r="D19" s="46" t="s">
        <v>133</v>
      </c>
      <c r="E19" s="46">
        <v>13.35</v>
      </c>
      <c r="F19" s="46">
        <v>12.71</v>
      </c>
      <c r="G19" s="46">
        <v>12.85</v>
      </c>
      <c r="H19" s="46">
        <v>12.98</v>
      </c>
      <c r="I19" s="46">
        <v>13.99</v>
      </c>
      <c r="J19" s="46">
        <f t="shared" si="1"/>
        <v>0.13350000000000001</v>
      </c>
      <c r="K19" s="46">
        <f t="shared" si="2"/>
        <v>0.12710000000000002</v>
      </c>
      <c r="L19" s="46">
        <f t="shared" si="3"/>
        <v>0.1285</v>
      </c>
      <c r="M19" s="46">
        <f t="shared" si="4"/>
        <v>0.1298</v>
      </c>
      <c r="N19" s="46">
        <f t="shared" si="5"/>
        <v>0.1399</v>
      </c>
    </row>
    <row r="20" spans="1:14" x14ac:dyDescent="0.3">
      <c r="A20" s="46" t="s">
        <v>21</v>
      </c>
      <c r="B20" s="46" t="s">
        <v>70</v>
      </c>
      <c r="C20" s="46" t="s">
        <v>112</v>
      </c>
      <c r="D20" s="46" t="s">
        <v>133</v>
      </c>
      <c r="E20" s="46">
        <v>10.6</v>
      </c>
      <c r="F20" s="46">
        <v>10.8</v>
      </c>
      <c r="G20" s="46">
        <v>10.87</v>
      </c>
      <c r="H20" s="46">
        <v>11.5</v>
      </c>
      <c r="I20" s="46">
        <v>12.91</v>
      </c>
      <c r="J20" s="46">
        <f t="shared" si="1"/>
        <v>0.106</v>
      </c>
      <c r="K20" s="46">
        <f t="shared" si="2"/>
        <v>0.10800000000000001</v>
      </c>
      <c r="L20" s="46">
        <f t="shared" si="3"/>
        <v>0.10869999999999999</v>
      </c>
      <c r="M20" s="46">
        <f t="shared" si="4"/>
        <v>0.115</v>
      </c>
      <c r="N20" s="46">
        <f t="shared" si="5"/>
        <v>0.12909999999999999</v>
      </c>
    </row>
    <row r="21" spans="1:14" x14ac:dyDescent="0.3">
      <c r="A21" s="46" t="s">
        <v>22</v>
      </c>
      <c r="B21" s="46" t="s">
        <v>71</v>
      </c>
      <c r="C21" s="46" t="s">
        <v>112</v>
      </c>
      <c r="D21" s="46" t="s">
        <v>133</v>
      </c>
      <c r="E21" s="46">
        <v>9.59</v>
      </c>
      <c r="F21" s="46">
        <v>9.8000000000000007</v>
      </c>
      <c r="G21" s="46">
        <v>9.67</v>
      </c>
      <c r="H21" s="46">
        <v>11.02</v>
      </c>
      <c r="I21" s="46">
        <v>12.93</v>
      </c>
      <c r="J21" s="46">
        <f t="shared" si="1"/>
        <v>9.5899999999999999E-2</v>
      </c>
      <c r="K21" s="46">
        <f t="shared" si="2"/>
        <v>9.8000000000000004E-2</v>
      </c>
      <c r="L21" s="46">
        <f t="shared" si="3"/>
        <v>9.6700000000000008E-2</v>
      </c>
      <c r="M21" s="46">
        <f t="shared" si="4"/>
        <v>0.11019999999999999</v>
      </c>
      <c r="N21" s="46">
        <f t="shared" si="5"/>
        <v>0.1293</v>
      </c>
    </row>
    <row r="22" spans="1:14" x14ac:dyDescent="0.3">
      <c r="A22" s="46" t="s">
        <v>25</v>
      </c>
      <c r="B22" s="46" t="s">
        <v>72</v>
      </c>
      <c r="C22" s="46" t="s">
        <v>112</v>
      </c>
      <c r="D22" s="46" t="s">
        <v>133</v>
      </c>
      <c r="E22" s="46">
        <v>21.61</v>
      </c>
      <c r="F22" s="46">
        <v>21.92</v>
      </c>
      <c r="G22" s="46">
        <v>21.97</v>
      </c>
      <c r="H22" s="46">
        <v>22.89</v>
      </c>
      <c r="I22" s="46">
        <v>25.97</v>
      </c>
      <c r="J22" s="46">
        <f t="shared" si="1"/>
        <v>0.21609999999999999</v>
      </c>
      <c r="K22" s="46">
        <f t="shared" si="2"/>
        <v>0.21920000000000003</v>
      </c>
      <c r="L22" s="46">
        <f t="shared" si="3"/>
        <v>0.21970000000000001</v>
      </c>
      <c r="M22" s="46">
        <f t="shared" si="4"/>
        <v>0.22890000000000002</v>
      </c>
      <c r="N22" s="46">
        <f t="shared" si="5"/>
        <v>0.25969999999999999</v>
      </c>
    </row>
    <row r="23" spans="1:14" x14ac:dyDescent="0.3">
      <c r="A23" s="46" t="s">
        <v>24</v>
      </c>
      <c r="B23" s="46" t="s">
        <v>73</v>
      </c>
      <c r="C23" s="46" t="s">
        <v>112</v>
      </c>
      <c r="D23" s="46" t="s">
        <v>133</v>
      </c>
      <c r="E23" s="46">
        <v>13.3</v>
      </c>
      <c r="F23" s="46">
        <v>13.12</v>
      </c>
      <c r="G23" s="46">
        <v>13.01</v>
      </c>
      <c r="H23" s="46">
        <v>13.12</v>
      </c>
      <c r="I23" s="46">
        <v>14.46</v>
      </c>
      <c r="J23" s="46">
        <f t="shared" si="1"/>
        <v>0.13300000000000001</v>
      </c>
      <c r="K23" s="46">
        <f t="shared" si="2"/>
        <v>0.13119999999999998</v>
      </c>
      <c r="L23" s="46">
        <f t="shared" si="3"/>
        <v>0.13009999999999999</v>
      </c>
      <c r="M23" s="46">
        <f t="shared" si="4"/>
        <v>0.13119999999999998</v>
      </c>
      <c r="N23" s="46">
        <f t="shared" si="5"/>
        <v>0.14460000000000001</v>
      </c>
    </row>
    <row r="24" spans="1:14" x14ac:dyDescent="0.3">
      <c r="A24" s="46" t="s">
        <v>23</v>
      </c>
      <c r="B24" s="46" t="s">
        <v>74</v>
      </c>
      <c r="C24" s="46" t="s">
        <v>112</v>
      </c>
      <c r="D24" s="46" t="s">
        <v>133</v>
      </c>
      <c r="E24" s="46">
        <v>16.84</v>
      </c>
      <c r="F24" s="46">
        <v>17.89</v>
      </c>
      <c r="G24" s="46">
        <v>16.809999999999999</v>
      </c>
      <c r="H24" s="46">
        <v>17.02</v>
      </c>
      <c r="I24" s="46">
        <v>22.44</v>
      </c>
      <c r="J24" s="46">
        <f t="shared" si="1"/>
        <v>0.16839999999999999</v>
      </c>
      <c r="K24" s="46">
        <f t="shared" si="2"/>
        <v>0.1789</v>
      </c>
      <c r="L24" s="46">
        <f t="shared" si="3"/>
        <v>0.1681</v>
      </c>
      <c r="M24" s="46">
        <f t="shared" si="4"/>
        <v>0.17019999999999999</v>
      </c>
      <c r="N24" s="46">
        <f t="shared" si="5"/>
        <v>0.22440000000000002</v>
      </c>
    </row>
    <row r="25" spans="1:14" x14ac:dyDescent="0.3">
      <c r="A25" s="46" t="s">
        <v>26</v>
      </c>
      <c r="B25" s="46" t="s">
        <v>75</v>
      </c>
      <c r="C25" s="46" t="s">
        <v>112</v>
      </c>
      <c r="D25" s="46" t="s">
        <v>133</v>
      </c>
      <c r="E25" s="46">
        <v>15.45</v>
      </c>
      <c r="F25" s="46">
        <v>15.74</v>
      </c>
      <c r="G25" s="46">
        <v>16.260000000000002</v>
      </c>
      <c r="H25" s="46">
        <v>17.54</v>
      </c>
      <c r="I25" s="46">
        <v>17.86</v>
      </c>
      <c r="J25" s="46">
        <f t="shared" si="1"/>
        <v>0.1545</v>
      </c>
      <c r="K25" s="46">
        <f t="shared" si="2"/>
        <v>0.15740000000000001</v>
      </c>
      <c r="L25" s="46">
        <f t="shared" si="3"/>
        <v>0.16260000000000002</v>
      </c>
      <c r="M25" s="46">
        <f t="shared" si="4"/>
        <v>0.1754</v>
      </c>
      <c r="N25" s="46">
        <f t="shared" si="5"/>
        <v>0.17860000000000001</v>
      </c>
    </row>
    <row r="26" spans="1:14" x14ac:dyDescent="0.3">
      <c r="A26" s="46" t="s">
        <v>27</v>
      </c>
      <c r="B26" s="46" t="s">
        <v>76</v>
      </c>
      <c r="C26" s="46" t="s">
        <v>112</v>
      </c>
      <c r="D26" s="46" t="s">
        <v>133</v>
      </c>
      <c r="E26" s="46">
        <v>13.14</v>
      </c>
      <c r="F26" s="46">
        <v>13.04</v>
      </c>
      <c r="G26" s="46">
        <v>13.17</v>
      </c>
      <c r="H26" s="46">
        <v>13.5</v>
      </c>
      <c r="I26" s="46">
        <v>14.25</v>
      </c>
      <c r="J26" s="46">
        <f t="shared" si="1"/>
        <v>0.13140000000000002</v>
      </c>
      <c r="K26" s="46">
        <f t="shared" si="2"/>
        <v>0.13039999999999999</v>
      </c>
      <c r="L26" s="46">
        <f t="shared" si="3"/>
        <v>0.13170000000000001</v>
      </c>
      <c r="M26" s="46">
        <f t="shared" si="4"/>
        <v>0.13500000000000001</v>
      </c>
      <c r="N26" s="46">
        <f t="shared" si="5"/>
        <v>0.14250000000000002</v>
      </c>
    </row>
    <row r="27" spans="1:14" x14ac:dyDescent="0.3">
      <c r="A27" s="46" t="s">
        <v>29</v>
      </c>
      <c r="B27" s="46" t="s">
        <v>77</v>
      </c>
      <c r="C27" s="46" t="s">
        <v>112</v>
      </c>
      <c r="D27" s="46" t="s">
        <v>133</v>
      </c>
      <c r="E27" s="46">
        <v>11.34</v>
      </c>
      <c r="F27" s="46">
        <v>11.14</v>
      </c>
      <c r="G27" s="46">
        <v>11.22</v>
      </c>
      <c r="H27" s="46">
        <v>11.41</v>
      </c>
      <c r="I27" s="46">
        <v>11.74</v>
      </c>
      <c r="J27" s="46">
        <f t="shared" si="1"/>
        <v>0.1134</v>
      </c>
      <c r="K27" s="46">
        <f t="shared" si="2"/>
        <v>0.11140000000000001</v>
      </c>
      <c r="L27" s="46">
        <f t="shared" si="3"/>
        <v>0.11220000000000001</v>
      </c>
      <c r="M27" s="46">
        <f t="shared" si="4"/>
        <v>0.11410000000000001</v>
      </c>
      <c r="N27" s="46">
        <f t="shared" si="5"/>
        <v>0.1174</v>
      </c>
    </row>
    <row r="28" spans="1:14" x14ac:dyDescent="0.3">
      <c r="A28" s="46" t="s">
        <v>28</v>
      </c>
      <c r="B28" s="46" t="s">
        <v>78</v>
      </c>
      <c r="C28" s="46" t="s">
        <v>112</v>
      </c>
      <c r="D28" s="46" t="s">
        <v>133</v>
      </c>
      <c r="E28" s="46">
        <v>11.12</v>
      </c>
      <c r="F28" s="46">
        <v>11.27</v>
      </c>
      <c r="G28" s="46">
        <v>11.17</v>
      </c>
      <c r="H28" s="46">
        <v>11.56</v>
      </c>
      <c r="I28" s="46">
        <v>12.41</v>
      </c>
      <c r="J28" s="46">
        <f t="shared" si="1"/>
        <v>0.11119999999999999</v>
      </c>
      <c r="K28" s="46">
        <f t="shared" si="2"/>
        <v>0.11269999999999999</v>
      </c>
      <c r="L28" s="46">
        <f t="shared" si="3"/>
        <v>0.11170000000000001</v>
      </c>
      <c r="M28" s="46">
        <f t="shared" si="4"/>
        <v>0.11560000000000001</v>
      </c>
      <c r="N28" s="46">
        <f t="shared" si="5"/>
        <v>0.1241</v>
      </c>
    </row>
    <row r="29" spans="1:14" x14ac:dyDescent="0.3">
      <c r="A29" s="46" t="s">
        <v>30</v>
      </c>
      <c r="B29" s="46" t="s">
        <v>79</v>
      </c>
      <c r="C29" s="46" t="s">
        <v>112</v>
      </c>
      <c r="D29" s="46" t="s">
        <v>133</v>
      </c>
      <c r="E29" s="46">
        <v>10.96</v>
      </c>
      <c r="F29" s="46">
        <v>11.13</v>
      </c>
      <c r="G29" s="46">
        <v>11.24</v>
      </c>
      <c r="H29" s="46">
        <v>11.22</v>
      </c>
      <c r="I29" s="46">
        <v>11.33</v>
      </c>
      <c r="J29" s="46">
        <f t="shared" si="1"/>
        <v>0.10960000000000002</v>
      </c>
      <c r="K29" s="46">
        <f t="shared" si="2"/>
        <v>0.11130000000000001</v>
      </c>
      <c r="L29" s="46">
        <f t="shared" si="3"/>
        <v>0.1124</v>
      </c>
      <c r="M29" s="46">
        <f t="shared" si="4"/>
        <v>0.11220000000000001</v>
      </c>
      <c r="N29" s="46">
        <f t="shared" si="5"/>
        <v>0.1133</v>
      </c>
    </row>
    <row r="30" spans="1:14" x14ac:dyDescent="0.3">
      <c r="A30" s="46" t="s">
        <v>37</v>
      </c>
      <c r="B30" s="46" t="s">
        <v>80</v>
      </c>
      <c r="C30" s="46" t="s">
        <v>112</v>
      </c>
      <c r="D30" s="46" t="s">
        <v>133</v>
      </c>
      <c r="E30" s="46">
        <v>11.09</v>
      </c>
      <c r="F30" s="46">
        <v>11.42</v>
      </c>
      <c r="G30" s="46">
        <v>11.38</v>
      </c>
      <c r="H30" s="46">
        <v>11.32</v>
      </c>
      <c r="I30" s="46">
        <v>11.62</v>
      </c>
      <c r="J30" s="46">
        <f t="shared" si="1"/>
        <v>0.1109</v>
      </c>
      <c r="K30" s="46">
        <f t="shared" si="2"/>
        <v>0.1142</v>
      </c>
      <c r="L30" s="46">
        <f t="shared" si="3"/>
        <v>0.11380000000000001</v>
      </c>
      <c r="M30" s="46">
        <f t="shared" si="4"/>
        <v>0.11320000000000001</v>
      </c>
      <c r="N30" s="46">
        <f t="shared" si="5"/>
        <v>0.1162</v>
      </c>
    </row>
    <row r="31" spans="1:14" x14ac:dyDescent="0.3">
      <c r="A31" s="46" t="s">
        <v>38</v>
      </c>
      <c r="B31" s="46" t="s">
        <v>81</v>
      </c>
      <c r="C31" s="46" t="s">
        <v>112</v>
      </c>
      <c r="D31" s="46" t="s">
        <v>133</v>
      </c>
      <c r="E31" s="46">
        <v>10.25</v>
      </c>
      <c r="F31" s="46">
        <v>10.3</v>
      </c>
      <c r="G31" s="46">
        <v>10.44</v>
      </c>
      <c r="H31" s="46">
        <v>10.85</v>
      </c>
      <c r="I31" s="46">
        <v>10.92</v>
      </c>
      <c r="J31" s="46">
        <f t="shared" si="1"/>
        <v>0.10250000000000001</v>
      </c>
      <c r="K31" s="46">
        <f t="shared" si="2"/>
        <v>0.10300000000000001</v>
      </c>
      <c r="L31" s="46">
        <f t="shared" si="3"/>
        <v>0.10439999999999999</v>
      </c>
      <c r="M31" s="46">
        <f t="shared" si="4"/>
        <v>0.1085</v>
      </c>
      <c r="N31" s="46">
        <f t="shared" si="5"/>
        <v>0.10920000000000001</v>
      </c>
    </row>
    <row r="32" spans="1:14" x14ac:dyDescent="0.3">
      <c r="A32" s="46" t="s">
        <v>31</v>
      </c>
      <c r="B32" s="46" t="s">
        <v>82</v>
      </c>
      <c r="C32" s="46" t="s">
        <v>112</v>
      </c>
      <c r="D32" s="46" t="s">
        <v>133</v>
      </c>
      <c r="E32" s="46">
        <v>10.7</v>
      </c>
      <c r="F32" s="46">
        <v>10.77</v>
      </c>
      <c r="G32" s="46">
        <v>10.8</v>
      </c>
      <c r="H32" s="46">
        <v>10.75</v>
      </c>
      <c r="I32" s="46">
        <v>10.79</v>
      </c>
      <c r="J32" s="46">
        <f t="shared" si="1"/>
        <v>0.107</v>
      </c>
      <c r="K32" s="46">
        <f t="shared" si="2"/>
        <v>0.1077</v>
      </c>
      <c r="L32" s="46">
        <f t="shared" si="3"/>
        <v>0.10800000000000001</v>
      </c>
      <c r="M32" s="46">
        <f t="shared" si="4"/>
        <v>0.1075</v>
      </c>
      <c r="N32" s="46">
        <f t="shared" si="5"/>
        <v>0.1079</v>
      </c>
    </row>
    <row r="33" spans="1:14" x14ac:dyDescent="0.3">
      <c r="A33" s="46" t="s">
        <v>33</v>
      </c>
      <c r="B33" s="46" t="s">
        <v>83</v>
      </c>
      <c r="C33" s="46" t="s">
        <v>112</v>
      </c>
      <c r="D33" s="46" t="s">
        <v>133</v>
      </c>
      <c r="E33" s="46">
        <v>19.690000000000001</v>
      </c>
      <c r="F33" s="46">
        <v>20.05</v>
      </c>
      <c r="G33" s="46">
        <v>19.04</v>
      </c>
      <c r="H33" s="46">
        <v>19.850000000000001</v>
      </c>
      <c r="I33" s="46">
        <v>25.46</v>
      </c>
      <c r="J33" s="46">
        <f t="shared" si="1"/>
        <v>0.19690000000000002</v>
      </c>
      <c r="K33" s="46">
        <f t="shared" si="2"/>
        <v>0.20050000000000001</v>
      </c>
      <c r="L33" s="46">
        <f t="shared" si="3"/>
        <v>0.19039999999999999</v>
      </c>
      <c r="M33" s="46">
        <f t="shared" si="4"/>
        <v>0.19850000000000001</v>
      </c>
      <c r="N33" s="46">
        <f t="shared" si="5"/>
        <v>0.25459999999999999</v>
      </c>
    </row>
    <row r="34" spans="1:14" x14ac:dyDescent="0.3">
      <c r="A34" s="46" t="s">
        <v>34</v>
      </c>
      <c r="B34" s="46" t="s">
        <v>84</v>
      </c>
      <c r="C34" s="46" t="s">
        <v>112</v>
      </c>
      <c r="D34" s="46" t="s">
        <v>133</v>
      </c>
      <c r="E34" s="46">
        <v>15.41</v>
      </c>
      <c r="F34" s="46">
        <v>15.85</v>
      </c>
      <c r="G34" s="46">
        <v>16.03</v>
      </c>
      <c r="H34" s="46">
        <v>16.350000000000001</v>
      </c>
      <c r="I34" s="46">
        <v>16.739999999999998</v>
      </c>
      <c r="J34" s="46">
        <f t="shared" si="1"/>
        <v>0.15410000000000001</v>
      </c>
      <c r="K34" s="46">
        <f t="shared" si="2"/>
        <v>0.1585</v>
      </c>
      <c r="L34" s="46">
        <f t="shared" si="3"/>
        <v>0.16030000000000003</v>
      </c>
      <c r="M34" s="46">
        <f t="shared" si="4"/>
        <v>0.16350000000000001</v>
      </c>
      <c r="N34" s="46">
        <f t="shared" si="5"/>
        <v>0.16739999999999999</v>
      </c>
    </row>
    <row r="35" spans="1:14" x14ac:dyDescent="0.3">
      <c r="A35" s="46" t="s">
        <v>35</v>
      </c>
      <c r="B35" s="46" t="s">
        <v>85</v>
      </c>
      <c r="C35" s="46" t="s">
        <v>112</v>
      </c>
      <c r="D35" s="46" t="s">
        <v>133</v>
      </c>
      <c r="E35" s="46">
        <v>12.68</v>
      </c>
      <c r="F35" s="46">
        <v>12.51</v>
      </c>
      <c r="G35" s="46">
        <v>12.94</v>
      </c>
      <c r="H35" s="46">
        <v>13.52</v>
      </c>
      <c r="I35" s="46">
        <v>13.84</v>
      </c>
      <c r="J35" s="46">
        <f t="shared" si="1"/>
        <v>0.1268</v>
      </c>
      <c r="K35" s="46">
        <f t="shared" si="2"/>
        <v>0.12509999999999999</v>
      </c>
      <c r="L35" s="46">
        <f t="shared" si="3"/>
        <v>0.12939999999999999</v>
      </c>
      <c r="M35" s="46">
        <f t="shared" si="4"/>
        <v>0.13519999999999999</v>
      </c>
      <c r="N35" s="46">
        <f t="shared" si="5"/>
        <v>0.1384</v>
      </c>
    </row>
    <row r="36" spans="1:14" x14ac:dyDescent="0.3">
      <c r="A36" s="46" t="s">
        <v>32</v>
      </c>
      <c r="B36" s="46" t="s">
        <v>86</v>
      </c>
      <c r="C36" s="46" t="s">
        <v>112</v>
      </c>
      <c r="D36" s="46" t="s">
        <v>133</v>
      </c>
      <c r="E36" s="46">
        <v>11.85</v>
      </c>
      <c r="F36" s="46">
        <v>12</v>
      </c>
      <c r="G36" s="46">
        <v>11.34</v>
      </c>
      <c r="H36" s="46">
        <v>11.49</v>
      </c>
      <c r="I36" s="46">
        <v>13.78</v>
      </c>
      <c r="J36" s="46">
        <f t="shared" si="1"/>
        <v>0.11849999999999999</v>
      </c>
      <c r="K36" s="46">
        <f t="shared" si="2"/>
        <v>0.12</v>
      </c>
      <c r="L36" s="46">
        <f t="shared" si="3"/>
        <v>0.1134</v>
      </c>
      <c r="M36" s="46">
        <f t="shared" si="4"/>
        <v>0.1149</v>
      </c>
      <c r="N36" s="46">
        <f t="shared" si="5"/>
        <v>0.13780000000000001</v>
      </c>
    </row>
    <row r="37" spans="1:14" x14ac:dyDescent="0.3">
      <c r="A37" s="46" t="s">
        <v>36</v>
      </c>
      <c r="B37" s="46" t="s">
        <v>87</v>
      </c>
      <c r="C37" s="46" t="s">
        <v>112</v>
      </c>
      <c r="D37" s="46" t="s">
        <v>133</v>
      </c>
      <c r="E37" s="46">
        <v>18.52</v>
      </c>
      <c r="F37" s="46">
        <v>17.940000000000001</v>
      </c>
      <c r="G37" s="46">
        <v>18.36</v>
      </c>
      <c r="H37" s="46">
        <v>19.48</v>
      </c>
      <c r="I37" s="46">
        <v>22.08</v>
      </c>
      <c r="J37" s="46">
        <f t="shared" si="1"/>
        <v>0.1852</v>
      </c>
      <c r="K37" s="46">
        <f t="shared" si="2"/>
        <v>0.1794</v>
      </c>
      <c r="L37" s="46">
        <f t="shared" si="3"/>
        <v>0.18359999999999999</v>
      </c>
      <c r="M37" s="46">
        <f t="shared" si="4"/>
        <v>0.1948</v>
      </c>
      <c r="N37" s="46">
        <f t="shared" si="5"/>
        <v>0.2208</v>
      </c>
    </row>
    <row r="38" spans="1:14" x14ac:dyDescent="0.3">
      <c r="A38" s="46" t="s">
        <v>39</v>
      </c>
      <c r="B38" s="46" t="s">
        <v>88</v>
      </c>
      <c r="C38" s="46" t="s">
        <v>112</v>
      </c>
      <c r="D38" s="46" t="s">
        <v>133</v>
      </c>
      <c r="E38" s="46">
        <v>12.56</v>
      </c>
      <c r="F38" s="46">
        <v>12.38</v>
      </c>
      <c r="G38" s="46">
        <v>12.29</v>
      </c>
      <c r="H38" s="46">
        <v>12.77</v>
      </c>
      <c r="I38" s="46">
        <v>13.85</v>
      </c>
      <c r="J38" s="46">
        <f t="shared" si="1"/>
        <v>0.12560000000000002</v>
      </c>
      <c r="K38" s="46">
        <f t="shared" si="2"/>
        <v>0.12380000000000001</v>
      </c>
      <c r="L38" s="46">
        <f t="shared" si="3"/>
        <v>0.1229</v>
      </c>
      <c r="M38" s="46">
        <f t="shared" si="4"/>
        <v>0.12770000000000001</v>
      </c>
      <c r="N38" s="46">
        <f t="shared" si="5"/>
        <v>0.13850000000000001</v>
      </c>
    </row>
    <row r="39" spans="1:14" x14ac:dyDescent="0.3">
      <c r="A39" s="46" t="s">
        <v>40</v>
      </c>
      <c r="B39" s="46" t="s">
        <v>89</v>
      </c>
      <c r="C39" s="46" t="s">
        <v>112</v>
      </c>
      <c r="D39" s="46" t="s">
        <v>133</v>
      </c>
      <c r="E39" s="46">
        <v>10.3</v>
      </c>
      <c r="F39" s="46">
        <v>10.210000000000001</v>
      </c>
      <c r="G39" s="46">
        <v>10.119999999999999</v>
      </c>
      <c r="H39" s="46">
        <v>11</v>
      </c>
      <c r="I39" s="46">
        <v>12.44</v>
      </c>
      <c r="J39" s="46">
        <f t="shared" si="1"/>
        <v>0.10300000000000001</v>
      </c>
      <c r="K39" s="46">
        <f t="shared" si="2"/>
        <v>0.10210000000000001</v>
      </c>
      <c r="L39" s="46">
        <f t="shared" si="3"/>
        <v>0.1012</v>
      </c>
      <c r="M39" s="46">
        <f t="shared" si="4"/>
        <v>0.11</v>
      </c>
      <c r="N39" s="46">
        <f t="shared" si="5"/>
        <v>0.1244</v>
      </c>
    </row>
    <row r="40" spans="1:14" x14ac:dyDescent="0.3">
      <c r="A40" s="46" t="s">
        <v>41</v>
      </c>
      <c r="B40" s="46" t="s">
        <v>90</v>
      </c>
      <c r="C40" s="46" t="s">
        <v>112</v>
      </c>
      <c r="D40" s="46" t="s">
        <v>133</v>
      </c>
      <c r="E40" s="46">
        <v>10.98</v>
      </c>
      <c r="F40" s="46">
        <v>11.01</v>
      </c>
      <c r="G40" s="46">
        <v>11.17</v>
      </c>
      <c r="H40" s="46">
        <v>11.37</v>
      </c>
      <c r="I40" s="46">
        <v>11.42</v>
      </c>
      <c r="J40" s="46">
        <f t="shared" si="1"/>
        <v>0.10980000000000001</v>
      </c>
      <c r="K40" s="46">
        <f t="shared" si="2"/>
        <v>0.1101</v>
      </c>
      <c r="L40" s="46">
        <f t="shared" si="3"/>
        <v>0.11170000000000001</v>
      </c>
      <c r="M40" s="46">
        <f t="shared" si="4"/>
        <v>0.1137</v>
      </c>
      <c r="N40" s="46">
        <f t="shared" si="5"/>
        <v>0.1142</v>
      </c>
    </row>
    <row r="41" spans="1:14" x14ac:dyDescent="0.3">
      <c r="A41" s="46" t="s">
        <v>42</v>
      </c>
      <c r="B41" s="46" t="s">
        <v>91</v>
      </c>
      <c r="C41" s="46" t="s">
        <v>112</v>
      </c>
      <c r="D41" s="46" t="s">
        <v>133</v>
      </c>
      <c r="E41" s="46">
        <v>13.89</v>
      </c>
      <c r="F41" s="46">
        <v>13.8</v>
      </c>
      <c r="G41" s="46">
        <v>13.58</v>
      </c>
      <c r="H41" s="46">
        <v>13.76</v>
      </c>
      <c r="I41" s="46">
        <v>15.94</v>
      </c>
      <c r="J41" s="46">
        <f t="shared" si="1"/>
        <v>0.1389</v>
      </c>
      <c r="K41" s="46">
        <f t="shared" si="2"/>
        <v>0.13800000000000001</v>
      </c>
      <c r="L41" s="46">
        <f t="shared" si="3"/>
        <v>0.1358</v>
      </c>
      <c r="M41" s="46">
        <f t="shared" si="4"/>
        <v>0.1376</v>
      </c>
      <c r="N41" s="46">
        <f t="shared" si="5"/>
        <v>0.15939999999999999</v>
      </c>
    </row>
    <row r="42" spans="1:14" x14ac:dyDescent="0.3">
      <c r="A42" s="46" t="s">
        <v>43</v>
      </c>
      <c r="B42" s="46" t="s">
        <v>92</v>
      </c>
      <c r="C42" s="46" t="s">
        <v>112</v>
      </c>
      <c r="D42" s="46" t="s">
        <v>133</v>
      </c>
      <c r="E42" s="46">
        <v>20.55</v>
      </c>
      <c r="F42" s="46">
        <v>21.73</v>
      </c>
      <c r="G42" s="46">
        <v>22.01</v>
      </c>
      <c r="H42" s="46">
        <v>22.3</v>
      </c>
      <c r="I42" s="46">
        <v>23.21</v>
      </c>
      <c r="J42" s="46">
        <f t="shared" si="1"/>
        <v>0.20550000000000002</v>
      </c>
      <c r="K42" s="46">
        <f t="shared" si="2"/>
        <v>0.21730000000000002</v>
      </c>
      <c r="L42" s="46">
        <f t="shared" si="3"/>
        <v>0.22010000000000002</v>
      </c>
      <c r="M42" s="46">
        <f t="shared" si="4"/>
        <v>0.223</v>
      </c>
      <c r="N42" s="46">
        <f t="shared" si="5"/>
        <v>0.2321</v>
      </c>
    </row>
    <row r="43" spans="1:14" x14ac:dyDescent="0.3">
      <c r="A43" s="46" t="s">
        <v>44</v>
      </c>
      <c r="B43" s="46" t="s">
        <v>93</v>
      </c>
      <c r="C43" s="46" t="s">
        <v>112</v>
      </c>
      <c r="D43" s="46" t="s">
        <v>133</v>
      </c>
      <c r="E43" s="46">
        <v>12.44</v>
      </c>
      <c r="F43" s="46">
        <v>12.99</v>
      </c>
      <c r="G43" s="46">
        <v>12.78</v>
      </c>
      <c r="H43" s="46">
        <v>12.86</v>
      </c>
      <c r="I43" s="46">
        <v>13.59</v>
      </c>
      <c r="J43" s="46">
        <f t="shared" si="1"/>
        <v>0.1244</v>
      </c>
      <c r="K43" s="46">
        <f t="shared" si="2"/>
        <v>0.12990000000000002</v>
      </c>
      <c r="L43" s="46">
        <f t="shared" si="3"/>
        <v>0.1278</v>
      </c>
      <c r="M43" s="46">
        <f t="shared" si="4"/>
        <v>0.12859999999999999</v>
      </c>
      <c r="N43" s="46">
        <f t="shared" si="5"/>
        <v>0.13589999999999999</v>
      </c>
    </row>
    <row r="44" spans="1:14" x14ac:dyDescent="0.3">
      <c r="A44" s="46" t="s">
        <v>45</v>
      </c>
      <c r="B44" s="46" t="s">
        <v>94</v>
      </c>
      <c r="C44" s="46" t="s">
        <v>112</v>
      </c>
      <c r="D44" s="46" t="s">
        <v>133</v>
      </c>
      <c r="E44" s="46">
        <v>11.59</v>
      </c>
      <c r="F44" s="46">
        <v>11.55</v>
      </c>
      <c r="G44" s="46">
        <v>11.75</v>
      </c>
      <c r="H44" s="46">
        <v>12.22</v>
      </c>
      <c r="I44" s="46">
        <v>12.09</v>
      </c>
      <c r="J44" s="46">
        <f t="shared" si="1"/>
        <v>0.1159</v>
      </c>
      <c r="K44" s="46">
        <f t="shared" si="2"/>
        <v>0.11550000000000001</v>
      </c>
      <c r="L44" s="46">
        <f t="shared" si="3"/>
        <v>0.11750000000000001</v>
      </c>
      <c r="M44" s="46">
        <f t="shared" si="4"/>
        <v>0.1222</v>
      </c>
      <c r="N44" s="46">
        <f t="shared" si="5"/>
        <v>0.12090000000000001</v>
      </c>
    </row>
    <row r="45" spans="1:14" x14ac:dyDescent="0.3">
      <c r="A45" s="46" t="s">
        <v>46</v>
      </c>
      <c r="B45" s="46" t="s">
        <v>95</v>
      </c>
      <c r="C45" s="46" t="s">
        <v>112</v>
      </c>
      <c r="D45" s="46" t="s">
        <v>133</v>
      </c>
      <c r="E45" s="46">
        <v>10.71</v>
      </c>
      <c r="F45" s="46">
        <v>10.87</v>
      </c>
      <c r="G45" s="46">
        <v>10.76</v>
      </c>
      <c r="H45" s="46">
        <v>11.07</v>
      </c>
      <c r="I45" s="46">
        <v>12.25</v>
      </c>
      <c r="J45" s="46">
        <f t="shared" si="1"/>
        <v>0.10710000000000001</v>
      </c>
      <c r="K45" s="46">
        <f t="shared" si="2"/>
        <v>0.10869999999999999</v>
      </c>
      <c r="L45" s="46">
        <f t="shared" si="3"/>
        <v>0.1076</v>
      </c>
      <c r="M45" s="46">
        <f t="shared" si="4"/>
        <v>0.11070000000000001</v>
      </c>
      <c r="N45" s="46">
        <f t="shared" si="5"/>
        <v>0.1225</v>
      </c>
    </row>
    <row r="46" spans="1:14" x14ac:dyDescent="0.3">
      <c r="A46" s="46" t="s">
        <v>47</v>
      </c>
      <c r="B46" s="46" t="s">
        <v>96</v>
      </c>
      <c r="C46" s="46" t="s">
        <v>112</v>
      </c>
      <c r="D46" s="46" t="s">
        <v>133</v>
      </c>
      <c r="E46" s="46">
        <v>11.2</v>
      </c>
      <c r="F46" s="46">
        <v>11.76</v>
      </c>
      <c r="G46" s="46">
        <v>11.71</v>
      </c>
      <c r="H46" s="46">
        <v>12.11</v>
      </c>
      <c r="I46" s="46">
        <v>13.76</v>
      </c>
      <c r="J46" s="46">
        <f t="shared" si="1"/>
        <v>0.11199999999999999</v>
      </c>
      <c r="K46" s="46">
        <f t="shared" si="2"/>
        <v>0.1176</v>
      </c>
      <c r="L46" s="46">
        <f t="shared" si="3"/>
        <v>0.11710000000000001</v>
      </c>
      <c r="M46" s="46">
        <f t="shared" si="4"/>
        <v>0.1211</v>
      </c>
      <c r="N46" s="46">
        <f t="shared" si="5"/>
        <v>0.1376</v>
      </c>
    </row>
    <row r="47" spans="1:14" x14ac:dyDescent="0.3">
      <c r="A47" s="46" t="s">
        <v>48</v>
      </c>
      <c r="B47" s="46" t="s">
        <v>97</v>
      </c>
      <c r="C47" s="46" t="s">
        <v>112</v>
      </c>
      <c r="D47" s="46" t="s">
        <v>133</v>
      </c>
      <c r="E47" s="46">
        <v>10.41</v>
      </c>
      <c r="F47" s="46">
        <v>10.4</v>
      </c>
      <c r="G47" s="46">
        <v>10.44</v>
      </c>
      <c r="H47" s="46">
        <v>10.43</v>
      </c>
      <c r="I47" s="46">
        <v>10.84</v>
      </c>
      <c r="J47" s="46">
        <f t="shared" si="1"/>
        <v>0.1041</v>
      </c>
      <c r="K47" s="46">
        <f t="shared" si="2"/>
        <v>0.10400000000000001</v>
      </c>
      <c r="L47" s="46">
        <f t="shared" si="3"/>
        <v>0.10439999999999999</v>
      </c>
      <c r="M47" s="46">
        <f t="shared" si="4"/>
        <v>0.1043</v>
      </c>
      <c r="N47" s="46">
        <f t="shared" si="5"/>
        <v>0.1084</v>
      </c>
    </row>
    <row r="48" spans="1:14" x14ac:dyDescent="0.3">
      <c r="A48" s="46" t="s">
        <v>50</v>
      </c>
      <c r="B48" s="46" t="s">
        <v>98</v>
      </c>
      <c r="C48" s="46" t="s">
        <v>112</v>
      </c>
      <c r="D48" s="46" t="s">
        <v>133</v>
      </c>
      <c r="E48" s="46">
        <v>11.73</v>
      </c>
      <c r="F48" s="46">
        <v>12.07</v>
      </c>
      <c r="G48" s="46">
        <v>12.03</v>
      </c>
      <c r="H48" s="46">
        <v>11.96</v>
      </c>
      <c r="I48" s="46">
        <v>13.34</v>
      </c>
      <c r="J48" s="46">
        <f t="shared" si="1"/>
        <v>0.1173</v>
      </c>
      <c r="K48" s="46">
        <f t="shared" si="2"/>
        <v>0.1207</v>
      </c>
      <c r="L48" s="46">
        <f t="shared" si="3"/>
        <v>0.12029999999999999</v>
      </c>
      <c r="M48" s="46">
        <f t="shared" si="4"/>
        <v>0.11960000000000001</v>
      </c>
      <c r="N48" s="46">
        <f t="shared" si="5"/>
        <v>0.13339999999999999</v>
      </c>
    </row>
    <row r="49" spans="1:14" x14ac:dyDescent="0.3">
      <c r="A49" s="46" t="s">
        <v>49</v>
      </c>
      <c r="B49" s="46" t="s">
        <v>99</v>
      </c>
      <c r="C49" s="46" t="s">
        <v>112</v>
      </c>
      <c r="D49" s="46" t="s">
        <v>133</v>
      </c>
      <c r="E49" s="46">
        <v>18.02</v>
      </c>
      <c r="F49" s="46">
        <v>17.71</v>
      </c>
      <c r="G49" s="46">
        <v>19.54</v>
      </c>
      <c r="H49" s="46">
        <v>19.260000000000002</v>
      </c>
      <c r="I49" s="46">
        <v>19.93</v>
      </c>
      <c r="J49" s="46">
        <f t="shared" si="1"/>
        <v>0.1802</v>
      </c>
      <c r="K49" s="46">
        <f t="shared" si="2"/>
        <v>0.17710000000000001</v>
      </c>
      <c r="L49" s="46">
        <f t="shared" si="3"/>
        <v>0.19539999999999999</v>
      </c>
      <c r="M49" s="46">
        <f t="shared" si="4"/>
        <v>0.19260000000000002</v>
      </c>
      <c r="N49" s="46">
        <f t="shared" si="5"/>
        <v>0.1993</v>
      </c>
    </row>
    <row r="50" spans="1:14" x14ac:dyDescent="0.3">
      <c r="A50" s="46" t="s">
        <v>51</v>
      </c>
      <c r="B50" s="46" t="s">
        <v>100</v>
      </c>
      <c r="C50" s="46" t="s">
        <v>112</v>
      </c>
      <c r="D50" s="46" t="s">
        <v>133</v>
      </c>
      <c r="E50" s="46">
        <v>9.75</v>
      </c>
      <c r="F50" s="46">
        <v>9.7100000000000009</v>
      </c>
      <c r="G50" s="46">
        <v>9.8699999999999992</v>
      </c>
      <c r="H50" s="46">
        <v>10.11</v>
      </c>
      <c r="I50" s="46">
        <v>10.26</v>
      </c>
      <c r="J50" s="46">
        <f t="shared" si="1"/>
        <v>9.7500000000000003E-2</v>
      </c>
      <c r="K50" s="46">
        <f t="shared" si="2"/>
        <v>9.7100000000000006E-2</v>
      </c>
      <c r="L50" s="46">
        <f t="shared" si="3"/>
        <v>9.8699999999999996E-2</v>
      </c>
      <c r="M50" s="46">
        <f t="shared" si="4"/>
        <v>0.1011</v>
      </c>
      <c r="N50" s="46">
        <f t="shared" si="5"/>
        <v>0.1026</v>
      </c>
    </row>
    <row r="51" spans="1:14" x14ac:dyDescent="0.3">
      <c r="A51" s="46" t="s">
        <v>53</v>
      </c>
      <c r="B51" s="46" t="s">
        <v>101</v>
      </c>
      <c r="C51" s="46" t="s">
        <v>112</v>
      </c>
      <c r="D51" s="46" t="s">
        <v>133</v>
      </c>
      <c r="E51" s="46">
        <v>14.02</v>
      </c>
      <c r="F51" s="46">
        <v>14.18</v>
      </c>
      <c r="G51" s="46">
        <v>14.32</v>
      </c>
      <c r="H51" s="46">
        <v>14.52</v>
      </c>
      <c r="I51" s="46">
        <v>15.62</v>
      </c>
      <c r="J51" s="46">
        <f t="shared" si="1"/>
        <v>0.14019999999999999</v>
      </c>
      <c r="K51" s="46">
        <f t="shared" si="2"/>
        <v>0.14180000000000001</v>
      </c>
      <c r="L51" s="46">
        <f t="shared" si="3"/>
        <v>0.14319999999999999</v>
      </c>
      <c r="M51" s="46">
        <f t="shared" si="4"/>
        <v>0.1452</v>
      </c>
      <c r="N51" s="46">
        <f t="shared" si="5"/>
        <v>0.15620000000000001</v>
      </c>
    </row>
    <row r="52" spans="1:14" x14ac:dyDescent="0.3">
      <c r="A52" s="46" t="s">
        <v>52</v>
      </c>
      <c r="B52" s="46" t="s">
        <v>102</v>
      </c>
      <c r="C52" s="46" t="s">
        <v>112</v>
      </c>
      <c r="D52" s="46" t="s">
        <v>133</v>
      </c>
      <c r="E52" s="46">
        <v>11.18</v>
      </c>
      <c r="F52" s="46">
        <v>11.25</v>
      </c>
      <c r="G52" s="46">
        <v>11.8</v>
      </c>
      <c r="H52" s="46">
        <v>12.15</v>
      </c>
      <c r="I52" s="46">
        <v>13.23</v>
      </c>
      <c r="J52" s="46">
        <f t="shared" si="1"/>
        <v>0.1118</v>
      </c>
      <c r="K52" s="46">
        <f t="shared" si="2"/>
        <v>0.1125</v>
      </c>
      <c r="L52" s="46">
        <f t="shared" si="3"/>
        <v>0.11800000000000001</v>
      </c>
      <c r="M52" s="46">
        <f t="shared" si="4"/>
        <v>0.12150000000000001</v>
      </c>
      <c r="N52" s="46">
        <f t="shared" si="5"/>
        <v>0.1323</v>
      </c>
    </row>
    <row r="53" spans="1:14" x14ac:dyDescent="0.3">
      <c r="A53" s="46" t="s">
        <v>54</v>
      </c>
      <c r="B53" s="46" t="s">
        <v>103</v>
      </c>
      <c r="C53" s="46" t="s">
        <v>112</v>
      </c>
      <c r="D53" s="46" t="s">
        <v>133</v>
      </c>
      <c r="E53" s="46">
        <v>11.29</v>
      </c>
      <c r="F53" s="46">
        <v>11.18</v>
      </c>
      <c r="G53" s="46">
        <v>11.11</v>
      </c>
      <c r="H53" s="46">
        <v>11.17</v>
      </c>
      <c r="I53" s="46">
        <v>11.09</v>
      </c>
      <c r="J53" s="46">
        <f t="shared" si="1"/>
        <v>0.1129</v>
      </c>
      <c r="K53" s="46">
        <f t="shared" si="2"/>
        <v>0.1118</v>
      </c>
      <c r="L53" s="46">
        <f t="shared" si="3"/>
        <v>0.11109999999999999</v>
      </c>
      <c r="M53" s="46">
        <f t="shared" si="4"/>
        <v>0.11170000000000001</v>
      </c>
      <c r="N53" s="46">
        <f t="shared" si="5"/>
        <v>0.1109</v>
      </c>
    </row>
    <row r="58" spans="1:14" x14ac:dyDescent="0.3">
      <c r="A58" s="47" t="s">
        <v>191</v>
      </c>
      <c r="B58" s="47"/>
      <c r="C58" s="47"/>
      <c r="D58" s="47"/>
      <c r="E58" s="47"/>
    </row>
    <row r="59" spans="1:14" x14ac:dyDescent="0.3">
      <c r="A59" s="47" t="s">
        <v>192</v>
      </c>
      <c r="B59" s="47"/>
      <c r="C59" s="47"/>
      <c r="D59" s="47"/>
      <c r="E59" s="47"/>
    </row>
    <row r="60" spans="1:14" x14ac:dyDescent="0.3">
      <c r="A60" s="47" t="s">
        <v>193</v>
      </c>
      <c r="B60" s="47"/>
      <c r="C60" s="47"/>
      <c r="D60" s="47"/>
      <c r="E60" s="47"/>
    </row>
    <row r="61" spans="1:14" x14ac:dyDescent="0.3">
      <c r="A61" s="47" t="s">
        <v>194</v>
      </c>
      <c r="B61" s="47"/>
      <c r="C61" s="47"/>
      <c r="D61" s="47"/>
      <c r="E61" s="47"/>
    </row>
    <row r="62" spans="1:14" x14ac:dyDescent="0.3">
      <c r="A62" s="47" t="s">
        <v>195</v>
      </c>
      <c r="B62" s="47" t="s">
        <v>116</v>
      </c>
      <c r="C62" s="47" t="s">
        <v>196</v>
      </c>
      <c r="D62" s="47">
        <v>2001</v>
      </c>
      <c r="E62" s="47">
        <v>2002</v>
      </c>
    </row>
    <row r="63" spans="1:14" x14ac:dyDescent="0.3">
      <c r="A63" s="47" t="s">
        <v>191</v>
      </c>
      <c r="B63" s="47" t="s">
        <v>132</v>
      </c>
      <c r="C63" s="47"/>
      <c r="D63" s="47"/>
      <c r="E63" s="47"/>
    </row>
    <row r="64" spans="1:14" x14ac:dyDescent="0.3">
      <c r="A64" s="47" t="s">
        <v>197</v>
      </c>
      <c r="B64" s="47"/>
      <c r="C64" s="47" t="s">
        <v>198</v>
      </c>
      <c r="D64" s="47"/>
      <c r="E64" s="47"/>
    </row>
    <row r="65" spans="1:5" x14ac:dyDescent="0.3">
      <c r="A65" s="47" t="s">
        <v>199</v>
      </c>
      <c r="B65" s="47" t="s">
        <v>132</v>
      </c>
      <c r="C65" s="47" t="s">
        <v>200</v>
      </c>
      <c r="D65" s="47"/>
      <c r="E65" s="4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00752-6162-4658-BD3C-BBC48AE31E48}">
  <dimension ref="A1:M32"/>
  <sheetViews>
    <sheetView topLeftCell="A5" workbookViewId="0">
      <selection activeCell="B15" sqref="B15"/>
    </sheetView>
  </sheetViews>
  <sheetFormatPr defaultRowHeight="14.4" x14ac:dyDescent="0.3"/>
  <cols>
    <col min="4" max="256" width="18.77734375" customWidth="1"/>
    <col min="260" max="512" width="18.77734375" customWidth="1"/>
    <col min="516" max="768" width="18.77734375" customWidth="1"/>
    <col min="772" max="1024" width="18.77734375" customWidth="1"/>
    <col min="1028" max="1280" width="18.77734375" customWidth="1"/>
    <col min="1284" max="1536" width="18.77734375" customWidth="1"/>
    <col min="1540" max="1792" width="18.77734375" customWidth="1"/>
    <col min="1796" max="2048" width="18.77734375" customWidth="1"/>
    <col min="2052" max="2304" width="18.77734375" customWidth="1"/>
    <col min="2308" max="2560" width="18.77734375" customWidth="1"/>
    <col min="2564" max="2816" width="18.77734375" customWidth="1"/>
    <col min="2820" max="3072" width="18.77734375" customWidth="1"/>
    <col min="3076" max="3328" width="18.77734375" customWidth="1"/>
    <col min="3332" max="3584" width="18.77734375" customWidth="1"/>
    <col min="3588" max="3840" width="18.77734375" customWidth="1"/>
    <col min="3844" max="4096" width="18.77734375" customWidth="1"/>
    <col min="4100" max="4352" width="18.77734375" customWidth="1"/>
    <col min="4356" max="4608" width="18.77734375" customWidth="1"/>
    <col min="4612" max="4864" width="18.77734375" customWidth="1"/>
    <col min="4868" max="5120" width="18.77734375" customWidth="1"/>
    <col min="5124" max="5376" width="18.77734375" customWidth="1"/>
    <col min="5380" max="5632" width="18.77734375" customWidth="1"/>
    <col min="5636" max="5888" width="18.77734375" customWidth="1"/>
    <col min="5892" max="6144" width="18.77734375" customWidth="1"/>
    <col min="6148" max="6400" width="18.77734375" customWidth="1"/>
    <col min="6404" max="6656" width="18.77734375" customWidth="1"/>
    <col min="6660" max="6912" width="18.77734375" customWidth="1"/>
    <col min="6916" max="7168" width="18.77734375" customWidth="1"/>
    <col min="7172" max="7424" width="18.77734375" customWidth="1"/>
    <col min="7428" max="7680" width="18.77734375" customWidth="1"/>
    <col min="7684" max="7936" width="18.77734375" customWidth="1"/>
    <col min="7940" max="8192" width="18.77734375" customWidth="1"/>
    <col min="8196" max="8448" width="18.77734375" customWidth="1"/>
    <col min="8452" max="8704" width="18.77734375" customWidth="1"/>
    <col min="8708" max="8960" width="18.77734375" customWidth="1"/>
    <col min="8964" max="9216" width="18.77734375" customWidth="1"/>
    <col min="9220" max="9472" width="18.77734375" customWidth="1"/>
    <col min="9476" max="9728" width="18.77734375" customWidth="1"/>
    <col min="9732" max="9984" width="18.77734375" customWidth="1"/>
    <col min="9988" max="10240" width="18.77734375" customWidth="1"/>
    <col min="10244" max="10496" width="18.77734375" customWidth="1"/>
    <col min="10500" max="10752" width="18.77734375" customWidth="1"/>
    <col min="10756" max="11008" width="18.77734375" customWidth="1"/>
    <col min="11012" max="11264" width="18.77734375" customWidth="1"/>
    <col min="11268" max="11520" width="18.77734375" customWidth="1"/>
    <col min="11524" max="11776" width="18.77734375" customWidth="1"/>
    <col min="11780" max="12032" width="18.77734375" customWidth="1"/>
    <col min="12036" max="12288" width="18.77734375" customWidth="1"/>
    <col min="12292" max="12544" width="18.77734375" customWidth="1"/>
    <col min="12548" max="12800" width="18.77734375" customWidth="1"/>
    <col min="12804" max="13056" width="18.77734375" customWidth="1"/>
    <col min="13060" max="13312" width="18.77734375" customWidth="1"/>
    <col min="13316" max="13568" width="18.77734375" customWidth="1"/>
    <col min="13572" max="13824" width="18.77734375" customWidth="1"/>
    <col min="13828" max="14080" width="18.77734375" customWidth="1"/>
    <col min="14084" max="14336" width="18.77734375" customWidth="1"/>
    <col min="14340" max="14592" width="18.77734375" customWidth="1"/>
    <col min="14596" max="14848" width="18.77734375" customWidth="1"/>
    <col min="14852" max="15104" width="18.77734375" customWidth="1"/>
    <col min="15108" max="15360" width="18.77734375" customWidth="1"/>
    <col min="15364" max="15616" width="18.77734375" customWidth="1"/>
    <col min="15620" max="15872" width="18.77734375" customWidth="1"/>
    <col min="15876" max="16128" width="18.77734375" customWidth="1"/>
    <col min="16132" max="16384" width="18.77734375" customWidth="1"/>
  </cols>
  <sheetData>
    <row r="1" spans="1:13" s="6" customFormat="1" x14ac:dyDescent="0.3">
      <c r="A1" s="23" t="s">
        <v>109</v>
      </c>
      <c r="B1" s="23" t="s">
        <v>110</v>
      </c>
      <c r="C1" s="23" t="s">
        <v>116</v>
      </c>
      <c r="D1" s="23" t="s">
        <v>135</v>
      </c>
      <c r="E1" s="23" t="s">
        <v>136</v>
      </c>
      <c r="F1" s="23" t="s">
        <v>137</v>
      </c>
      <c r="G1" s="23" t="s">
        <v>138</v>
      </c>
      <c r="H1" s="23" t="s">
        <v>139</v>
      </c>
      <c r="I1" s="23" t="s">
        <v>186</v>
      </c>
      <c r="J1" s="23" t="s">
        <v>187</v>
      </c>
      <c r="K1" s="23" t="s">
        <v>188</v>
      </c>
      <c r="L1" s="23" t="s">
        <v>189</v>
      </c>
      <c r="M1" s="23" t="s">
        <v>190</v>
      </c>
    </row>
    <row r="2" spans="1:13" ht="40.200000000000003" x14ac:dyDescent="0.3">
      <c r="A2" s="2" t="s">
        <v>1</v>
      </c>
      <c r="B2" s="3" t="s">
        <v>113</v>
      </c>
      <c r="C2" s="4" t="s">
        <v>140</v>
      </c>
      <c r="D2" s="7">
        <v>2.4835000000000003</v>
      </c>
      <c r="E2" s="7">
        <v>2.1809999999999996</v>
      </c>
      <c r="F2" s="7">
        <v>1.9108333333333334</v>
      </c>
      <c r="G2" s="7">
        <v>2.4815</v>
      </c>
      <c r="H2" s="7">
        <v>2.7641666666666667</v>
      </c>
      <c r="I2" s="8">
        <f xml:space="preserve"> D2 * (1/91452) * (3412/1)</f>
        <v>9.2657372173380576E-2</v>
      </c>
      <c r="J2" s="8">
        <f t="shared" ref="J2:M9" si="0" xml:space="preserve"> E2 * (1/91452) * (3412/1)</f>
        <v>8.1371342343524444E-2</v>
      </c>
      <c r="K2" s="8">
        <f t="shared" si="0"/>
        <v>7.1291642974821046E-2</v>
      </c>
      <c r="L2" s="8">
        <f t="shared" si="0"/>
        <v>9.2582753794340208E-2</v>
      </c>
      <c r="M2" s="8">
        <f t="shared" si="0"/>
        <v>0.10312881803204595</v>
      </c>
    </row>
    <row r="3" spans="1:13" ht="40.200000000000003" x14ac:dyDescent="0.3">
      <c r="A3" s="2" t="s">
        <v>167</v>
      </c>
      <c r="B3" s="3" t="s">
        <v>113</v>
      </c>
      <c r="C3" s="4" t="s">
        <v>140</v>
      </c>
      <c r="D3" s="7">
        <v>3.2688333333333333</v>
      </c>
      <c r="E3" s="7">
        <v>2.8843333333333336</v>
      </c>
      <c r="F3" s="7">
        <v>2.5880000000000001</v>
      </c>
      <c r="G3" s="7">
        <v>3.1539999999999999</v>
      </c>
      <c r="H3" s="7">
        <v>3.4768333333333334</v>
      </c>
      <c r="I3" s="8">
        <f t="shared" ref="I3:I9" si="1" xml:space="preserve"> D3 * (1/91452) * (3412/1)</f>
        <v>0.12195752234323289</v>
      </c>
      <c r="J3" s="8">
        <f t="shared" si="0"/>
        <v>0.10761213897272158</v>
      </c>
      <c r="K3" s="8">
        <f t="shared" si="0"/>
        <v>9.6556182478239952E-2</v>
      </c>
      <c r="L3" s="8">
        <f t="shared" si="0"/>
        <v>0.1176731837466649</v>
      </c>
      <c r="M3" s="8">
        <f t="shared" si="0"/>
        <v>0.12971783376343146</v>
      </c>
    </row>
    <row r="4" spans="1:13" ht="40.200000000000003" x14ac:dyDescent="0.3">
      <c r="A4" s="2" t="s">
        <v>175</v>
      </c>
      <c r="B4" s="3" t="s">
        <v>113</v>
      </c>
      <c r="C4" s="4" t="s">
        <v>140</v>
      </c>
      <c r="D4" s="7">
        <v>3.2503333333333337</v>
      </c>
      <c r="E4" s="7">
        <v>2.9343333333333335</v>
      </c>
      <c r="F4" s="7">
        <v>2.7251666666666665</v>
      </c>
      <c r="G4" s="7">
        <v>3.3026666666666671</v>
      </c>
      <c r="H4" s="7">
        <v>3.669</v>
      </c>
      <c r="I4" s="8">
        <f t="shared" si="1"/>
        <v>0.12126730233710947</v>
      </c>
      <c r="J4" s="8">
        <f t="shared" si="0"/>
        <v>0.10947759844873084</v>
      </c>
      <c r="K4" s="8">
        <f t="shared" si="0"/>
        <v>0.10167375964075871</v>
      </c>
      <c r="L4" s="8">
        <f t="shared" si="0"/>
        <v>0.12321981658866585</v>
      </c>
      <c r="M4" s="8">
        <f t="shared" si="0"/>
        <v>0.13688741634956042</v>
      </c>
    </row>
    <row r="5" spans="1:13" ht="40.200000000000003" x14ac:dyDescent="0.3">
      <c r="A5" s="2" t="s">
        <v>169</v>
      </c>
      <c r="B5" s="3" t="s">
        <v>113</v>
      </c>
      <c r="C5" s="4" t="s">
        <v>140</v>
      </c>
      <c r="D5" s="7">
        <v>3.2831666666666668</v>
      </c>
      <c r="E5" s="7">
        <v>2.8190000000000004</v>
      </c>
      <c r="F5" s="7">
        <v>2.4445000000000001</v>
      </c>
      <c r="G5" s="7">
        <v>2.996</v>
      </c>
      <c r="H5" s="7">
        <v>3.3435000000000001</v>
      </c>
      <c r="I5" s="8">
        <f t="shared" si="1"/>
        <v>0.1224922873930222</v>
      </c>
      <c r="J5" s="8">
        <f t="shared" si="0"/>
        <v>0.10517460525740281</v>
      </c>
      <c r="K5" s="8">
        <f t="shared" si="0"/>
        <v>9.1202313782093342E-2</v>
      </c>
      <c r="L5" s="8">
        <f t="shared" si="0"/>
        <v>0.11177833180247561</v>
      </c>
      <c r="M5" s="8">
        <f t="shared" si="0"/>
        <v>0.12474327516074006</v>
      </c>
    </row>
    <row r="6" spans="1:13" ht="40.200000000000003" x14ac:dyDescent="0.3">
      <c r="A6" s="2" t="s">
        <v>170</v>
      </c>
      <c r="B6" s="3" t="s">
        <v>113</v>
      </c>
      <c r="C6" s="4" t="s">
        <v>140</v>
      </c>
      <c r="D6" s="7">
        <v>3.2645</v>
      </c>
      <c r="E6" s="7">
        <v>2.9126666666666665</v>
      </c>
      <c r="F6" s="7">
        <v>2.6316666666666668</v>
      </c>
      <c r="G6" s="7">
        <v>3.1984999999999997</v>
      </c>
      <c r="H6" s="7">
        <v>3.4566666666666666</v>
      </c>
      <c r="I6" s="8">
        <f t="shared" si="1"/>
        <v>0.1217958491886454</v>
      </c>
      <c r="J6" s="8">
        <f t="shared" si="0"/>
        <v>0.1086692326757935</v>
      </c>
      <c r="K6" s="8">
        <f t="shared" si="0"/>
        <v>9.818535042062139E-2</v>
      </c>
      <c r="L6" s="8">
        <f t="shared" si="0"/>
        <v>0.11933344268031316</v>
      </c>
      <c r="M6" s="8">
        <f t="shared" si="0"/>
        <v>0.12896543177477438</v>
      </c>
    </row>
    <row r="7" spans="1:13" ht="40.200000000000003" x14ac:dyDescent="0.3">
      <c r="A7" s="2" t="s">
        <v>107</v>
      </c>
      <c r="B7" s="3" t="s">
        <v>113</v>
      </c>
      <c r="C7" s="4" t="s">
        <v>140</v>
      </c>
      <c r="D7" s="7">
        <v>1.8866666666666667</v>
      </c>
      <c r="E7" s="7">
        <v>1.6846666666666668</v>
      </c>
      <c r="F7" s="7">
        <v>1.5241666666666667</v>
      </c>
      <c r="G7" s="7">
        <v>2.1270000000000002</v>
      </c>
      <c r="H7" s="7">
        <v>2.3720000000000003</v>
      </c>
      <c r="I7" s="8">
        <f t="shared" si="1"/>
        <v>7.0390004228083225E-2</v>
      </c>
      <c r="J7" s="8">
        <f t="shared" si="0"/>
        <v>6.2853547945005764E-2</v>
      </c>
      <c r="K7" s="8">
        <f t="shared" si="0"/>
        <v>5.6865423027015992E-2</v>
      </c>
      <c r="L7" s="8">
        <f t="shared" si="0"/>
        <v>7.9356646109434464E-2</v>
      </c>
      <c r="M7" s="8">
        <f t="shared" si="0"/>
        <v>8.8497397541879907E-2</v>
      </c>
    </row>
    <row r="8" spans="1:13" ht="40.200000000000003" x14ac:dyDescent="0.3">
      <c r="A8" s="2" t="s">
        <v>176</v>
      </c>
      <c r="B8" s="3" t="s">
        <v>113</v>
      </c>
      <c r="C8" s="4" t="s">
        <v>140</v>
      </c>
      <c r="D8" s="7">
        <v>2.476666666666667</v>
      </c>
      <c r="E8" s="7">
        <v>2.282</v>
      </c>
      <c r="F8" s="7">
        <v>2.117833333333333</v>
      </c>
      <c r="G8" s="7">
        <v>2.641</v>
      </c>
      <c r="H8" s="7">
        <v>2.948</v>
      </c>
      <c r="I8" s="8">
        <f t="shared" si="1"/>
        <v>9.2402426044992644E-2</v>
      </c>
      <c r="J8" s="8">
        <f t="shared" si="0"/>
        <v>8.5139570485063196E-2</v>
      </c>
      <c r="K8" s="8">
        <f t="shared" si="0"/>
        <v>7.9014645205499404E-2</v>
      </c>
      <c r="L8" s="8">
        <f t="shared" si="0"/>
        <v>9.8533569522809769E-2</v>
      </c>
      <c r="M8" s="8">
        <f t="shared" si="0"/>
        <v>0.1099874907055067</v>
      </c>
    </row>
    <row r="9" spans="1:13" ht="40.200000000000003" x14ac:dyDescent="0.3">
      <c r="A9" s="2" t="s">
        <v>177</v>
      </c>
      <c r="B9" s="3" t="s">
        <v>113</v>
      </c>
      <c r="C9" s="4" t="s">
        <v>140</v>
      </c>
      <c r="D9" s="7">
        <v>2.1926666666666663</v>
      </c>
      <c r="E9" s="7">
        <v>1.9186666666666667</v>
      </c>
      <c r="F9" s="7">
        <v>1.6645000000000001</v>
      </c>
      <c r="G9" s="7">
        <v>2.2291666666666665</v>
      </c>
      <c r="H9" s="7">
        <v>2.5173333333333332</v>
      </c>
      <c r="I9" s="8">
        <f t="shared" si="1"/>
        <v>8.1806616221259953E-2</v>
      </c>
      <c r="J9" s="8">
        <f t="shared" si="0"/>
        <v>7.1583898292729153E-2</v>
      </c>
      <c r="K9" s="8">
        <f t="shared" si="0"/>
        <v>6.2101145956348691E-2</v>
      </c>
      <c r="L9" s="8">
        <f t="shared" si="0"/>
        <v>8.3168401638746725E-2</v>
      </c>
      <c r="M9" s="8">
        <f t="shared" si="0"/>
        <v>9.3919666418813511E-2</v>
      </c>
    </row>
    <row r="13" spans="1:13" x14ac:dyDescent="0.3">
      <c r="A13" s="9"/>
      <c r="B13" s="9"/>
      <c r="C13" s="9"/>
      <c r="D13" s="9"/>
      <c r="E13" s="9"/>
      <c r="F13" s="9"/>
      <c r="G13" s="9"/>
    </row>
    <row r="14" spans="1:13" ht="17.399999999999999" x14ac:dyDescent="0.3">
      <c r="A14" s="9"/>
      <c r="B14" s="10" t="s">
        <v>141</v>
      </c>
      <c r="C14" s="9"/>
      <c r="D14" s="9"/>
      <c r="E14" s="9"/>
      <c r="F14" s="9"/>
      <c r="G14" s="9"/>
    </row>
    <row r="15" spans="1:13" ht="15.6" x14ac:dyDescent="0.3">
      <c r="A15" s="9"/>
      <c r="B15" s="11" t="s">
        <v>142</v>
      </c>
      <c r="C15" s="12"/>
      <c r="D15" s="12"/>
      <c r="E15" s="12"/>
      <c r="F15" s="12"/>
      <c r="G15" s="9"/>
    </row>
    <row r="16" spans="1:13" x14ac:dyDescent="0.3">
      <c r="A16" s="9"/>
      <c r="B16" s="13"/>
      <c r="C16" s="12"/>
      <c r="D16" s="12"/>
      <c r="E16" s="12"/>
      <c r="F16" s="12"/>
      <c r="G16" s="9"/>
    </row>
    <row r="17" spans="1:7" x14ac:dyDescent="0.3">
      <c r="A17" s="9"/>
      <c r="B17" s="14" t="s">
        <v>143</v>
      </c>
      <c r="C17" s="12"/>
      <c r="D17" s="12"/>
      <c r="E17" s="12"/>
      <c r="F17" s="12"/>
      <c r="G17" s="9"/>
    </row>
    <row r="18" spans="1:7" x14ac:dyDescent="0.3">
      <c r="A18" s="9"/>
      <c r="B18" s="15" t="s">
        <v>144</v>
      </c>
      <c r="C18" s="16" t="s">
        <v>145</v>
      </c>
      <c r="D18" s="17" t="s">
        <v>146</v>
      </c>
      <c r="E18" s="16" t="s">
        <v>147</v>
      </c>
      <c r="F18" s="16" t="s">
        <v>148</v>
      </c>
      <c r="G18" s="9"/>
    </row>
    <row r="19" spans="1:7" x14ac:dyDescent="0.3">
      <c r="A19" s="9"/>
      <c r="B19" s="18" t="s">
        <v>149</v>
      </c>
      <c r="C19" s="13" t="s">
        <v>142</v>
      </c>
      <c r="D19" s="19">
        <v>8</v>
      </c>
      <c r="E19" s="13" t="s">
        <v>150</v>
      </c>
      <c r="F19" s="13" t="s">
        <v>151</v>
      </c>
      <c r="G19" s="20" t="s">
        <v>152</v>
      </c>
    </row>
    <row r="20" spans="1:7" x14ac:dyDescent="0.3">
      <c r="A20" s="9"/>
      <c r="B20" s="9"/>
      <c r="C20" s="9"/>
      <c r="D20" s="9"/>
      <c r="E20" s="9"/>
      <c r="F20" s="9"/>
      <c r="G20" s="9"/>
    </row>
    <row r="21" spans="1:7" x14ac:dyDescent="0.3">
      <c r="A21" s="9"/>
      <c r="B21" s="9" t="s">
        <v>153</v>
      </c>
      <c r="C21" s="12" t="s">
        <v>154</v>
      </c>
      <c r="D21" s="9"/>
      <c r="E21" s="9"/>
      <c r="F21" s="9"/>
      <c r="G21" s="9"/>
    </row>
    <row r="22" spans="1:7" x14ac:dyDescent="0.3">
      <c r="A22" s="9"/>
      <c r="B22" s="9" t="s">
        <v>155</v>
      </c>
      <c r="C22" s="12" t="s">
        <v>156</v>
      </c>
      <c r="D22" s="9"/>
      <c r="E22" s="9"/>
      <c r="F22" s="9"/>
      <c r="G22" s="9"/>
    </row>
    <row r="23" spans="1:7" x14ac:dyDescent="0.3">
      <c r="A23" s="9"/>
      <c r="B23" s="9"/>
      <c r="C23" s="9"/>
      <c r="D23" s="9"/>
      <c r="E23" s="9"/>
      <c r="F23" s="9"/>
      <c r="G23" s="9"/>
    </row>
    <row r="24" spans="1:7" x14ac:dyDescent="0.3">
      <c r="A24" s="9"/>
      <c r="B24" s="9" t="s">
        <v>157</v>
      </c>
      <c r="C24" s="21" t="s">
        <v>158</v>
      </c>
      <c r="D24" s="9"/>
      <c r="E24" s="9"/>
      <c r="F24" s="9"/>
      <c r="G24" s="9"/>
    </row>
    <row r="25" spans="1:7" x14ac:dyDescent="0.3">
      <c r="A25" s="9"/>
      <c r="B25" s="9" t="s">
        <v>159</v>
      </c>
      <c r="C25" s="22" t="s">
        <v>160</v>
      </c>
      <c r="D25" s="9"/>
      <c r="E25" s="9"/>
      <c r="F25" s="9"/>
      <c r="G25" s="9"/>
    </row>
    <row r="26" spans="1:7" x14ac:dyDescent="0.3">
      <c r="A26" s="9"/>
      <c r="B26" s="9" t="s">
        <v>161</v>
      </c>
      <c r="C26" s="22" t="s">
        <v>162</v>
      </c>
      <c r="D26" s="9"/>
      <c r="E26" s="9"/>
      <c r="F26" s="9"/>
      <c r="G26" s="9"/>
    </row>
    <row r="27" spans="1:7" x14ac:dyDescent="0.3">
      <c r="A27" s="9"/>
      <c r="B27" s="9" t="s">
        <v>163</v>
      </c>
      <c r="C27" s="22" t="s">
        <v>164</v>
      </c>
      <c r="D27" s="9"/>
      <c r="E27" s="9"/>
      <c r="F27" s="9"/>
      <c r="G27" s="9"/>
    </row>
    <row r="28" spans="1:7" x14ac:dyDescent="0.3">
      <c r="A28" s="9"/>
      <c r="B28" s="9"/>
      <c r="C28" s="9" t="s">
        <v>165</v>
      </c>
      <c r="D28" s="9"/>
      <c r="E28" s="9"/>
      <c r="F28" s="20" t="s">
        <v>166</v>
      </c>
      <c r="G28" s="9"/>
    </row>
    <row r="29" spans="1:7" x14ac:dyDescent="0.3">
      <c r="A29" s="9"/>
      <c r="B29" s="9"/>
      <c r="C29" s="9"/>
      <c r="D29" s="9"/>
      <c r="E29" s="9"/>
      <c r="F29" s="9"/>
      <c r="G29" s="9"/>
    </row>
    <row r="30" spans="1:7" x14ac:dyDescent="0.3">
      <c r="A30" s="9"/>
      <c r="B30" s="9"/>
      <c r="C30" s="9"/>
      <c r="D30" s="9"/>
      <c r="E30" s="9"/>
      <c r="F30" s="9"/>
      <c r="G30" s="9"/>
    </row>
    <row r="31" spans="1:7" x14ac:dyDescent="0.3">
      <c r="A31" s="9"/>
      <c r="B31" s="9"/>
      <c r="C31" s="9"/>
      <c r="D31" s="9"/>
      <c r="E31" s="9"/>
      <c r="F31" s="9"/>
      <c r="G31" s="9"/>
    </row>
    <row r="32" spans="1:7" x14ac:dyDescent="0.3">
      <c r="A32" s="9"/>
      <c r="B32" s="9"/>
      <c r="C32" s="9"/>
      <c r="D32" s="9"/>
      <c r="E32" s="9"/>
      <c r="F32" s="9"/>
      <c r="G32" s="9"/>
    </row>
  </sheetData>
  <hyperlinks>
    <hyperlink ref="B19" location="'Data 1'!A1" display="Data 1" xr:uid="{CFD5A4C5-D0E2-471F-BF2E-46F7DF2272CC}"/>
    <hyperlink ref="C25" r:id="rId1" xr:uid="{35C00FA2-E3CE-42CE-87B5-B797D4C78E1A}"/>
    <hyperlink ref="C26" r:id="rId2" display="http://www.eia.gov/" xr:uid="{75CFB7BC-1D8A-426E-A0AE-F325B8D39781}"/>
    <hyperlink ref="C27" r:id="rId3" display="mailto:infoctr@eia.gov" xr:uid="{A0E61CE7-A4BC-45F9-92B7-548C4728F83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C1292-E867-402D-AEE2-5F49EAE61134}">
  <dimension ref="A1:M28"/>
  <sheetViews>
    <sheetView topLeftCell="F1" workbookViewId="0">
      <selection sqref="A1:M7"/>
    </sheetView>
  </sheetViews>
  <sheetFormatPr defaultColWidth="18.77734375" defaultRowHeight="14.4" x14ac:dyDescent="0.3"/>
  <cols>
    <col min="1" max="1" width="18.77734375" customWidth="1"/>
  </cols>
  <sheetData>
    <row r="1" spans="1:13" s="5" customFormat="1" ht="27" x14ac:dyDescent="0.3">
      <c r="A1" s="23" t="s">
        <v>109</v>
      </c>
      <c r="B1" s="23" t="s">
        <v>110</v>
      </c>
      <c r="C1" s="23" t="s">
        <v>116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23" t="s">
        <v>186</v>
      </c>
      <c r="J1" s="23" t="s">
        <v>187</v>
      </c>
      <c r="K1" s="23" t="s">
        <v>188</v>
      </c>
      <c r="L1" s="23" t="s">
        <v>189</v>
      </c>
      <c r="M1" s="23" t="s">
        <v>190</v>
      </c>
    </row>
    <row r="2" spans="1:13" ht="27" x14ac:dyDescent="0.3">
      <c r="A2" s="3" t="s">
        <v>1</v>
      </c>
      <c r="B2" s="3" t="s">
        <v>114</v>
      </c>
      <c r="C2" s="4" t="s">
        <v>140</v>
      </c>
      <c r="D2">
        <v>3.204333333333333</v>
      </c>
      <c r="E2">
        <v>3.0911666666666662</v>
      </c>
      <c r="F2">
        <v>2.5473333333333334</v>
      </c>
      <c r="G2">
        <v>3.0241666666666664</v>
      </c>
      <c r="H2">
        <v>4.6993333333333336</v>
      </c>
      <c r="I2">
        <f>D2 * (1/138500) * (3412/1)</f>
        <v>7.8939966305655834E-2</v>
      </c>
      <c r="J2">
        <f t="shared" ref="J2:M7" si="0">E2 * (1/138500) * (3412/1)</f>
        <v>7.6152062575210594E-2</v>
      </c>
      <c r="K2">
        <f t="shared" si="0"/>
        <v>6.2754522262334536E-2</v>
      </c>
      <c r="L2">
        <f t="shared" si="0"/>
        <v>7.4501492178098677E-2</v>
      </c>
      <c r="M2">
        <f t="shared" si="0"/>
        <v>0.11576985800240676</v>
      </c>
    </row>
    <row r="3" spans="1:13" ht="27" x14ac:dyDescent="0.3">
      <c r="A3" s="3" t="s">
        <v>167</v>
      </c>
      <c r="B3" s="3" t="s">
        <v>114</v>
      </c>
      <c r="C3" s="4" t="s">
        <v>140</v>
      </c>
      <c r="D3">
        <v>3.2101666666666664</v>
      </c>
      <c r="E3">
        <v>3.1003333333333338</v>
      </c>
      <c r="F3">
        <v>2.56</v>
      </c>
      <c r="G3">
        <v>3.0323333333333338</v>
      </c>
      <c r="H3">
        <v>4.7216666666666667</v>
      </c>
      <c r="I3">
        <f t="shared" ref="I3:I7" si="1">D3 * (1/138500) * (3412/1)</f>
        <v>7.9083672683513836E-2</v>
      </c>
      <c r="J3">
        <f t="shared" si="0"/>
        <v>7.6377886883273183E-2</v>
      </c>
      <c r="K3">
        <f t="shared" si="0"/>
        <v>6.3066570397111915E-2</v>
      </c>
      <c r="L3">
        <f t="shared" si="0"/>
        <v>7.4702681107099891E-2</v>
      </c>
      <c r="M3">
        <f t="shared" si="0"/>
        <v>0.11632004813477739</v>
      </c>
    </row>
    <row r="4" spans="1:13" ht="27" x14ac:dyDescent="0.3">
      <c r="A4" s="3" t="s">
        <v>168</v>
      </c>
      <c r="B4" s="3" t="s">
        <v>114</v>
      </c>
      <c r="C4" s="4" t="s">
        <v>140</v>
      </c>
      <c r="D4">
        <v>3.1659999999999999</v>
      </c>
      <c r="E4">
        <v>3.028833333333333</v>
      </c>
      <c r="F4">
        <v>2.4675000000000002</v>
      </c>
      <c r="G4">
        <v>2.9614999999999996</v>
      </c>
      <c r="H4">
        <v>4.6663333333333332</v>
      </c>
      <c r="I4">
        <f t="shared" si="1"/>
        <v>7.7995610108303248E-2</v>
      </c>
      <c r="J4">
        <f t="shared" si="0"/>
        <v>7.4616457280385073E-2</v>
      </c>
      <c r="K4">
        <f t="shared" si="0"/>
        <v>6.0787797833935023E-2</v>
      </c>
      <c r="L4">
        <f t="shared" si="0"/>
        <v>7.2957675090252694E-2</v>
      </c>
      <c r="M4">
        <f t="shared" si="0"/>
        <v>0.11495689049338147</v>
      </c>
    </row>
    <row r="5" spans="1:13" ht="27" x14ac:dyDescent="0.3">
      <c r="A5" s="3" t="s">
        <v>169</v>
      </c>
      <c r="B5" s="3" t="s">
        <v>114</v>
      </c>
      <c r="C5" s="4" t="s">
        <v>140</v>
      </c>
      <c r="D5">
        <v>3.2561666666666667</v>
      </c>
      <c r="E5">
        <v>3.1786666666666665</v>
      </c>
      <c r="F5">
        <v>2.6548333333333338</v>
      </c>
      <c r="G5">
        <v>3.1093333333333333</v>
      </c>
      <c r="H5">
        <v>4.7908333333333344</v>
      </c>
      <c r="I5">
        <f t="shared" si="1"/>
        <v>8.0216900120336943E-2</v>
      </c>
      <c r="J5">
        <f t="shared" si="0"/>
        <v>7.8307658243080627E-2</v>
      </c>
      <c r="K5">
        <f t="shared" si="0"/>
        <v>6.540282551143202E-2</v>
      </c>
      <c r="L5">
        <f t="shared" si="0"/>
        <v>7.6599605294825512E-2</v>
      </c>
      <c r="M5">
        <f t="shared" si="0"/>
        <v>0.1180239951865223</v>
      </c>
    </row>
    <row r="6" spans="1:13" ht="27" x14ac:dyDescent="0.3">
      <c r="A6" s="3" t="s">
        <v>170</v>
      </c>
      <c r="B6" s="3" t="s">
        <v>114</v>
      </c>
      <c r="C6" s="4" t="s">
        <v>140</v>
      </c>
      <c r="D6">
        <v>2.8684999999999996</v>
      </c>
      <c r="E6">
        <v>2.801166666666667</v>
      </c>
      <c r="F6">
        <v>2.4485000000000001</v>
      </c>
      <c r="G6">
        <v>2.9115000000000002</v>
      </c>
      <c r="H6">
        <v>4.4371666666666671</v>
      </c>
      <c r="I6">
        <f t="shared" si="1"/>
        <v>7.0666584837545121E-2</v>
      </c>
      <c r="J6">
        <f t="shared" si="0"/>
        <v>6.9007802647412769E-2</v>
      </c>
      <c r="K6">
        <f t="shared" si="0"/>
        <v>6.0319725631768961E-2</v>
      </c>
      <c r="L6">
        <f t="shared" si="0"/>
        <v>7.1725906137184117E-2</v>
      </c>
      <c r="M6">
        <f t="shared" si="0"/>
        <v>0.10931128279181711</v>
      </c>
    </row>
    <row r="7" spans="1:13" ht="27" x14ac:dyDescent="0.3">
      <c r="A7" s="3" t="s">
        <v>107</v>
      </c>
      <c r="B7" s="3" t="s">
        <v>114</v>
      </c>
      <c r="C7" s="4" t="s">
        <v>140</v>
      </c>
      <c r="D7">
        <v>2.7151666666666667</v>
      </c>
      <c r="E7">
        <v>2.6126666666666671</v>
      </c>
      <c r="F7">
        <v>2.2775000000000003</v>
      </c>
      <c r="G7">
        <v>2.8691666666666666</v>
      </c>
      <c r="H7">
        <v>4.2491666666666665</v>
      </c>
      <c r="I7">
        <f t="shared" si="1"/>
        <v>6.6889160048134777E-2</v>
      </c>
      <c r="J7">
        <f t="shared" si="0"/>
        <v>6.436403369434418E-2</v>
      </c>
      <c r="K7">
        <f t="shared" si="0"/>
        <v>5.6107075812274379E-2</v>
      </c>
      <c r="L7">
        <f t="shared" si="0"/>
        <v>7.0683008423586047E-2</v>
      </c>
      <c r="M7">
        <f>H7 * (1/138500) * (3412/1)</f>
        <v>0.10467983152827917</v>
      </c>
    </row>
    <row r="12" spans="1:13" x14ac:dyDescent="0.3">
      <c r="A12" s="9"/>
      <c r="B12" s="9"/>
      <c r="C12" s="9"/>
      <c r="D12" s="9"/>
      <c r="E12" s="9"/>
      <c r="F12" s="9"/>
      <c r="G12" s="9"/>
    </row>
    <row r="13" spans="1:13" ht="17.399999999999999" x14ac:dyDescent="0.3">
      <c r="A13" s="9"/>
      <c r="B13" s="10" t="s">
        <v>141</v>
      </c>
      <c r="C13" s="9"/>
      <c r="D13" s="9"/>
      <c r="E13" s="9"/>
      <c r="F13" s="9"/>
      <c r="G13" s="9"/>
    </row>
    <row r="14" spans="1:13" ht="15.6" x14ac:dyDescent="0.3">
      <c r="A14" s="9"/>
      <c r="B14" s="11" t="s">
        <v>171</v>
      </c>
      <c r="C14" s="12"/>
      <c r="D14" s="12"/>
      <c r="E14" s="12"/>
      <c r="F14" s="12"/>
      <c r="G14" s="9"/>
    </row>
    <row r="15" spans="1:13" x14ac:dyDescent="0.3">
      <c r="A15" s="9"/>
      <c r="B15" s="13"/>
      <c r="C15" s="12"/>
      <c r="D15" s="12"/>
      <c r="E15" s="12"/>
      <c r="F15" s="12"/>
      <c r="G15" s="9"/>
    </row>
    <row r="16" spans="1:13" x14ac:dyDescent="0.3">
      <c r="A16" s="9"/>
      <c r="B16" s="14" t="s">
        <v>143</v>
      </c>
      <c r="C16" s="12"/>
      <c r="D16" s="12"/>
      <c r="E16" s="12"/>
      <c r="F16" s="12"/>
      <c r="G16" s="9"/>
    </row>
    <row r="17" spans="1:7" x14ac:dyDescent="0.3">
      <c r="A17" s="9"/>
      <c r="B17" s="15" t="s">
        <v>144</v>
      </c>
      <c r="C17" s="16" t="s">
        <v>145</v>
      </c>
      <c r="D17" s="17" t="s">
        <v>146</v>
      </c>
      <c r="E17" s="16" t="s">
        <v>147</v>
      </c>
      <c r="F17" s="16" t="s">
        <v>148</v>
      </c>
      <c r="G17" s="9"/>
    </row>
    <row r="18" spans="1:7" x14ac:dyDescent="0.3">
      <c r="A18" s="9"/>
      <c r="B18" s="18" t="s">
        <v>149</v>
      </c>
      <c r="C18" s="13" t="s">
        <v>171</v>
      </c>
      <c r="D18" s="19">
        <v>6</v>
      </c>
      <c r="E18" s="13" t="s">
        <v>150</v>
      </c>
      <c r="F18" s="13" t="s">
        <v>151</v>
      </c>
      <c r="G18" s="20" t="s">
        <v>152</v>
      </c>
    </row>
    <row r="19" spans="1:7" x14ac:dyDescent="0.3">
      <c r="A19" s="9"/>
      <c r="B19" s="9"/>
      <c r="C19" s="9"/>
      <c r="D19" s="9"/>
      <c r="E19" s="9"/>
      <c r="F19" s="9"/>
      <c r="G19" s="9"/>
    </row>
    <row r="20" spans="1:7" x14ac:dyDescent="0.3">
      <c r="A20" s="9"/>
      <c r="B20" s="9" t="s">
        <v>153</v>
      </c>
      <c r="C20" s="12" t="s">
        <v>154</v>
      </c>
      <c r="D20" s="9"/>
      <c r="E20" s="9"/>
      <c r="F20" s="9"/>
      <c r="G20" s="9"/>
    </row>
    <row r="21" spans="1:7" x14ac:dyDescent="0.3">
      <c r="A21" s="9"/>
      <c r="B21" s="9" t="s">
        <v>155</v>
      </c>
      <c r="C21" s="12" t="s">
        <v>156</v>
      </c>
      <c r="D21" s="9"/>
      <c r="E21" s="9"/>
      <c r="F21" s="9"/>
      <c r="G21" s="9"/>
    </row>
    <row r="22" spans="1:7" x14ac:dyDescent="0.3">
      <c r="A22" s="9"/>
      <c r="B22" s="9"/>
      <c r="C22" s="9"/>
      <c r="D22" s="9"/>
      <c r="E22" s="9"/>
      <c r="F22" s="9"/>
      <c r="G22" s="9"/>
    </row>
    <row r="23" spans="1:7" x14ac:dyDescent="0.3">
      <c r="A23" s="9"/>
      <c r="B23" s="9" t="s">
        <v>157</v>
      </c>
      <c r="C23" s="21" t="s">
        <v>172</v>
      </c>
      <c r="D23" s="9"/>
      <c r="E23" s="9"/>
      <c r="F23" s="9"/>
      <c r="G23" s="9"/>
    </row>
    <row r="24" spans="1:7" x14ac:dyDescent="0.3">
      <c r="A24" s="9"/>
      <c r="B24" s="9" t="s">
        <v>159</v>
      </c>
      <c r="C24" s="22" t="s">
        <v>173</v>
      </c>
      <c r="D24" s="9"/>
      <c r="E24" s="9"/>
      <c r="F24" s="9"/>
      <c r="G24" s="9"/>
    </row>
    <row r="25" spans="1:7" x14ac:dyDescent="0.3">
      <c r="A25" s="9"/>
      <c r="B25" s="9" t="s">
        <v>161</v>
      </c>
      <c r="C25" s="22" t="s">
        <v>162</v>
      </c>
      <c r="D25" s="9"/>
      <c r="E25" s="9"/>
      <c r="F25" s="9"/>
      <c r="G25" s="9"/>
    </row>
    <row r="26" spans="1:7" x14ac:dyDescent="0.3">
      <c r="A26" s="9"/>
      <c r="B26" s="9" t="s">
        <v>163</v>
      </c>
      <c r="C26" s="22" t="s">
        <v>164</v>
      </c>
      <c r="D26" s="9"/>
      <c r="E26" s="9"/>
      <c r="F26" s="9"/>
      <c r="G26" s="9"/>
    </row>
    <row r="27" spans="1:7" x14ac:dyDescent="0.3">
      <c r="A27" s="9"/>
      <c r="B27" s="9"/>
      <c r="C27" s="9" t="s">
        <v>165</v>
      </c>
      <c r="D27" s="9"/>
      <c r="E27" s="9"/>
      <c r="F27" s="20" t="s">
        <v>174</v>
      </c>
      <c r="G27" s="9"/>
    </row>
    <row r="28" spans="1:7" x14ac:dyDescent="0.3">
      <c r="A28" s="9"/>
      <c r="B28" s="9"/>
      <c r="C28" s="9"/>
      <c r="D28" s="9"/>
      <c r="E28" s="9"/>
      <c r="F28" s="9"/>
      <c r="G28" s="9"/>
    </row>
  </sheetData>
  <hyperlinks>
    <hyperlink ref="B18" location="'Data 1'!A1" display="Data 1" xr:uid="{01FF0885-E1AB-473E-9C2D-A1163431D1B0}"/>
    <hyperlink ref="C24" r:id="rId1" xr:uid="{7E154BCD-8CC4-46B9-BD7C-34AA224AAFA4}"/>
    <hyperlink ref="C25" r:id="rId2" display="http://www.eia.gov/" xr:uid="{12E854D0-5A7B-4659-8C11-0DA0AF709CFE}"/>
    <hyperlink ref="C26" r:id="rId3" display="mailto:infoctr@eia.gov" xr:uid="{0FB40ABB-CFD5-47F0-85DE-1C1CB8CCF09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8A737-5EC9-464D-97EF-11F767588F02}">
  <dimension ref="A1:E109"/>
  <sheetViews>
    <sheetView topLeftCell="A30" workbookViewId="0">
      <selection activeCell="D58" sqref="D58"/>
    </sheetView>
  </sheetViews>
  <sheetFormatPr defaultRowHeight="14.4" x14ac:dyDescent="0.3"/>
  <cols>
    <col min="2" max="2" width="12.21875" customWidth="1"/>
    <col min="5" max="5" width="15.109375" customWidth="1"/>
  </cols>
  <sheetData>
    <row r="1" spans="1:5" s="2" customFormat="1" ht="28.8" x14ac:dyDescent="0.3">
      <c r="A1" s="5" t="s">
        <v>105</v>
      </c>
      <c r="B1" s="5" t="s">
        <v>110</v>
      </c>
      <c r="C1" s="5" t="s">
        <v>109</v>
      </c>
      <c r="D1" s="5" t="s">
        <v>115</v>
      </c>
      <c r="E1" s="6" t="s">
        <v>116</v>
      </c>
    </row>
    <row r="2" spans="1:5" x14ac:dyDescent="0.3">
      <c r="A2">
        <v>2018</v>
      </c>
      <c r="B2" t="s">
        <v>113</v>
      </c>
      <c r="C2" t="s">
        <v>106</v>
      </c>
      <c r="D2">
        <v>3.19</v>
      </c>
      <c r="E2" t="s">
        <v>117</v>
      </c>
    </row>
    <row r="3" spans="1:5" x14ac:dyDescent="0.3">
      <c r="A3">
        <v>2018</v>
      </c>
      <c r="B3" t="s">
        <v>113</v>
      </c>
      <c r="C3" t="s">
        <v>107</v>
      </c>
      <c r="D3">
        <v>1.72</v>
      </c>
      <c r="E3" t="s">
        <v>117</v>
      </c>
    </row>
    <row r="4" spans="1:5" x14ac:dyDescent="0.3">
      <c r="A4">
        <v>2018</v>
      </c>
      <c r="B4" t="s">
        <v>113</v>
      </c>
      <c r="C4" t="s">
        <v>108</v>
      </c>
      <c r="D4">
        <v>2.63</v>
      </c>
      <c r="E4" t="s">
        <v>117</v>
      </c>
    </row>
    <row r="5" spans="1:5" x14ac:dyDescent="0.3">
      <c r="A5">
        <v>2018</v>
      </c>
      <c r="B5" t="s">
        <v>114</v>
      </c>
      <c r="C5" t="s">
        <v>1</v>
      </c>
      <c r="D5">
        <v>3.07</v>
      </c>
      <c r="E5" t="s">
        <v>117</v>
      </c>
    </row>
    <row r="6" spans="1:5" x14ac:dyDescent="0.3">
      <c r="A6">
        <v>2018</v>
      </c>
      <c r="B6" t="s">
        <v>111</v>
      </c>
      <c r="C6" t="s">
        <v>1</v>
      </c>
      <c r="D6">
        <v>10.5</v>
      </c>
      <c r="E6" t="s">
        <v>118</v>
      </c>
    </row>
    <row r="7" spans="1:5" x14ac:dyDescent="0.3">
      <c r="A7">
        <v>2018</v>
      </c>
      <c r="B7" t="s">
        <v>111</v>
      </c>
      <c r="C7" t="s">
        <v>3</v>
      </c>
      <c r="D7">
        <v>15.22</v>
      </c>
      <c r="E7" t="s">
        <v>118</v>
      </c>
    </row>
    <row r="8" spans="1:5" x14ac:dyDescent="0.3">
      <c r="A8">
        <v>2018</v>
      </c>
      <c r="B8" t="s">
        <v>111</v>
      </c>
      <c r="C8" t="s">
        <v>55</v>
      </c>
      <c r="D8">
        <v>10.99</v>
      </c>
      <c r="E8" t="s">
        <v>118</v>
      </c>
    </row>
    <row r="9" spans="1:5" x14ac:dyDescent="0.3">
      <c r="A9">
        <v>2018</v>
      </c>
      <c r="B9" t="s">
        <v>111</v>
      </c>
      <c r="C9" t="s">
        <v>57</v>
      </c>
      <c r="D9">
        <v>15.35</v>
      </c>
      <c r="E9" t="s">
        <v>118</v>
      </c>
    </row>
    <row r="10" spans="1:5" x14ac:dyDescent="0.3">
      <c r="A10">
        <v>2018</v>
      </c>
      <c r="B10" t="s">
        <v>111</v>
      </c>
      <c r="C10" t="s">
        <v>56</v>
      </c>
      <c r="D10">
        <v>11.77</v>
      </c>
      <c r="E10" t="s">
        <v>118</v>
      </c>
    </row>
    <row r="11" spans="1:5" x14ac:dyDescent="0.3">
      <c r="A11">
        <v>2018</v>
      </c>
      <c r="B11" t="s">
        <v>111</v>
      </c>
      <c r="C11" t="s">
        <v>58</v>
      </c>
      <c r="D11">
        <v>12.3</v>
      </c>
      <c r="E11" t="s">
        <v>118</v>
      </c>
    </row>
    <row r="12" spans="1:5" x14ac:dyDescent="0.3">
      <c r="A12">
        <v>2018</v>
      </c>
      <c r="B12" t="s">
        <v>111</v>
      </c>
      <c r="C12" t="s">
        <v>59</v>
      </c>
      <c r="D12">
        <v>7.74</v>
      </c>
      <c r="E12" t="s">
        <v>118</v>
      </c>
    </row>
    <row r="13" spans="1:5" x14ac:dyDescent="0.3">
      <c r="A13">
        <v>2018</v>
      </c>
      <c r="B13" t="s">
        <v>111</v>
      </c>
      <c r="C13" t="s">
        <v>60</v>
      </c>
      <c r="D13">
        <v>13.92</v>
      </c>
      <c r="E13" t="s">
        <v>118</v>
      </c>
    </row>
    <row r="14" spans="1:5" x14ac:dyDescent="0.3">
      <c r="A14">
        <v>2018</v>
      </c>
      <c r="B14" t="s">
        <v>111</v>
      </c>
      <c r="C14" t="s">
        <v>61</v>
      </c>
      <c r="D14">
        <v>12.6</v>
      </c>
      <c r="E14" t="s">
        <v>118</v>
      </c>
    </row>
    <row r="15" spans="1:5" x14ac:dyDescent="0.3">
      <c r="A15">
        <v>2018</v>
      </c>
      <c r="B15" t="s">
        <v>111</v>
      </c>
      <c r="C15" t="s">
        <v>12</v>
      </c>
      <c r="D15">
        <v>11.78</v>
      </c>
      <c r="E15" t="s">
        <v>118</v>
      </c>
    </row>
    <row r="16" spans="1:5" x14ac:dyDescent="0.3">
      <c r="A16">
        <v>2018</v>
      </c>
      <c r="B16" t="s">
        <v>111</v>
      </c>
      <c r="C16" t="s">
        <v>62</v>
      </c>
      <c r="D16">
        <v>21.34</v>
      </c>
      <c r="E16" t="s">
        <v>118</v>
      </c>
    </row>
    <row r="17" spans="1:5" x14ac:dyDescent="0.3">
      <c r="A17">
        <v>2018</v>
      </c>
      <c r="B17" t="s">
        <v>111</v>
      </c>
      <c r="C17" t="s">
        <v>63</v>
      </c>
      <c r="D17">
        <v>13.98</v>
      </c>
      <c r="E17" t="s">
        <v>118</v>
      </c>
    </row>
    <row r="18" spans="1:5" x14ac:dyDescent="0.3">
      <c r="A18">
        <v>2018</v>
      </c>
      <c r="B18" t="s">
        <v>111</v>
      </c>
      <c r="C18" t="s">
        <v>64</v>
      </c>
      <c r="D18">
        <v>43.48</v>
      </c>
      <c r="E18" t="s">
        <v>118</v>
      </c>
    </row>
    <row r="19" spans="1:5" x14ac:dyDescent="0.3">
      <c r="A19">
        <v>2018</v>
      </c>
      <c r="B19" t="s">
        <v>111</v>
      </c>
      <c r="C19" t="s">
        <v>66</v>
      </c>
      <c r="D19">
        <v>7.11</v>
      </c>
      <c r="E19" t="s">
        <v>118</v>
      </c>
    </row>
    <row r="20" spans="1:5" x14ac:dyDescent="0.3">
      <c r="A20">
        <v>2018</v>
      </c>
      <c r="B20" t="s">
        <v>111</v>
      </c>
      <c r="C20" t="s">
        <v>67</v>
      </c>
      <c r="D20">
        <v>8.15</v>
      </c>
      <c r="E20" t="s">
        <v>118</v>
      </c>
    </row>
    <row r="21" spans="1:5" x14ac:dyDescent="0.3">
      <c r="A21">
        <v>2018</v>
      </c>
      <c r="B21" t="s">
        <v>111</v>
      </c>
      <c r="C21" t="s">
        <v>68</v>
      </c>
      <c r="D21">
        <v>8.7200000000000006</v>
      </c>
      <c r="E21" t="s">
        <v>118</v>
      </c>
    </row>
    <row r="22" spans="1:5" x14ac:dyDescent="0.3">
      <c r="A22">
        <v>2018</v>
      </c>
      <c r="B22" t="s">
        <v>111</v>
      </c>
      <c r="C22" t="s">
        <v>65</v>
      </c>
      <c r="D22">
        <v>8.94</v>
      </c>
      <c r="E22" t="s">
        <v>118</v>
      </c>
    </row>
    <row r="23" spans="1:5" x14ac:dyDescent="0.3">
      <c r="A23">
        <v>2018</v>
      </c>
      <c r="B23" t="s">
        <v>111</v>
      </c>
      <c r="C23" t="s">
        <v>69</v>
      </c>
      <c r="D23">
        <v>10.18</v>
      </c>
      <c r="E23" t="s">
        <v>118</v>
      </c>
    </row>
    <row r="24" spans="1:5" x14ac:dyDescent="0.3">
      <c r="A24">
        <v>2018</v>
      </c>
      <c r="B24" t="s">
        <v>111</v>
      </c>
      <c r="C24" t="s">
        <v>70</v>
      </c>
      <c r="D24">
        <v>10.56</v>
      </c>
      <c r="E24" t="s">
        <v>118</v>
      </c>
    </row>
    <row r="25" spans="1:5" x14ac:dyDescent="0.3">
      <c r="A25">
        <v>2018</v>
      </c>
      <c r="B25" t="s">
        <v>111</v>
      </c>
      <c r="C25" t="s">
        <v>71</v>
      </c>
      <c r="D25">
        <v>11.65</v>
      </c>
      <c r="E25" t="s">
        <v>118</v>
      </c>
    </row>
    <row r="26" spans="1:5" x14ac:dyDescent="0.3">
      <c r="A26">
        <v>2018</v>
      </c>
      <c r="B26" t="s">
        <v>111</v>
      </c>
      <c r="C26" t="s">
        <v>74</v>
      </c>
      <c r="D26">
        <v>16.32</v>
      </c>
      <c r="E26" t="s">
        <v>118</v>
      </c>
    </row>
    <row r="27" spans="1:5" x14ac:dyDescent="0.3">
      <c r="A27">
        <v>2018</v>
      </c>
      <c r="B27" t="s">
        <v>111</v>
      </c>
      <c r="C27" t="s">
        <v>73</v>
      </c>
      <c r="D27">
        <v>11.79</v>
      </c>
      <c r="E27" t="s">
        <v>118</v>
      </c>
    </row>
    <row r="28" spans="1:5" x14ac:dyDescent="0.3">
      <c r="A28">
        <v>2018</v>
      </c>
      <c r="B28" t="s">
        <v>111</v>
      </c>
      <c r="C28" t="s">
        <v>72</v>
      </c>
      <c r="D28">
        <v>15.47</v>
      </c>
      <c r="E28" t="s">
        <v>118</v>
      </c>
    </row>
    <row r="29" spans="1:5" x14ac:dyDescent="0.3">
      <c r="A29">
        <v>2018</v>
      </c>
      <c r="B29" t="s">
        <v>111</v>
      </c>
      <c r="C29" t="s">
        <v>75</v>
      </c>
      <c r="D29">
        <v>8.19</v>
      </c>
      <c r="E29" t="s">
        <v>118</v>
      </c>
    </row>
    <row r="30" spans="1:5" x14ac:dyDescent="0.3">
      <c r="A30">
        <v>2018</v>
      </c>
      <c r="B30" t="s">
        <v>111</v>
      </c>
      <c r="C30" t="s">
        <v>76</v>
      </c>
      <c r="D30">
        <v>8.69</v>
      </c>
      <c r="E30" t="s">
        <v>118</v>
      </c>
    </row>
    <row r="31" spans="1:5" x14ac:dyDescent="0.3">
      <c r="A31">
        <v>2018</v>
      </c>
      <c r="B31" t="s">
        <v>111</v>
      </c>
      <c r="C31" t="s">
        <v>78</v>
      </c>
      <c r="D31">
        <v>10.44</v>
      </c>
      <c r="E31" t="s">
        <v>118</v>
      </c>
    </row>
    <row r="32" spans="1:5" x14ac:dyDescent="0.3">
      <c r="A32">
        <v>2018</v>
      </c>
      <c r="B32" t="s">
        <v>111</v>
      </c>
      <c r="C32" t="s">
        <v>77</v>
      </c>
      <c r="D32">
        <v>10.37</v>
      </c>
      <c r="E32" t="s">
        <v>118</v>
      </c>
    </row>
    <row r="33" spans="1:5" x14ac:dyDescent="0.3">
      <c r="A33">
        <v>2018</v>
      </c>
      <c r="B33" t="s">
        <v>111</v>
      </c>
      <c r="C33" t="s">
        <v>79</v>
      </c>
      <c r="D33">
        <v>7.32</v>
      </c>
      <c r="E33" t="s">
        <v>118</v>
      </c>
    </row>
    <row r="34" spans="1:5" x14ac:dyDescent="0.3">
      <c r="A34">
        <v>2018</v>
      </c>
      <c r="B34" t="s">
        <v>111</v>
      </c>
      <c r="C34" t="s">
        <v>82</v>
      </c>
      <c r="D34">
        <v>8.5399999999999991</v>
      </c>
      <c r="E34" t="s">
        <v>118</v>
      </c>
    </row>
    <row r="35" spans="1:5" x14ac:dyDescent="0.3">
      <c r="A35">
        <v>2018</v>
      </c>
      <c r="B35" t="s">
        <v>111</v>
      </c>
      <c r="C35" t="s">
        <v>86</v>
      </c>
      <c r="D35">
        <v>9.24</v>
      </c>
      <c r="E35" t="s">
        <v>118</v>
      </c>
    </row>
    <row r="36" spans="1:5" x14ac:dyDescent="0.3">
      <c r="A36">
        <v>2018</v>
      </c>
      <c r="B36" t="s">
        <v>111</v>
      </c>
      <c r="C36" t="s">
        <v>83</v>
      </c>
      <c r="D36">
        <v>15.35</v>
      </c>
      <c r="E36" t="s">
        <v>118</v>
      </c>
    </row>
    <row r="37" spans="1:5" x14ac:dyDescent="0.3">
      <c r="A37">
        <v>2018</v>
      </c>
      <c r="B37" t="s">
        <v>111</v>
      </c>
      <c r="C37" t="s">
        <v>84</v>
      </c>
      <c r="D37">
        <v>9.09</v>
      </c>
      <c r="E37" t="s">
        <v>118</v>
      </c>
    </row>
    <row r="38" spans="1:5" x14ac:dyDescent="0.3">
      <c r="A38">
        <v>2018</v>
      </c>
      <c r="B38" t="s">
        <v>111</v>
      </c>
      <c r="C38" t="s">
        <v>85</v>
      </c>
      <c r="D38">
        <v>7.89</v>
      </c>
      <c r="E38" t="s">
        <v>118</v>
      </c>
    </row>
    <row r="39" spans="1:5" x14ac:dyDescent="0.3">
      <c r="A39">
        <v>2018</v>
      </c>
      <c r="B39" t="s">
        <v>111</v>
      </c>
      <c r="C39" t="s">
        <v>87</v>
      </c>
      <c r="D39">
        <v>12.37</v>
      </c>
      <c r="E39" t="s">
        <v>118</v>
      </c>
    </row>
    <row r="40" spans="1:5" x14ac:dyDescent="0.3">
      <c r="A40">
        <v>2018</v>
      </c>
      <c r="B40" t="s">
        <v>111</v>
      </c>
      <c r="C40" t="s">
        <v>80</v>
      </c>
      <c r="D40">
        <v>12.11</v>
      </c>
      <c r="E40" t="s">
        <v>118</v>
      </c>
    </row>
    <row r="41" spans="1:5" x14ac:dyDescent="0.3">
      <c r="A41">
        <v>2018</v>
      </c>
      <c r="B41" t="s">
        <v>111</v>
      </c>
      <c r="C41" t="s">
        <v>81</v>
      </c>
      <c r="D41">
        <v>7.2</v>
      </c>
      <c r="E41" t="s">
        <v>118</v>
      </c>
    </row>
    <row r="42" spans="1:5" x14ac:dyDescent="0.3">
      <c r="A42">
        <v>2018</v>
      </c>
      <c r="B42" t="s">
        <v>111</v>
      </c>
      <c r="C42" t="s">
        <v>88</v>
      </c>
      <c r="D42">
        <v>9.1</v>
      </c>
      <c r="E42" t="s">
        <v>118</v>
      </c>
    </row>
    <row r="43" spans="1:5" x14ac:dyDescent="0.3">
      <c r="A43">
        <v>2018</v>
      </c>
      <c r="B43" t="s">
        <v>111</v>
      </c>
      <c r="C43" t="s">
        <v>89</v>
      </c>
      <c r="D43">
        <v>9.25</v>
      </c>
      <c r="E43" t="s">
        <v>118</v>
      </c>
    </row>
    <row r="44" spans="1:5" x14ac:dyDescent="0.3">
      <c r="A44">
        <v>2018</v>
      </c>
      <c r="B44" t="s">
        <v>111</v>
      </c>
      <c r="C44" t="s">
        <v>90</v>
      </c>
      <c r="D44">
        <v>10.65</v>
      </c>
      <c r="E44" t="s">
        <v>118</v>
      </c>
    </row>
    <row r="45" spans="1:5" x14ac:dyDescent="0.3">
      <c r="A45">
        <v>2018</v>
      </c>
      <c r="B45" t="s">
        <v>111</v>
      </c>
      <c r="C45" t="s">
        <v>91</v>
      </c>
      <c r="D45">
        <v>11.25</v>
      </c>
      <c r="E45" t="s">
        <v>118</v>
      </c>
    </row>
    <row r="46" spans="1:5" x14ac:dyDescent="0.3">
      <c r="A46">
        <v>2018</v>
      </c>
      <c r="B46" t="s">
        <v>111</v>
      </c>
      <c r="C46" t="s">
        <v>92</v>
      </c>
      <c r="D46">
        <v>15.65</v>
      </c>
      <c r="E46" t="s">
        <v>118</v>
      </c>
    </row>
    <row r="47" spans="1:5" x14ac:dyDescent="0.3">
      <c r="A47">
        <v>2018</v>
      </c>
      <c r="B47" t="s">
        <v>111</v>
      </c>
      <c r="C47" t="s">
        <v>93</v>
      </c>
      <c r="D47">
        <v>13.46</v>
      </c>
      <c r="E47" t="s">
        <v>118</v>
      </c>
    </row>
    <row r="48" spans="1:5" x14ac:dyDescent="0.3">
      <c r="A48">
        <v>2018</v>
      </c>
      <c r="B48" t="s">
        <v>111</v>
      </c>
      <c r="C48" t="s">
        <v>94</v>
      </c>
      <c r="D48">
        <v>7.66</v>
      </c>
      <c r="E48" t="s">
        <v>118</v>
      </c>
    </row>
    <row r="49" spans="1:5" x14ac:dyDescent="0.3">
      <c r="A49">
        <v>2018</v>
      </c>
      <c r="B49" t="s">
        <v>111</v>
      </c>
      <c r="C49" t="s">
        <v>95</v>
      </c>
      <c r="D49">
        <v>9.4600000000000009</v>
      </c>
      <c r="E49" t="s">
        <v>118</v>
      </c>
    </row>
    <row r="50" spans="1:5" x14ac:dyDescent="0.3">
      <c r="A50">
        <v>2018</v>
      </c>
      <c r="B50" t="s">
        <v>111</v>
      </c>
      <c r="C50" t="s">
        <v>96</v>
      </c>
      <c r="D50">
        <v>11.42</v>
      </c>
      <c r="E50" t="s">
        <v>118</v>
      </c>
    </row>
    <row r="51" spans="1:5" x14ac:dyDescent="0.3">
      <c r="A51">
        <v>2018</v>
      </c>
      <c r="B51" t="s">
        <v>111</v>
      </c>
      <c r="C51" t="s">
        <v>97</v>
      </c>
      <c r="D51">
        <v>9.0399999999999991</v>
      </c>
      <c r="E51" t="s">
        <v>118</v>
      </c>
    </row>
    <row r="52" spans="1:5" x14ac:dyDescent="0.3">
      <c r="A52">
        <v>2018</v>
      </c>
      <c r="B52" t="s">
        <v>111</v>
      </c>
      <c r="C52" t="s">
        <v>99</v>
      </c>
      <c r="D52">
        <v>13.65</v>
      </c>
      <c r="E52" t="s">
        <v>118</v>
      </c>
    </row>
    <row r="53" spans="1:5" x14ac:dyDescent="0.3">
      <c r="A53">
        <v>2018</v>
      </c>
      <c r="B53" t="s">
        <v>111</v>
      </c>
      <c r="C53" t="s">
        <v>98</v>
      </c>
      <c r="D53">
        <v>11.71</v>
      </c>
      <c r="E53" t="s">
        <v>118</v>
      </c>
    </row>
    <row r="54" spans="1:5" x14ac:dyDescent="0.3">
      <c r="A54">
        <v>2018</v>
      </c>
      <c r="B54" t="s">
        <v>111</v>
      </c>
      <c r="C54" t="s">
        <v>100</v>
      </c>
      <c r="D54">
        <v>10.28</v>
      </c>
      <c r="E54" t="s">
        <v>118</v>
      </c>
    </row>
    <row r="55" spans="1:5" x14ac:dyDescent="0.3">
      <c r="A55">
        <v>2018</v>
      </c>
      <c r="B55" t="s">
        <v>111</v>
      </c>
      <c r="C55" t="s">
        <v>102</v>
      </c>
      <c r="D55">
        <v>9.84</v>
      </c>
      <c r="E55" t="s">
        <v>118</v>
      </c>
    </row>
    <row r="56" spans="1:5" x14ac:dyDescent="0.3">
      <c r="A56">
        <v>2018</v>
      </c>
      <c r="B56" t="s">
        <v>111</v>
      </c>
      <c r="C56" t="s">
        <v>101</v>
      </c>
      <c r="D56">
        <v>8.0399999999999991</v>
      </c>
      <c r="E56" t="s">
        <v>118</v>
      </c>
    </row>
    <row r="57" spans="1:5" x14ac:dyDescent="0.3">
      <c r="A57">
        <v>2018</v>
      </c>
      <c r="B57" t="s">
        <v>111</v>
      </c>
      <c r="C57" t="s">
        <v>103</v>
      </c>
      <c r="D57">
        <v>8.6</v>
      </c>
      <c r="E57" t="s">
        <v>118</v>
      </c>
    </row>
    <row r="58" spans="1:5" x14ac:dyDescent="0.3">
      <c r="A58">
        <v>2018</v>
      </c>
      <c r="B58" t="s">
        <v>112</v>
      </c>
      <c r="C58" t="s">
        <v>1</v>
      </c>
      <c r="D58">
        <v>12.87</v>
      </c>
      <c r="E58" t="s">
        <v>119</v>
      </c>
    </row>
    <row r="59" spans="1:5" x14ac:dyDescent="0.3">
      <c r="A59">
        <v>2018</v>
      </c>
      <c r="B59" t="s">
        <v>112</v>
      </c>
      <c r="C59" t="s">
        <v>55</v>
      </c>
      <c r="D59">
        <v>21.94</v>
      </c>
      <c r="E59" t="s">
        <v>119</v>
      </c>
    </row>
    <row r="60" spans="1:5" x14ac:dyDescent="0.3">
      <c r="A60">
        <v>2018</v>
      </c>
      <c r="B60" t="s">
        <v>112</v>
      </c>
      <c r="C60" t="s">
        <v>3</v>
      </c>
      <c r="D60">
        <v>12.18</v>
      </c>
      <c r="E60" t="s">
        <v>119</v>
      </c>
    </row>
    <row r="61" spans="1:5" x14ac:dyDescent="0.3">
      <c r="A61">
        <v>2018</v>
      </c>
      <c r="B61" t="s">
        <v>112</v>
      </c>
      <c r="C61" t="s">
        <v>56</v>
      </c>
      <c r="D61">
        <v>9.81</v>
      </c>
      <c r="E61" t="s">
        <v>119</v>
      </c>
    </row>
    <row r="62" spans="1:5" x14ac:dyDescent="0.3">
      <c r="A62">
        <v>2018</v>
      </c>
      <c r="B62" t="s">
        <v>112</v>
      </c>
      <c r="C62" t="s">
        <v>57</v>
      </c>
      <c r="D62">
        <v>12.77</v>
      </c>
      <c r="E62" t="s">
        <v>119</v>
      </c>
    </row>
    <row r="63" spans="1:5" x14ac:dyDescent="0.3">
      <c r="A63">
        <v>2018</v>
      </c>
      <c r="B63" t="s">
        <v>112</v>
      </c>
      <c r="C63" t="s">
        <v>58</v>
      </c>
      <c r="D63">
        <v>18.84</v>
      </c>
      <c r="E63" t="s">
        <v>119</v>
      </c>
    </row>
    <row r="64" spans="1:5" x14ac:dyDescent="0.3">
      <c r="A64">
        <v>2018</v>
      </c>
      <c r="B64" t="s">
        <v>112</v>
      </c>
      <c r="C64" t="s">
        <v>59</v>
      </c>
      <c r="D64">
        <v>12.15</v>
      </c>
      <c r="E64" t="s">
        <v>119</v>
      </c>
    </row>
    <row r="65" spans="1:5" x14ac:dyDescent="0.3">
      <c r="A65">
        <v>2018</v>
      </c>
      <c r="B65" t="s">
        <v>112</v>
      </c>
      <c r="C65" t="s">
        <v>60</v>
      </c>
      <c r="D65">
        <v>21.2</v>
      </c>
      <c r="E65" t="s">
        <v>119</v>
      </c>
    </row>
    <row r="66" spans="1:5" x14ac:dyDescent="0.3">
      <c r="A66">
        <v>2018</v>
      </c>
      <c r="B66" t="s">
        <v>112</v>
      </c>
      <c r="C66" t="s">
        <v>12</v>
      </c>
      <c r="D66">
        <v>12.84</v>
      </c>
      <c r="E66" t="s">
        <v>119</v>
      </c>
    </row>
    <row r="67" spans="1:5" x14ac:dyDescent="0.3">
      <c r="A67">
        <v>2018</v>
      </c>
      <c r="B67" t="s">
        <v>112</v>
      </c>
      <c r="C67" t="s">
        <v>61</v>
      </c>
      <c r="D67">
        <v>12.53</v>
      </c>
      <c r="E67" t="s">
        <v>119</v>
      </c>
    </row>
    <row r="68" spans="1:5" x14ac:dyDescent="0.3">
      <c r="A68">
        <v>2018</v>
      </c>
      <c r="B68" t="s">
        <v>112</v>
      </c>
      <c r="C68" t="s">
        <v>62</v>
      </c>
      <c r="D68">
        <v>11.54</v>
      </c>
      <c r="E68" t="s">
        <v>119</v>
      </c>
    </row>
    <row r="69" spans="1:5" x14ac:dyDescent="0.3">
      <c r="A69">
        <v>2018</v>
      </c>
      <c r="B69" t="s">
        <v>112</v>
      </c>
      <c r="C69" t="s">
        <v>63</v>
      </c>
      <c r="D69">
        <v>11.47</v>
      </c>
      <c r="E69" t="s">
        <v>119</v>
      </c>
    </row>
    <row r="70" spans="1:5" x14ac:dyDescent="0.3">
      <c r="A70">
        <v>2018</v>
      </c>
      <c r="B70" t="s">
        <v>112</v>
      </c>
      <c r="C70" t="s">
        <v>64</v>
      </c>
      <c r="D70">
        <v>32.47</v>
      </c>
      <c r="E70" t="s">
        <v>119</v>
      </c>
    </row>
    <row r="71" spans="1:5" x14ac:dyDescent="0.3">
      <c r="A71">
        <v>2018</v>
      </c>
      <c r="B71" t="s">
        <v>112</v>
      </c>
      <c r="C71" t="s">
        <v>65</v>
      </c>
      <c r="D71">
        <v>12.24</v>
      </c>
      <c r="E71" t="s">
        <v>119</v>
      </c>
    </row>
    <row r="72" spans="1:5" x14ac:dyDescent="0.3">
      <c r="A72">
        <v>2018</v>
      </c>
      <c r="B72" t="s">
        <v>112</v>
      </c>
      <c r="C72" t="s">
        <v>66</v>
      </c>
      <c r="D72">
        <v>10.15</v>
      </c>
      <c r="E72" t="s">
        <v>119</v>
      </c>
    </row>
    <row r="73" spans="1:5" x14ac:dyDescent="0.3">
      <c r="A73">
        <v>2018</v>
      </c>
      <c r="B73" t="s">
        <v>112</v>
      </c>
      <c r="C73" t="s">
        <v>67</v>
      </c>
      <c r="D73">
        <v>12.77</v>
      </c>
      <c r="E73" t="s">
        <v>119</v>
      </c>
    </row>
    <row r="74" spans="1:5" x14ac:dyDescent="0.3">
      <c r="A74">
        <v>2018</v>
      </c>
      <c r="B74" t="s">
        <v>112</v>
      </c>
      <c r="C74" t="s">
        <v>68</v>
      </c>
      <c r="D74">
        <v>12.26</v>
      </c>
      <c r="E74" t="s">
        <v>119</v>
      </c>
    </row>
    <row r="75" spans="1:5" x14ac:dyDescent="0.3">
      <c r="A75">
        <v>2018</v>
      </c>
      <c r="B75" t="s">
        <v>112</v>
      </c>
      <c r="C75" t="s">
        <v>69</v>
      </c>
      <c r="D75">
        <v>13.35</v>
      </c>
      <c r="E75" t="s">
        <v>119</v>
      </c>
    </row>
    <row r="76" spans="1:5" x14ac:dyDescent="0.3">
      <c r="A76">
        <v>2018</v>
      </c>
      <c r="B76" t="s">
        <v>112</v>
      </c>
      <c r="C76" t="s">
        <v>70</v>
      </c>
      <c r="D76">
        <v>10.6</v>
      </c>
      <c r="E76" t="s">
        <v>119</v>
      </c>
    </row>
    <row r="77" spans="1:5" x14ac:dyDescent="0.3">
      <c r="A77">
        <v>2018</v>
      </c>
      <c r="B77" t="s">
        <v>112</v>
      </c>
      <c r="C77" t="s">
        <v>71</v>
      </c>
      <c r="D77">
        <v>9.59</v>
      </c>
      <c r="E77" t="s">
        <v>119</v>
      </c>
    </row>
    <row r="78" spans="1:5" x14ac:dyDescent="0.3">
      <c r="A78">
        <v>2018</v>
      </c>
      <c r="B78" t="s">
        <v>112</v>
      </c>
      <c r="C78" t="s">
        <v>72</v>
      </c>
      <c r="D78">
        <v>21.61</v>
      </c>
      <c r="E78" t="s">
        <v>119</v>
      </c>
    </row>
    <row r="79" spans="1:5" x14ac:dyDescent="0.3">
      <c r="A79">
        <v>2018</v>
      </c>
      <c r="B79" t="s">
        <v>112</v>
      </c>
      <c r="C79" t="s">
        <v>73</v>
      </c>
      <c r="D79">
        <v>13.3</v>
      </c>
      <c r="E79" t="s">
        <v>119</v>
      </c>
    </row>
    <row r="80" spans="1:5" x14ac:dyDescent="0.3">
      <c r="A80">
        <v>2018</v>
      </c>
      <c r="B80" t="s">
        <v>112</v>
      </c>
      <c r="C80" t="s">
        <v>74</v>
      </c>
      <c r="D80">
        <v>16.84</v>
      </c>
      <c r="E80" t="s">
        <v>119</v>
      </c>
    </row>
    <row r="81" spans="1:5" x14ac:dyDescent="0.3">
      <c r="A81">
        <v>2018</v>
      </c>
      <c r="B81" t="s">
        <v>112</v>
      </c>
      <c r="C81" t="s">
        <v>75</v>
      </c>
      <c r="D81">
        <v>15.45</v>
      </c>
      <c r="E81" t="s">
        <v>119</v>
      </c>
    </row>
    <row r="82" spans="1:5" x14ac:dyDescent="0.3">
      <c r="A82">
        <v>2018</v>
      </c>
      <c r="B82" t="s">
        <v>112</v>
      </c>
      <c r="C82" t="s">
        <v>76</v>
      </c>
      <c r="D82">
        <v>13.14</v>
      </c>
      <c r="E82" t="s">
        <v>119</v>
      </c>
    </row>
    <row r="83" spans="1:5" x14ac:dyDescent="0.3">
      <c r="A83">
        <v>2018</v>
      </c>
      <c r="B83" t="s">
        <v>112</v>
      </c>
      <c r="C83" t="s">
        <v>77</v>
      </c>
      <c r="D83">
        <v>11.34</v>
      </c>
      <c r="E83" t="s">
        <v>119</v>
      </c>
    </row>
    <row r="84" spans="1:5" x14ac:dyDescent="0.3">
      <c r="A84">
        <v>2018</v>
      </c>
      <c r="B84" t="s">
        <v>112</v>
      </c>
      <c r="C84" t="s">
        <v>78</v>
      </c>
      <c r="D84">
        <v>11.12</v>
      </c>
      <c r="E84" t="s">
        <v>119</v>
      </c>
    </row>
    <row r="85" spans="1:5" x14ac:dyDescent="0.3">
      <c r="A85">
        <v>2018</v>
      </c>
      <c r="B85" t="s">
        <v>112</v>
      </c>
      <c r="C85" t="s">
        <v>79</v>
      </c>
      <c r="D85">
        <v>10.96</v>
      </c>
      <c r="E85" t="s">
        <v>119</v>
      </c>
    </row>
    <row r="86" spans="1:5" x14ac:dyDescent="0.3">
      <c r="A86">
        <v>2018</v>
      </c>
      <c r="B86" t="s">
        <v>112</v>
      </c>
      <c r="C86" t="s">
        <v>80</v>
      </c>
      <c r="D86">
        <v>11.09</v>
      </c>
      <c r="E86" t="s">
        <v>119</v>
      </c>
    </row>
    <row r="87" spans="1:5" x14ac:dyDescent="0.3">
      <c r="A87">
        <v>2018</v>
      </c>
      <c r="B87" t="s">
        <v>112</v>
      </c>
      <c r="C87" t="s">
        <v>81</v>
      </c>
      <c r="D87">
        <v>10.25</v>
      </c>
      <c r="E87" t="s">
        <v>119</v>
      </c>
    </row>
    <row r="88" spans="1:5" x14ac:dyDescent="0.3">
      <c r="A88">
        <v>2018</v>
      </c>
      <c r="B88" t="s">
        <v>112</v>
      </c>
      <c r="C88" t="s">
        <v>82</v>
      </c>
      <c r="D88">
        <v>10.7</v>
      </c>
      <c r="E88" t="s">
        <v>119</v>
      </c>
    </row>
    <row r="89" spans="1:5" x14ac:dyDescent="0.3">
      <c r="A89">
        <v>2018</v>
      </c>
      <c r="B89" t="s">
        <v>112</v>
      </c>
      <c r="C89" t="s">
        <v>83</v>
      </c>
      <c r="D89">
        <v>19.690000000000001</v>
      </c>
      <c r="E89" t="s">
        <v>119</v>
      </c>
    </row>
    <row r="90" spans="1:5" x14ac:dyDescent="0.3">
      <c r="A90">
        <v>2018</v>
      </c>
      <c r="B90" t="s">
        <v>112</v>
      </c>
      <c r="C90" t="s">
        <v>84</v>
      </c>
      <c r="D90">
        <v>15.41</v>
      </c>
      <c r="E90" t="s">
        <v>119</v>
      </c>
    </row>
    <row r="91" spans="1:5" x14ac:dyDescent="0.3">
      <c r="A91">
        <v>2018</v>
      </c>
      <c r="B91" t="s">
        <v>112</v>
      </c>
      <c r="C91" t="s">
        <v>85</v>
      </c>
      <c r="D91">
        <v>12.68</v>
      </c>
      <c r="E91" t="s">
        <v>119</v>
      </c>
    </row>
    <row r="92" spans="1:5" x14ac:dyDescent="0.3">
      <c r="A92">
        <v>2018</v>
      </c>
      <c r="B92" t="s">
        <v>112</v>
      </c>
      <c r="C92" t="s">
        <v>86</v>
      </c>
      <c r="D92">
        <v>11.85</v>
      </c>
      <c r="E92" t="s">
        <v>119</v>
      </c>
    </row>
    <row r="93" spans="1:5" x14ac:dyDescent="0.3">
      <c r="A93">
        <v>2018</v>
      </c>
      <c r="B93" t="s">
        <v>112</v>
      </c>
      <c r="C93" t="s">
        <v>87</v>
      </c>
      <c r="D93">
        <v>18.52</v>
      </c>
      <c r="E93" t="s">
        <v>119</v>
      </c>
    </row>
    <row r="94" spans="1:5" x14ac:dyDescent="0.3">
      <c r="A94">
        <v>2018</v>
      </c>
      <c r="B94" t="s">
        <v>112</v>
      </c>
      <c r="C94" t="s">
        <v>88</v>
      </c>
      <c r="D94">
        <v>12.56</v>
      </c>
      <c r="E94" t="s">
        <v>119</v>
      </c>
    </row>
    <row r="95" spans="1:5" x14ac:dyDescent="0.3">
      <c r="A95">
        <v>2018</v>
      </c>
      <c r="B95" t="s">
        <v>112</v>
      </c>
      <c r="C95" t="s">
        <v>89</v>
      </c>
      <c r="D95">
        <v>10.3</v>
      </c>
      <c r="E95" t="s">
        <v>119</v>
      </c>
    </row>
    <row r="96" spans="1:5" x14ac:dyDescent="0.3">
      <c r="A96">
        <v>2018</v>
      </c>
      <c r="B96" t="s">
        <v>112</v>
      </c>
      <c r="C96" t="s">
        <v>90</v>
      </c>
      <c r="D96">
        <v>10.98</v>
      </c>
      <c r="E96" t="s">
        <v>119</v>
      </c>
    </row>
    <row r="97" spans="1:5" x14ac:dyDescent="0.3">
      <c r="A97">
        <v>2018</v>
      </c>
      <c r="B97" t="s">
        <v>112</v>
      </c>
      <c r="C97" t="s">
        <v>91</v>
      </c>
      <c r="D97">
        <v>13.89</v>
      </c>
      <c r="E97" t="s">
        <v>119</v>
      </c>
    </row>
    <row r="98" spans="1:5" x14ac:dyDescent="0.3">
      <c r="A98">
        <v>2018</v>
      </c>
      <c r="B98" t="s">
        <v>112</v>
      </c>
      <c r="C98" t="s">
        <v>92</v>
      </c>
      <c r="D98">
        <v>20.55</v>
      </c>
      <c r="E98" t="s">
        <v>119</v>
      </c>
    </row>
    <row r="99" spans="1:5" x14ac:dyDescent="0.3">
      <c r="A99">
        <v>2018</v>
      </c>
      <c r="B99" t="s">
        <v>112</v>
      </c>
      <c r="C99" t="s">
        <v>93</v>
      </c>
      <c r="D99">
        <v>12.44</v>
      </c>
      <c r="E99" t="s">
        <v>119</v>
      </c>
    </row>
    <row r="100" spans="1:5" x14ac:dyDescent="0.3">
      <c r="A100">
        <v>2018</v>
      </c>
      <c r="B100" t="s">
        <v>112</v>
      </c>
      <c r="C100" t="s">
        <v>94</v>
      </c>
      <c r="D100">
        <v>11.59</v>
      </c>
      <c r="E100" t="s">
        <v>119</v>
      </c>
    </row>
    <row r="101" spans="1:5" x14ac:dyDescent="0.3">
      <c r="A101">
        <v>2018</v>
      </c>
      <c r="B101" t="s">
        <v>112</v>
      </c>
      <c r="C101" t="s">
        <v>95</v>
      </c>
      <c r="D101">
        <v>10.71</v>
      </c>
      <c r="E101" t="s">
        <v>119</v>
      </c>
    </row>
    <row r="102" spans="1:5" x14ac:dyDescent="0.3">
      <c r="A102">
        <v>2018</v>
      </c>
      <c r="B102" t="s">
        <v>112</v>
      </c>
      <c r="C102" t="s">
        <v>96</v>
      </c>
      <c r="D102">
        <v>11.2</v>
      </c>
      <c r="E102" t="s">
        <v>119</v>
      </c>
    </row>
    <row r="103" spans="1:5" x14ac:dyDescent="0.3">
      <c r="A103">
        <v>2018</v>
      </c>
      <c r="B103" t="s">
        <v>112</v>
      </c>
      <c r="C103" t="s">
        <v>97</v>
      </c>
      <c r="D103">
        <v>10.41</v>
      </c>
      <c r="E103" t="s">
        <v>119</v>
      </c>
    </row>
    <row r="104" spans="1:5" x14ac:dyDescent="0.3">
      <c r="A104">
        <v>2018</v>
      </c>
      <c r="B104" t="s">
        <v>112</v>
      </c>
      <c r="C104" t="s">
        <v>98</v>
      </c>
      <c r="D104">
        <v>11.73</v>
      </c>
      <c r="E104" t="s">
        <v>119</v>
      </c>
    </row>
    <row r="105" spans="1:5" x14ac:dyDescent="0.3">
      <c r="A105">
        <v>2018</v>
      </c>
      <c r="B105" t="s">
        <v>112</v>
      </c>
      <c r="C105" t="s">
        <v>99</v>
      </c>
      <c r="D105">
        <v>18.02</v>
      </c>
      <c r="E105" t="s">
        <v>119</v>
      </c>
    </row>
    <row r="106" spans="1:5" x14ac:dyDescent="0.3">
      <c r="A106">
        <v>2018</v>
      </c>
      <c r="B106" t="s">
        <v>112</v>
      </c>
      <c r="C106" t="s">
        <v>100</v>
      </c>
      <c r="D106">
        <v>9.75</v>
      </c>
      <c r="E106" t="s">
        <v>119</v>
      </c>
    </row>
    <row r="107" spans="1:5" x14ac:dyDescent="0.3">
      <c r="A107">
        <v>2018</v>
      </c>
      <c r="B107" t="s">
        <v>112</v>
      </c>
      <c r="C107" t="s">
        <v>101</v>
      </c>
      <c r="D107">
        <v>14.02</v>
      </c>
      <c r="E107" t="s">
        <v>119</v>
      </c>
    </row>
    <row r="108" spans="1:5" x14ac:dyDescent="0.3">
      <c r="A108">
        <v>2018</v>
      </c>
      <c r="B108" t="s">
        <v>112</v>
      </c>
      <c r="C108" t="s">
        <v>102</v>
      </c>
      <c r="D108">
        <v>11.18</v>
      </c>
      <c r="E108" t="s">
        <v>119</v>
      </c>
    </row>
    <row r="109" spans="1:5" x14ac:dyDescent="0.3">
      <c r="A109">
        <v>2018</v>
      </c>
      <c r="B109" t="s">
        <v>112</v>
      </c>
      <c r="C109" t="s">
        <v>103</v>
      </c>
      <c r="D109">
        <v>11.29</v>
      </c>
      <c r="E109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fuel_prices</vt:lpstr>
      <vt:lpstr>eia_naturalGas</vt:lpstr>
      <vt:lpstr>eia_electricity</vt:lpstr>
      <vt:lpstr>eia_propane</vt:lpstr>
      <vt:lpstr>eia_fuel_oil</vt:lpstr>
      <vt:lpstr>fuel_prices_old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Jordan Malique Joseph</cp:lastModifiedBy>
  <dcterms:created xsi:type="dcterms:W3CDTF">2023-05-30T20:57:54Z</dcterms:created>
  <dcterms:modified xsi:type="dcterms:W3CDTF">2024-07-26T22:43:20Z</dcterms:modified>
</cp:coreProperties>
</file>