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rdan\Research\cmu_tare_model\equipment_costs\"/>
    </mc:Choice>
  </mc:AlternateContent>
  <xr:revisionPtr revIDLastSave="0" documentId="13_ncr:1_{9E020E85-826E-4280-8872-88359877FE18}" xr6:coauthVersionLast="47" xr6:coauthVersionMax="47" xr10:uidLastSave="{00000000-0000-0000-0000-000000000000}"/>
  <bookViews>
    <workbookView xWindow="-98" yWindow="-98" windowWidth="28996" windowHeight="15796" tabRatio="738" firstSheet="3" activeTab="5" xr2:uid="{70DC9CED-C629-4E9F-9754-D0C323F00C27}"/>
  </bookViews>
  <sheets>
    <sheet name="heating_costs" sheetId="1" r:id="rId1"/>
    <sheet name="waterHeating_costs" sheetId="3" r:id="rId2"/>
    <sheet name="clothesDrying_costs" sheetId="4" r:id="rId3"/>
    <sheet name="cooking_costs" sheetId="5" r:id="rId4"/>
    <sheet name="enclosure_basic" sheetId="6" r:id="rId5"/>
    <sheet name="enclosure_enhanced"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8" l="1"/>
  <c r="I4" i="8"/>
  <c r="I3" i="8"/>
  <c r="I2" i="8"/>
  <c r="I16" i="6"/>
  <c r="I17" i="6"/>
  <c r="I18" i="6"/>
  <c r="I19" i="6"/>
  <c r="I20" i="6"/>
  <c r="I3" i="6"/>
  <c r="I4" i="6"/>
  <c r="I5" i="6"/>
  <c r="I6" i="6"/>
  <c r="I7" i="6"/>
  <c r="I8" i="6"/>
  <c r="I9" i="6"/>
  <c r="I10" i="6"/>
  <c r="I11" i="6"/>
  <c r="I12" i="6"/>
  <c r="I13" i="6"/>
  <c r="I14" i="6"/>
  <c r="I15" i="6"/>
  <c r="I2" i="6"/>
  <c r="L7" i="3"/>
  <c r="L8" i="3"/>
  <c r="L9" i="3"/>
  <c r="I6" i="5"/>
  <c r="H5" i="5"/>
  <c r="I5" i="4"/>
  <c r="O8" i="1"/>
  <c r="L8" i="1"/>
  <c r="I8" i="1" l="1"/>
  <c r="O6" i="1"/>
  <c r="O7" i="1"/>
  <c r="O9" i="1"/>
  <c r="L6" i="1"/>
  <c r="L7" i="1"/>
  <c r="L9" i="1"/>
  <c r="I6" i="1"/>
  <c r="I7" i="1"/>
  <c r="I9" i="1"/>
</calcChain>
</file>

<file path=xl/sharedStrings.xml><?xml version="1.0" encoding="utf-8"?>
<sst xmlns="http://schemas.openxmlformats.org/spreadsheetml/2006/main" count="364" uniqueCount="120">
  <si>
    <t>$/unit</t>
  </si>
  <si>
    <t>Propane</t>
  </si>
  <si>
    <t>Natural Gas</t>
  </si>
  <si>
    <t>SEER 18, 9.3 HSPF</t>
  </si>
  <si>
    <t xml:space="preserve">Fuel Oil </t>
  </si>
  <si>
    <t>SEER 18, 9.6 HSPF</t>
  </si>
  <si>
    <t>SEER 29.3, 14 HSPF</t>
  </si>
  <si>
    <t>Cost assumed to be in middle of 50 and 80 gallon tank</t>
  </si>
  <si>
    <t>Low: average for all UEF&gt;2.0; High: Contractor Total Estimate for UEF&gt;2.0; Average: UEF 2.81-3.42 and 3.43-3.55</t>
  </si>
  <si>
    <t>Low: average for all UEF&gt;2.7; High: Contractor Total Estimate for UEF&gt;2.7; Average: UEF 2.74-3.70</t>
  </si>
  <si>
    <t>NREL REMDB. 2013 data.</t>
  </si>
  <si>
    <t>NREL REMDB data from 2013</t>
  </si>
  <si>
    <t>Electricity</t>
  </si>
  <si>
    <t>Fuel Oil</t>
  </si>
  <si>
    <t>NREL REMDB</t>
  </si>
  <si>
    <t>Navigant Consulting</t>
  </si>
  <si>
    <t>Redwood Energy</t>
  </si>
  <si>
    <t>NREL REMDB, Replace Non-Electric Tank with Non-Electric Tank. Data Year 2013.</t>
  </si>
  <si>
    <t>NREL REMDB, Replace Electic tank with Electric. Data Year 2014</t>
  </si>
  <si>
    <t>NREL REMDB. Data Year 2013. Cost to replace HP with HP. Cost reported in LBNL report.</t>
  </si>
  <si>
    <t>technology</t>
  </si>
  <si>
    <t>fuel</t>
  </si>
  <si>
    <t>lifetime</t>
  </si>
  <si>
    <t>source</t>
  </si>
  <si>
    <t>notes</t>
  </si>
  <si>
    <t>95 AFUE</t>
  </si>
  <si>
    <t>100 AFUE</t>
  </si>
  <si>
    <t>efficiency</t>
  </si>
  <si>
    <t>Data Year 2013</t>
  </si>
  <si>
    <t>action_measure</t>
  </si>
  <si>
    <t>Replace</t>
  </si>
  <si>
    <t>Install</t>
  </si>
  <si>
    <t>SEER 15.5, 10 HSPF</t>
  </si>
  <si>
    <t>Data Year 2013. Only 10 HSPF available and EUSS spec is 13 HSPF so costs multiplied by 1.3.</t>
  </si>
  <si>
    <t>Does not include labor costs. 2022 Product Guide (2021 Data). Lifetime assumed same as REMDB. (Low: Redwood Avg, High: Redwood High, Avg: Between Low and High)</t>
  </si>
  <si>
    <t>Does not include labor costs. 2022 Product Guide (2021 Data). Lifetime assumed same as REMDB. I used the same costing method as NREL REMDB (Avg, High, High+(High-Avg))</t>
  </si>
  <si>
    <t>units</t>
  </si>
  <si>
    <t>cpi_ratio</t>
  </si>
  <si>
    <t>cost_multiplier</t>
  </si>
  <si>
    <t>Natural Gas Furnace</t>
  </si>
  <si>
    <t>Electric Furnace</t>
  </si>
  <si>
    <t>Fuel Oil Furnace</t>
  </si>
  <si>
    <t>Propane Furnace</t>
  </si>
  <si>
    <t>Electric ASHP</t>
  </si>
  <si>
    <t>Electric MSHP</t>
  </si>
  <si>
    <t>Fuel Oil Water Heater</t>
  </si>
  <si>
    <t>Natural Gas Water Heater</t>
  </si>
  <si>
    <t>Propane Water Heater</t>
  </si>
  <si>
    <t>Electric Water Heater</t>
  </si>
  <si>
    <t>Electric MSHP - Ducted</t>
  </si>
  <si>
    <t>Electric Clothes Dryer</t>
  </si>
  <si>
    <t>Natural Gas Clothes Dryer</t>
  </si>
  <si>
    <t>Propane Clothes Dryer</t>
  </si>
  <si>
    <t>Electric HP Clothes Dryer</t>
  </si>
  <si>
    <t>Does not include labor costs. 2022 Product Guide (2021 Data). Lifetime assumed same as REMDB. Efficiency based on dryer similar in capacity to standard electric models (7.4 cu ft). CEF can range from 5 to 11 for HP dryers</t>
  </si>
  <si>
    <t>Electric Range</t>
  </si>
  <si>
    <t>Natural Gas Range</t>
  </si>
  <si>
    <t>Propane Range</t>
  </si>
  <si>
    <t>Electric Induction Range</t>
  </si>
  <si>
    <t>Electric Range, Modern</t>
  </si>
  <si>
    <t>94 AFUE</t>
  </si>
  <si>
    <t>Electric Heat Pump Water Heater, 80 gal</t>
  </si>
  <si>
    <t>Electric Heat Pump Water Heater, 50 gal</t>
  </si>
  <si>
    <t>Electric Heat Pump Water Heater, 66 gal</t>
  </si>
  <si>
    <t>Electric Clothes Dryer, Moden</t>
  </si>
  <si>
    <t>unitCost_progressive</t>
  </si>
  <si>
    <t>cost_per_kBtuh_progressive</t>
  </si>
  <si>
    <t>otherCost_progressive</t>
  </si>
  <si>
    <t>unitCost_reference</t>
  </si>
  <si>
    <t>cost_per_kBtuh_reference</t>
  </si>
  <si>
    <t>otherCost_reference</t>
  </si>
  <si>
    <t>cost_per_gallon_reference</t>
  </si>
  <si>
    <t>unitCost_conservative</t>
  </si>
  <si>
    <t>cost_per_kBtuh_conservative</t>
  </si>
  <si>
    <t>otherCost_conservative</t>
  </si>
  <si>
    <t>cost_per_gallon_conservative</t>
  </si>
  <si>
    <t>cost_per_gallon_progressive</t>
  </si>
  <si>
    <t>Data Year 2013. Replacement Costs kept constant at NREL REMDB 50th percentile value.</t>
  </si>
  <si>
    <t>Basic Enclosure Upgrade</t>
  </si>
  <si>
    <t>Enhanced Enclosure Upgrade</t>
  </si>
  <si>
    <t>Attic Floor Insulation</t>
  </si>
  <si>
    <t>retrofit</t>
  </si>
  <si>
    <t>existing</t>
  </si>
  <si>
    <t>R-30</t>
  </si>
  <si>
    <t>R-49</t>
  </si>
  <si>
    <t>R-60</t>
  </si>
  <si>
    <t>Uninsulated</t>
  </si>
  <si>
    <t>R-13</t>
  </si>
  <si>
    <t>R-7</t>
  </si>
  <si>
    <t>R-19</t>
  </si>
  <si>
    <t>R-38</t>
  </si>
  <si>
    <t>normalized_cost_progressive</t>
  </si>
  <si>
    <t>normalized_cost_reference</t>
  </si>
  <si>
    <t>normalized_cost_conservative</t>
  </si>
  <si>
    <t>Data Year 2013 from NREL REMDB. *See notes above*</t>
  </si>
  <si>
    <t>Air Leakage Reduction</t>
  </si>
  <si>
    <t>Duct Sealing</t>
  </si>
  <si>
    <t>Drill-and-fill Wall Insulation</t>
  </si>
  <si>
    <t>Varies</t>
  </si>
  <si>
    <t>30% Reduction</t>
  </si>
  <si>
    <t>10% Leakage, R-8</t>
  </si>
  <si>
    <t>Wood Stud, R-13</t>
  </si>
  <si>
    <t>Wood Stud, Uninsulated</t>
  </si>
  <si>
    <t>Foundation Wall Insulation</t>
  </si>
  <si>
    <t>Rim Joist Insulation</t>
  </si>
  <si>
    <t>Seal Vented Crawlspace</t>
  </si>
  <si>
    <t>Insulate Finished Attics and Cathedral Ceilings</t>
  </si>
  <si>
    <t>Wall R-10, Interior</t>
  </si>
  <si>
    <t>Wall R-10, Exterior</t>
  </si>
  <si>
    <t>Vented Crawlspace</t>
  </si>
  <si>
    <t>Unvented Crawlspace</t>
  </si>
  <si>
    <t>Finished, R-30</t>
  </si>
  <si>
    <t>Data Year 2013 from NREL REMDB. Foundations/Floors, Crawlspace, Seal Crawlspace.</t>
  </si>
  <si>
    <t>Data Year 2013 from NREL REMDB. Ceilings/Roofs, Finished Roof, Insulate with Open Cell Spray Foam, Uninsulated 2x10. R-33 Open Cell Spray Foam, 2x10. A finished attic or cathedral ceiling should be a livable/usable space. Batt insulation, particularly in the roof rafters seems like a better fit. The LBNL report has some cost data for Chicago, IL which is comparable to the R-33 Open Cell Spray Foam Cost. R-41 roof rafters (3” polyiso and R-21 fiberglass batt): $6.97 per ft2</t>
  </si>
  <si>
    <t xml:space="preserve">Data Year 2013 from NREL REMDB. ~30% reduction (25 to 20, 20 to 15, 15 to 10) is an average of 1.2 $USD2013 per square foot of finished floor area </t>
  </si>
  <si>
    <t>Data Year 2013 from NREL REMDB. Walls, Wood Stud, Insulate with Loose Fill, Uninsulated 2x4 16in o.c. (only before componenet with R-13 After Component). R-13 Fiberglass, 2x4, 16 in o.c. from NREL REMDB average of $2.00/sq-ft exterior wall</t>
  </si>
  <si>
    <t>Data Year 2013 from NREL REMDB. Space Conditioning, Ducts, Seal and Insulate Ducts (Total Leakage), 10% Leakage Uninsulated. Dollars per square foot of duct surface</t>
  </si>
  <si>
    <t xml:space="preserve">Data Year 2013 from NREL REMDB. Retrofit Measure is Ceilings/Roofs, Unfinished Attic, Insulate Ceiling with Loose-Fill, Uninsulated and Vented. Assuming fiberglass material and loose-fill, blow-in materials. </t>
  </si>
  <si>
    <t>Data Year 2013 from NREL REMDB. Foundation/Floors, Unfinished Basement, Insulate Unfinished Basement Wall with Rigid Foam Board. Whole Wall R-10 XPS, Cost [$/ft^2 Rim Joist Wall]</t>
  </si>
  <si>
    <t>Data Year 2013 from NREL REMDB. Data Year 2013 from NREL REMDB. Foundation/Floors, Unfinished Basement, Insulate Unfinished Basement Wall with Rigid Foam Board. Whole Wall R-10 XPS, Cost [$/ft^2 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</si>
</sst>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006100"/>
      <name val="Calibri"/>
      <family val="2"/>
      <scheme val="minor"/>
    </font>
    <font>
      <b/>
      <sz val="11"/>
      <color rgb="FF9C5700"/>
      <name val="Calibri"/>
      <family val="2"/>
      <scheme val="minor"/>
    </font>
    <font>
      <b/>
      <sz val="11"/>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9">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1" fillId="0" borderId="0" xfId="0" applyFont="1" applyFill="1" applyAlignment="1">
      <alignment wrapText="1"/>
    </xf>
    <xf numFmtId="0" fontId="0" fillId="0" borderId="0" xfId="0" applyFill="1"/>
    <xf numFmtId="0" fontId="3" fillId="2" borderId="0" xfId="1"/>
    <xf numFmtId="0" fontId="5" fillId="4" borderId="0" xfId="3"/>
    <xf numFmtId="0" fontId="4" fillId="3" borderId="0" xfId="2"/>
    <xf numFmtId="0" fontId="6" fillId="2" borderId="0" xfId="1" applyFont="1" applyAlignment="1">
      <alignment wrapText="1"/>
    </xf>
    <xf numFmtId="0" fontId="7" fillId="4" borderId="0" xfId="3" applyFont="1" applyAlignment="1">
      <alignment wrapText="1"/>
    </xf>
    <xf numFmtId="0" fontId="8" fillId="3" borderId="0" xfId="2" applyFont="1" applyAlignment="1">
      <alignment wrapText="1"/>
    </xf>
    <xf numFmtId="0" fontId="0" fillId="0" borderId="0" xfId="0" applyFill="1" applyAlignment="1">
      <alignment wrapText="1"/>
    </xf>
    <xf numFmtId="0" fontId="1" fillId="0" borderId="0" xfId="0" applyFont="1" applyAlignment="1"/>
    <xf numFmtId="0" fontId="0" fillId="0" borderId="0" xfId="0" applyAlignment="1"/>
    <xf numFmtId="2" fontId="3" fillId="2" borderId="0" xfId="1" applyNumberFormat="1"/>
    <xf numFmtId="2" fontId="5" fillId="4" borderId="0" xfId="3" applyNumberFormat="1"/>
    <xf numFmtId="2" fontId="4" fillId="3" borderId="0" xfId="2" applyNumberFormat="1"/>
    <xf numFmtId="9" fontId="0" fillId="0" borderId="0" xfId="0" applyNumberFormat="1" applyAlignment="1">
      <alignment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D77E-F6CE-47DE-940C-0B686D6456B3}">
  <dimension ref="A1:R9"/>
  <sheetViews>
    <sheetView topLeftCell="H1" zoomScaleNormal="100" workbookViewId="0">
      <pane ySplit="1" topLeftCell="A2" activePane="bottomLeft" state="frozen"/>
      <selection pane="bottomLeft" sqref="A1:R9"/>
    </sheetView>
  </sheetViews>
  <sheetFormatPr defaultRowHeight="14.25" x14ac:dyDescent="0.45"/>
  <cols>
    <col min="1" max="1" width="15.265625" style="1" customWidth="1"/>
    <col min="2" max="2" width="18.1328125" style="1" customWidth="1"/>
    <col min="3" max="3" width="11.3984375" style="1" customWidth="1"/>
    <col min="6" max="6" width="13.86328125" customWidth="1"/>
    <col min="7" max="7" width="18.19921875" customWidth="1"/>
    <col min="8" max="8" width="17.86328125" customWidth="1"/>
    <col min="9" max="9" width="19.6640625" customWidth="1"/>
    <col min="10" max="10" width="24.59765625" customWidth="1"/>
    <col min="11" max="11" width="23.265625" customWidth="1"/>
    <col min="12" max="12" width="26.19921875" customWidth="1"/>
    <col min="13" max="13" width="20.73046875" customWidth="1"/>
    <col min="14" max="14" width="17.796875" customWidth="1"/>
    <col min="15" max="15" width="23.59765625" customWidth="1"/>
    <col min="18" max="18" width="38.33203125" style="1" customWidth="1"/>
  </cols>
  <sheetData>
    <row r="1" spans="1:18" s="3" customFormat="1" x14ac:dyDescent="0.45">
      <c r="A1" s="2" t="s">
        <v>29</v>
      </c>
      <c r="B1" s="2" t="s">
        <v>20</v>
      </c>
      <c r="C1" s="2" t="s">
        <v>21</v>
      </c>
      <c r="D1" s="2" t="s">
        <v>27</v>
      </c>
      <c r="E1" s="2" t="s">
        <v>37</v>
      </c>
      <c r="F1" s="2" t="s">
        <v>38</v>
      </c>
      <c r="G1" s="9" t="s">
        <v>65</v>
      </c>
      <c r="H1" s="10" t="s">
        <v>68</v>
      </c>
      <c r="I1" s="11" t="s">
        <v>72</v>
      </c>
      <c r="J1" s="9" t="s">
        <v>66</v>
      </c>
      <c r="K1" s="10" t="s">
        <v>69</v>
      </c>
      <c r="L1" s="11" t="s">
        <v>73</v>
      </c>
      <c r="M1" s="9" t="s">
        <v>67</v>
      </c>
      <c r="N1" s="10" t="s">
        <v>70</v>
      </c>
      <c r="O1" s="11" t="s">
        <v>74</v>
      </c>
      <c r="P1" s="2" t="s">
        <v>22</v>
      </c>
      <c r="Q1" s="2" t="s">
        <v>23</v>
      </c>
      <c r="R1" s="2" t="s">
        <v>24</v>
      </c>
    </row>
    <row r="2" spans="1:18" ht="42.75" x14ac:dyDescent="0.45">
      <c r="A2" s="2" t="s">
        <v>30</v>
      </c>
      <c r="B2" s="1" t="s">
        <v>39</v>
      </c>
      <c r="C2" s="1" t="s">
        <v>2</v>
      </c>
      <c r="D2" t="s">
        <v>25</v>
      </c>
      <c r="E2">
        <v>1.16317603677932</v>
      </c>
      <c r="F2">
        <v>1</v>
      </c>
      <c r="G2" s="6">
        <v>2500</v>
      </c>
      <c r="H2" s="7">
        <v>2500</v>
      </c>
      <c r="I2" s="8">
        <v>2500</v>
      </c>
      <c r="J2" s="6">
        <v>3.9</v>
      </c>
      <c r="K2" s="7">
        <v>3.9</v>
      </c>
      <c r="L2" s="8">
        <v>3.9</v>
      </c>
      <c r="M2" s="6">
        <v>0</v>
      </c>
      <c r="N2" s="7">
        <v>0</v>
      </c>
      <c r="O2" s="8">
        <v>0</v>
      </c>
      <c r="P2">
        <v>20</v>
      </c>
      <c r="Q2" s="1" t="s">
        <v>14</v>
      </c>
      <c r="R2" s="1" t="s">
        <v>77</v>
      </c>
    </row>
    <row r="3" spans="1:18" ht="42.75" x14ac:dyDescent="0.45">
      <c r="A3" s="2" t="s">
        <v>30</v>
      </c>
      <c r="B3" s="1" t="s">
        <v>40</v>
      </c>
      <c r="C3" s="1" t="s">
        <v>12</v>
      </c>
      <c r="D3" t="s">
        <v>26</v>
      </c>
      <c r="E3">
        <v>1.16317603677932</v>
      </c>
      <c r="F3">
        <v>1</v>
      </c>
      <c r="G3" s="6">
        <v>1600</v>
      </c>
      <c r="H3" s="7">
        <v>1600</v>
      </c>
      <c r="I3" s="8">
        <v>1600</v>
      </c>
      <c r="J3" s="6">
        <v>50</v>
      </c>
      <c r="K3" s="7">
        <v>50</v>
      </c>
      <c r="L3" s="8">
        <v>50</v>
      </c>
      <c r="M3" s="6">
        <v>0</v>
      </c>
      <c r="N3" s="7">
        <v>0</v>
      </c>
      <c r="O3" s="8">
        <v>0</v>
      </c>
      <c r="P3">
        <v>20</v>
      </c>
      <c r="Q3" s="1" t="s">
        <v>14</v>
      </c>
      <c r="R3" s="1" t="s">
        <v>77</v>
      </c>
    </row>
    <row r="4" spans="1:18" ht="42.75" x14ac:dyDescent="0.45">
      <c r="A4" s="2" t="s">
        <v>30</v>
      </c>
      <c r="B4" s="1" t="s">
        <v>41</v>
      </c>
      <c r="C4" s="1" t="s">
        <v>13</v>
      </c>
      <c r="D4" t="s">
        <v>25</v>
      </c>
      <c r="E4">
        <v>1.16317603677932</v>
      </c>
      <c r="F4">
        <v>1</v>
      </c>
      <c r="G4" s="6">
        <v>4100</v>
      </c>
      <c r="H4" s="7">
        <v>4100</v>
      </c>
      <c r="I4" s="8">
        <v>4100</v>
      </c>
      <c r="J4" s="6">
        <v>3.9</v>
      </c>
      <c r="K4" s="7">
        <v>3.9</v>
      </c>
      <c r="L4" s="8">
        <v>3.9</v>
      </c>
      <c r="M4" s="6">
        <v>0</v>
      </c>
      <c r="N4" s="7">
        <v>0</v>
      </c>
      <c r="O4" s="8">
        <v>0</v>
      </c>
      <c r="P4">
        <v>15</v>
      </c>
      <c r="Q4" s="1" t="s">
        <v>14</v>
      </c>
      <c r="R4" s="1" t="s">
        <v>77</v>
      </c>
    </row>
    <row r="5" spans="1:18" ht="42.75" x14ac:dyDescent="0.45">
      <c r="A5" s="2" t="s">
        <v>30</v>
      </c>
      <c r="B5" s="1" t="s">
        <v>42</v>
      </c>
      <c r="C5" s="1" t="s">
        <v>1</v>
      </c>
      <c r="D5" t="s">
        <v>60</v>
      </c>
      <c r="E5">
        <v>1.16317603677932</v>
      </c>
      <c r="F5">
        <v>1</v>
      </c>
      <c r="G5" s="6">
        <v>3800</v>
      </c>
      <c r="H5" s="7">
        <v>3800</v>
      </c>
      <c r="I5" s="8">
        <v>3800</v>
      </c>
      <c r="J5" s="6">
        <v>3.9</v>
      </c>
      <c r="K5" s="7">
        <v>3.9</v>
      </c>
      <c r="L5" s="8">
        <v>3.9</v>
      </c>
      <c r="M5" s="6">
        <v>0</v>
      </c>
      <c r="N5" s="7">
        <v>0</v>
      </c>
      <c r="O5" s="8">
        <v>0</v>
      </c>
      <c r="P5">
        <v>20</v>
      </c>
      <c r="Q5" s="1" t="s">
        <v>14</v>
      </c>
      <c r="R5" s="1" t="s">
        <v>77</v>
      </c>
    </row>
    <row r="6" spans="1:18" ht="28.5" x14ac:dyDescent="0.45">
      <c r="A6" s="2" t="s">
        <v>31</v>
      </c>
      <c r="B6" s="1" t="s">
        <v>43</v>
      </c>
      <c r="C6" s="1" t="s">
        <v>12</v>
      </c>
      <c r="D6" s="1" t="s">
        <v>3</v>
      </c>
      <c r="E6">
        <v>1.16317603677932</v>
      </c>
      <c r="F6">
        <v>1</v>
      </c>
      <c r="G6" s="6">
        <v>3700</v>
      </c>
      <c r="H6" s="7">
        <v>4800</v>
      </c>
      <c r="I6" s="8">
        <f t="shared" ref="I3:I9" si="0">$H6+($H6-$G6)</f>
        <v>5900</v>
      </c>
      <c r="J6" s="6">
        <v>42</v>
      </c>
      <c r="K6" s="7">
        <v>55</v>
      </c>
      <c r="L6" s="8">
        <f t="shared" ref="L3:L9" si="1">$K6+($K6-$J6)</f>
        <v>68</v>
      </c>
      <c r="M6" s="6">
        <v>0</v>
      </c>
      <c r="N6" s="7">
        <v>0</v>
      </c>
      <c r="O6" s="8">
        <f t="shared" ref="O3:O9" si="2">$N6+($N6-$M6)</f>
        <v>0</v>
      </c>
      <c r="P6">
        <v>15</v>
      </c>
      <c r="Q6" s="1" t="s">
        <v>14</v>
      </c>
      <c r="R6" s="1" t="s">
        <v>28</v>
      </c>
    </row>
    <row r="7" spans="1:18" ht="28.5" x14ac:dyDescent="0.45">
      <c r="A7" s="2" t="s">
        <v>31</v>
      </c>
      <c r="B7" s="1" t="s">
        <v>44</v>
      </c>
      <c r="C7" s="1" t="s">
        <v>12</v>
      </c>
      <c r="D7" s="1" t="s">
        <v>5</v>
      </c>
      <c r="E7">
        <v>1.16317603677932</v>
      </c>
      <c r="F7">
        <v>1</v>
      </c>
      <c r="G7" s="6">
        <v>1800</v>
      </c>
      <c r="H7" s="7">
        <v>2300</v>
      </c>
      <c r="I7" s="8">
        <f t="shared" si="0"/>
        <v>2800</v>
      </c>
      <c r="J7" s="6">
        <v>65</v>
      </c>
      <c r="K7" s="7">
        <v>85</v>
      </c>
      <c r="L7" s="8">
        <f t="shared" si="1"/>
        <v>105</v>
      </c>
      <c r="M7" s="6">
        <v>490</v>
      </c>
      <c r="N7" s="7">
        <v>630</v>
      </c>
      <c r="O7" s="8">
        <f t="shared" si="2"/>
        <v>770</v>
      </c>
      <c r="P7">
        <v>15</v>
      </c>
      <c r="Q7" s="1" t="s">
        <v>14</v>
      </c>
      <c r="R7" s="1" t="s">
        <v>28</v>
      </c>
    </row>
    <row r="8" spans="1:18" ht="42.75" x14ac:dyDescent="0.45">
      <c r="A8" s="2" t="s">
        <v>31</v>
      </c>
      <c r="B8" s="1" t="s">
        <v>49</v>
      </c>
      <c r="C8" s="1" t="s">
        <v>12</v>
      </c>
      <c r="D8" s="1" t="s">
        <v>32</v>
      </c>
      <c r="E8">
        <v>1.16317603677932</v>
      </c>
      <c r="F8">
        <v>1.3</v>
      </c>
      <c r="G8" s="6">
        <v>2340</v>
      </c>
      <c r="H8" s="7">
        <v>2990</v>
      </c>
      <c r="I8" s="8">
        <f t="shared" si="0"/>
        <v>3640</v>
      </c>
      <c r="J8" s="6">
        <v>90</v>
      </c>
      <c r="K8" s="7">
        <v>117</v>
      </c>
      <c r="L8" s="8">
        <f t="shared" si="1"/>
        <v>144</v>
      </c>
      <c r="M8" s="6">
        <v>1690</v>
      </c>
      <c r="N8" s="7">
        <v>2210</v>
      </c>
      <c r="O8" s="8">
        <f t="shared" si="2"/>
        <v>2730</v>
      </c>
      <c r="P8">
        <v>15</v>
      </c>
      <c r="Q8" s="1" t="s">
        <v>14</v>
      </c>
      <c r="R8" s="1" t="s">
        <v>33</v>
      </c>
    </row>
    <row r="9" spans="1:18" ht="28.5" x14ac:dyDescent="0.45">
      <c r="A9" s="2" t="s">
        <v>31</v>
      </c>
      <c r="B9" s="1" t="s">
        <v>44</v>
      </c>
      <c r="C9" s="1" t="s">
        <v>12</v>
      </c>
      <c r="D9" s="1" t="s">
        <v>6</v>
      </c>
      <c r="E9">
        <v>1.16317603677932</v>
      </c>
      <c r="F9">
        <v>1</v>
      </c>
      <c r="G9" s="6">
        <v>1800</v>
      </c>
      <c r="H9" s="7">
        <v>2300</v>
      </c>
      <c r="I9" s="8">
        <f t="shared" si="0"/>
        <v>2800</v>
      </c>
      <c r="J9" s="6">
        <v>95</v>
      </c>
      <c r="K9" s="7">
        <v>120</v>
      </c>
      <c r="L9" s="8">
        <f t="shared" si="1"/>
        <v>145</v>
      </c>
      <c r="M9" s="6">
        <v>710</v>
      </c>
      <c r="N9" s="7">
        <v>920</v>
      </c>
      <c r="O9" s="8">
        <f t="shared" si="2"/>
        <v>1130</v>
      </c>
      <c r="P9">
        <v>15</v>
      </c>
      <c r="Q9" s="1" t="s">
        <v>14</v>
      </c>
      <c r="R9" s="1" t="s">
        <v>28</v>
      </c>
    </row>
  </sheetData>
  <sortState xmlns:xlrd2="http://schemas.microsoft.com/office/spreadsheetml/2017/richdata2" ref="B7:B9">
    <sortCondition descending="1" ref="B7:B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B1F9-AA0F-4F3E-92E1-FA5D825DBAEF}">
  <dimension ref="A1:S95"/>
  <sheetViews>
    <sheetView zoomScaleNormal="100" workbookViewId="0">
      <pane ySplit="1" topLeftCell="A2" activePane="bottomLeft" state="frozen"/>
      <selection pane="bottomLeft"/>
    </sheetView>
  </sheetViews>
  <sheetFormatPr defaultRowHeight="14.25" x14ac:dyDescent="0.45"/>
  <cols>
    <col min="1" max="1" width="14.1328125" style="1" customWidth="1"/>
    <col min="2" max="2" width="26.53125" style="1" customWidth="1"/>
    <col min="3" max="5" width="10.59765625" style="1" customWidth="1"/>
    <col min="6" max="6" width="13.86328125" style="1" customWidth="1"/>
    <col min="7" max="7" width="18.9296875" customWidth="1"/>
    <col min="8" max="8" width="19.53125" customWidth="1"/>
    <col min="9" max="9" width="19.6640625" customWidth="1"/>
    <col min="10" max="10" width="25.06640625" customWidth="1"/>
    <col min="11" max="11" width="23.33203125" customWidth="1"/>
    <col min="12" max="12" width="25" customWidth="1"/>
    <col min="13" max="14" width="10.59765625" customWidth="1"/>
    <col min="15" max="15" width="40.46484375" style="1" customWidth="1"/>
  </cols>
  <sheetData>
    <row r="1" spans="1:19" ht="28.5" x14ac:dyDescent="0.45">
      <c r="A1" s="2" t="s">
        <v>29</v>
      </c>
      <c r="B1" s="2" t="s">
        <v>20</v>
      </c>
      <c r="C1" s="2" t="s">
        <v>21</v>
      </c>
      <c r="D1" s="2" t="s">
        <v>27</v>
      </c>
      <c r="E1" s="2" t="s">
        <v>37</v>
      </c>
      <c r="F1" s="2" t="s">
        <v>38</v>
      </c>
      <c r="G1" s="9" t="s">
        <v>65</v>
      </c>
      <c r="H1" s="10" t="s">
        <v>68</v>
      </c>
      <c r="I1" s="11" t="s">
        <v>72</v>
      </c>
      <c r="J1" s="9" t="s">
        <v>76</v>
      </c>
      <c r="K1" s="10" t="s">
        <v>71</v>
      </c>
      <c r="L1" s="11" t="s">
        <v>75</v>
      </c>
      <c r="M1" s="2" t="s">
        <v>22</v>
      </c>
      <c r="N1" s="2" t="s">
        <v>23</v>
      </c>
      <c r="O1" s="2" t="s">
        <v>24</v>
      </c>
      <c r="P1" s="1"/>
      <c r="Q1" s="1"/>
      <c r="R1" s="1"/>
      <c r="S1" s="1"/>
    </row>
    <row r="2" spans="1:19" ht="28.5" x14ac:dyDescent="0.45">
      <c r="A2" s="2" t="s">
        <v>30</v>
      </c>
      <c r="B2" s="1" t="s">
        <v>45</v>
      </c>
      <c r="C2" s="1" t="s">
        <v>4</v>
      </c>
      <c r="D2">
        <v>0.68</v>
      </c>
      <c r="E2">
        <v>1.16317603677932</v>
      </c>
      <c r="F2">
        <v>1</v>
      </c>
      <c r="G2" s="6">
        <v>1700</v>
      </c>
      <c r="H2" s="7">
        <v>1700</v>
      </c>
      <c r="I2" s="8">
        <v>1700</v>
      </c>
      <c r="J2" s="6">
        <v>7.4</v>
      </c>
      <c r="K2" s="7">
        <v>7.4</v>
      </c>
      <c r="L2" s="8">
        <v>7.4</v>
      </c>
      <c r="M2">
        <v>11</v>
      </c>
      <c r="N2" s="1" t="s">
        <v>14</v>
      </c>
      <c r="O2" s="1" t="s">
        <v>17</v>
      </c>
    </row>
    <row r="3" spans="1:19" ht="28.5" x14ac:dyDescent="0.45">
      <c r="A3" s="2" t="s">
        <v>30</v>
      </c>
      <c r="B3" s="1" t="s">
        <v>46</v>
      </c>
      <c r="C3" s="1" t="s">
        <v>2</v>
      </c>
      <c r="D3">
        <v>0.67</v>
      </c>
      <c r="E3">
        <v>1.16317603677932</v>
      </c>
      <c r="F3">
        <v>1</v>
      </c>
      <c r="G3" s="6">
        <v>720</v>
      </c>
      <c r="H3" s="7">
        <v>720</v>
      </c>
      <c r="I3" s="8">
        <v>720</v>
      </c>
      <c r="J3" s="6">
        <v>11</v>
      </c>
      <c r="K3" s="7">
        <v>11</v>
      </c>
      <c r="L3" s="8">
        <v>11</v>
      </c>
      <c r="M3">
        <v>13</v>
      </c>
      <c r="N3" s="1" t="s">
        <v>14</v>
      </c>
      <c r="O3" s="1" t="s">
        <v>17</v>
      </c>
    </row>
    <row r="4" spans="1:19" ht="28.5" x14ac:dyDescent="0.45">
      <c r="A4" s="2" t="s">
        <v>30</v>
      </c>
      <c r="B4" s="1" t="s">
        <v>47</v>
      </c>
      <c r="C4" s="1" t="s">
        <v>1</v>
      </c>
      <c r="D4">
        <v>0.67</v>
      </c>
      <c r="E4">
        <v>1.16317603677932</v>
      </c>
      <c r="F4">
        <v>1</v>
      </c>
      <c r="G4" s="6">
        <v>720</v>
      </c>
      <c r="H4" s="7">
        <v>720</v>
      </c>
      <c r="I4" s="8">
        <v>720</v>
      </c>
      <c r="J4" s="6">
        <v>11</v>
      </c>
      <c r="K4" s="7">
        <v>11</v>
      </c>
      <c r="L4" s="8">
        <v>11</v>
      </c>
      <c r="M4">
        <v>13</v>
      </c>
      <c r="N4" s="1" t="s">
        <v>14</v>
      </c>
      <c r="O4" s="1" t="s">
        <v>17</v>
      </c>
    </row>
    <row r="5" spans="1:19" ht="28.5" x14ac:dyDescent="0.45">
      <c r="A5" s="2" t="s">
        <v>30</v>
      </c>
      <c r="B5" s="1" t="s">
        <v>48</v>
      </c>
      <c r="C5" s="1" t="s">
        <v>12</v>
      </c>
      <c r="D5">
        <v>0.95</v>
      </c>
      <c r="E5">
        <v>1.16317603677932</v>
      </c>
      <c r="F5">
        <v>1</v>
      </c>
      <c r="G5" s="6">
        <v>590</v>
      </c>
      <c r="H5" s="7">
        <v>590</v>
      </c>
      <c r="I5" s="8">
        <v>590</v>
      </c>
      <c r="J5" s="6">
        <v>3.5</v>
      </c>
      <c r="K5" s="7">
        <v>3.5</v>
      </c>
      <c r="L5" s="8">
        <v>3.5</v>
      </c>
      <c r="M5">
        <v>13</v>
      </c>
      <c r="N5" s="1" t="s">
        <v>14</v>
      </c>
      <c r="O5" s="1" t="s">
        <v>18</v>
      </c>
    </row>
    <row r="6" spans="1:19" s="5" customFormat="1" ht="28.5" x14ac:dyDescent="0.45">
      <c r="A6" s="4" t="s">
        <v>30</v>
      </c>
      <c r="B6" s="12" t="s">
        <v>61</v>
      </c>
      <c r="C6" s="12" t="s">
        <v>12</v>
      </c>
      <c r="D6" s="5">
        <v>2.35</v>
      </c>
      <c r="E6" s="5">
        <v>1.16317603677932</v>
      </c>
      <c r="F6" s="5">
        <v>1</v>
      </c>
      <c r="G6" s="6">
        <v>2200</v>
      </c>
      <c r="H6" s="7">
        <v>2200</v>
      </c>
      <c r="I6" s="8">
        <v>2200</v>
      </c>
      <c r="J6" s="6">
        <v>0</v>
      </c>
      <c r="K6" s="7">
        <v>0</v>
      </c>
      <c r="L6" s="8">
        <v>0</v>
      </c>
      <c r="M6" s="5">
        <v>12</v>
      </c>
      <c r="N6" s="12" t="s">
        <v>14</v>
      </c>
      <c r="O6" s="12" t="s">
        <v>19</v>
      </c>
    </row>
    <row r="7" spans="1:19" ht="42.75" x14ac:dyDescent="0.45">
      <c r="A7" s="2" t="s">
        <v>31</v>
      </c>
      <c r="B7" s="1" t="s">
        <v>62</v>
      </c>
      <c r="C7" s="1" t="s">
        <v>12</v>
      </c>
      <c r="D7" s="1">
        <v>3.45</v>
      </c>
      <c r="E7">
        <v>1.0791017375063201</v>
      </c>
      <c r="F7">
        <v>1</v>
      </c>
      <c r="G7" s="6">
        <v>2100</v>
      </c>
      <c r="H7" s="7">
        <v>2400</v>
      </c>
      <c r="I7" s="8">
        <v>3000</v>
      </c>
      <c r="J7" s="6">
        <v>0</v>
      </c>
      <c r="K7" s="7">
        <v>0</v>
      </c>
      <c r="L7" s="8">
        <f t="shared" ref="L3:L9" si="0">$K7+($K7-$J7)</f>
        <v>0</v>
      </c>
      <c r="M7">
        <v>12</v>
      </c>
      <c r="N7" s="1" t="s">
        <v>15</v>
      </c>
      <c r="O7" s="1" t="s">
        <v>8</v>
      </c>
    </row>
    <row r="8" spans="1:19" ht="28.5" x14ac:dyDescent="0.45">
      <c r="A8" s="2" t="s">
        <v>31</v>
      </c>
      <c r="B8" s="1" t="s">
        <v>63</v>
      </c>
      <c r="C8" s="1" t="s">
        <v>12</v>
      </c>
      <c r="D8" s="1">
        <v>3.35</v>
      </c>
      <c r="E8">
        <v>1.0791017375063201</v>
      </c>
      <c r="F8">
        <v>1</v>
      </c>
      <c r="G8" s="6">
        <v>2400</v>
      </c>
      <c r="H8" s="7">
        <v>2600</v>
      </c>
      <c r="I8" s="8">
        <v>3850</v>
      </c>
      <c r="J8" s="6">
        <v>0</v>
      </c>
      <c r="K8" s="7">
        <v>0</v>
      </c>
      <c r="L8" s="8">
        <f t="shared" si="0"/>
        <v>0</v>
      </c>
      <c r="M8">
        <v>12</v>
      </c>
      <c r="N8" s="1" t="s">
        <v>15</v>
      </c>
      <c r="O8" s="1" t="s">
        <v>7</v>
      </c>
    </row>
    <row r="9" spans="1:19" ht="42.75" x14ac:dyDescent="0.45">
      <c r="A9" s="2" t="s">
        <v>31</v>
      </c>
      <c r="B9" s="1" t="s">
        <v>61</v>
      </c>
      <c r="C9" s="1" t="s">
        <v>12</v>
      </c>
      <c r="D9" s="1">
        <v>3.45</v>
      </c>
      <c r="E9">
        <v>1.0791017375063201</v>
      </c>
      <c r="F9">
        <v>1</v>
      </c>
      <c r="G9" s="6">
        <v>2700</v>
      </c>
      <c r="H9" s="7">
        <v>2800</v>
      </c>
      <c r="I9" s="8">
        <v>4700</v>
      </c>
      <c r="J9" s="6">
        <v>0</v>
      </c>
      <c r="K9" s="7">
        <v>0</v>
      </c>
      <c r="L9" s="8">
        <f t="shared" si="0"/>
        <v>0</v>
      </c>
      <c r="M9">
        <v>12</v>
      </c>
      <c r="N9" s="1" t="s">
        <v>15</v>
      </c>
      <c r="O9" s="1" t="s">
        <v>9</v>
      </c>
    </row>
    <row r="10" spans="1:19" x14ac:dyDescent="0.45">
      <c r="A10"/>
      <c r="B10"/>
      <c r="C10"/>
      <c r="D10"/>
      <c r="E10"/>
      <c r="F10"/>
    </row>
    <row r="11" spans="1:19" x14ac:dyDescent="0.45">
      <c r="A11"/>
      <c r="B11"/>
      <c r="C11"/>
      <c r="D11"/>
      <c r="E11"/>
      <c r="F11"/>
    </row>
    <row r="12" spans="1:19" x14ac:dyDescent="0.45">
      <c r="A12"/>
      <c r="B12"/>
      <c r="C12"/>
      <c r="D12"/>
      <c r="E12"/>
      <c r="F12"/>
    </row>
    <row r="13" spans="1:19" x14ac:dyDescent="0.45">
      <c r="A13"/>
      <c r="B13"/>
      <c r="C13"/>
      <c r="D13"/>
      <c r="E13"/>
      <c r="F13"/>
    </row>
    <row r="14" spans="1:19" x14ac:dyDescent="0.45">
      <c r="A14"/>
      <c r="B14"/>
      <c r="C14"/>
      <c r="D14"/>
      <c r="E14"/>
      <c r="F14"/>
    </row>
    <row r="15" spans="1:19" x14ac:dyDescent="0.45">
      <c r="A15"/>
      <c r="B15"/>
      <c r="C15"/>
      <c r="D15"/>
      <c r="E15"/>
      <c r="F15"/>
    </row>
    <row r="16" spans="1:19" x14ac:dyDescent="0.45">
      <c r="A16"/>
      <c r="B16"/>
      <c r="C16"/>
      <c r="D16"/>
      <c r="E16"/>
      <c r="F16"/>
    </row>
    <row r="17" spans="1:6" x14ac:dyDescent="0.45">
      <c r="A17"/>
      <c r="B17"/>
      <c r="C17"/>
      <c r="D17"/>
      <c r="E17"/>
      <c r="F17"/>
    </row>
    <row r="18" spans="1:6" x14ac:dyDescent="0.45">
      <c r="A18"/>
      <c r="B18"/>
      <c r="C18"/>
      <c r="D18"/>
      <c r="E18"/>
      <c r="F18"/>
    </row>
    <row r="19" spans="1:6" x14ac:dyDescent="0.45">
      <c r="A19"/>
      <c r="B19"/>
      <c r="C19"/>
      <c r="D19"/>
      <c r="E19"/>
      <c r="F19"/>
    </row>
    <row r="20" spans="1:6" x14ac:dyDescent="0.45">
      <c r="A20"/>
      <c r="B20"/>
      <c r="C20"/>
      <c r="D20"/>
      <c r="E20"/>
      <c r="F20"/>
    </row>
    <row r="21" spans="1:6" x14ac:dyDescent="0.45">
      <c r="A21"/>
      <c r="B21"/>
      <c r="C21"/>
      <c r="D21"/>
      <c r="E21"/>
      <c r="F21"/>
    </row>
    <row r="22" spans="1:6" x14ac:dyDescent="0.45">
      <c r="A22"/>
      <c r="B22"/>
      <c r="C22"/>
      <c r="D22"/>
      <c r="E22"/>
      <c r="F22"/>
    </row>
    <row r="23" spans="1:6" x14ac:dyDescent="0.45">
      <c r="A23"/>
      <c r="B23"/>
      <c r="C23"/>
      <c r="D23"/>
      <c r="E23"/>
      <c r="F23"/>
    </row>
    <row r="24" spans="1:6" x14ac:dyDescent="0.45">
      <c r="A24"/>
      <c r="B24"/>
      <c r="C24"/>
      <c r="D24"/>
      <c r="E24"/>
      <c r="F24"/>
    </row>
    <row r="25" spans="1:6" x14ac:dyDescent="0.45">
      <c r="A25"/>
      <c r="B25"/>
      <c r="C25"/>
      <c r="D25"/>
      <c r="E25"/>
      <c r="F25"/>
    </row>
    <row r="26" spans="1:6" x14ac:dyDescent="0.45">
      <c r="A26"/>
      <c r="B26"/>
      <c r="C26"/>
      <c r="D26"/>
      <c r="E26"/>
      <c r="F26"/>
    </row>
    <row r="27" spans="1:6" x14ac:dyDescent="0.45">
      <c r="A27"/>
      <c r="B27"/>
      <c r="C27"/>
      <c r="D27"/>
      <c r="E27"/>
      <c r="F27"/>
    </row>
    <row r="28" spans="1:6" x14ac:dyDescent="0.45">
      <c r="A28"/>
      <c r="B28"/>
      <c r="C28"/>
      <c r="D28"/>
      <c r="E28"/>
      <c r="F28"/>
    </row>
    <row r="29" spans="1:6" x14ac:dyDescent="0.45">
      <c r="A29"/>
      <c r="B29"/>
      <c r="C29"/>
      <c r="D29"/>
      <c r="E29"/>
      <c r="F29"/>
    </row>
    <row r="30" spans="1:6" x14ac:dyDescent="0.45">
      <c r="A30"/>
      <c r="B30"/>
      <c r="C30"/>
      <c r="D30"/>
      <c r="E30"/>
      <c r="F30"/>
    </row>
    <row r="31" spans="1:6" x14ac:dyDescent="0.45">
      <c r="A31"/>
      <c r="B31"/>
      <c r="C31"/>
      <c r="D31"/>
      <c r="E31"/>
      <c r="F31"/>
    </row>
    <row r="32" spans="1:6" x14ac:dyDescent="0.45">
      <c r="A32"/>
      <c r="B32"/>
      <c r="C32"/>
      <c r="D32"/>
      <c r="E32"/>
      <c r="F32"/>
    </row>
    <row r="33" spans="1:6" x14ac:dyDescent="0.45">
      <c r="A33"/>
      <c r="B33"/>
      <c r="C33"/>
      <c r="D33"/>
      <c r="E33"/>
      <c r="F33"/>
    </row>
    <row r="34" spans="1:6" x14ac:dyDescent="0.45">
      <c r="A34"/>
      <c r="B34"/>
      <c r="C34"/>
      <c r="D34"/>
      <c r="E34"/>
      <c r="F34"/>
    </row>
    <row r="35" spans="1:6" x14ac:dyDescent="0.45">
      <c r="A35"/>
      <c r="B35"/>
      <c r="C35"/>
      <c r="D35"/>
      <c r="E35"/>
      <c r="F35"/>
    </row>
    <row r="36" spans="1:6" x14ac:dyDescent="0.45">
      <c r="A36"/>
      <c r="B36"/>
      <c r="C36"/>
      <c r="D36"/>
      <c r="E36"/>
      <c r="F36"/>
    </row>
    <row r="37" spans="1:6" x14ac:dyDescent="0.45">
      <c r="A37"/>
      <c r="B37"/>
      <c r="C37"/>
      <c r="D37"/>
      <c r="E37"/>
      <c r="F37"/>
    </row>
    <row r="38" spans="1:6" x14ac:dyDescent="0.45">
      <c r="A38"/>
      <c r="B38"/>
      <c r="C38"/>
      <c r="D38"/>
      <c r="E38"/>
      <c r="F38"/>
    </row>
    <row r="39" spans="1:6" x14ac:dyDescent="0.45">
      <c r="A39"/>
      <c r="B39"/>
      <c r="C39"/>
      <c r="D39"/>
      <c r="E39"/>
      <c r="F39"/>
    </row>
    <row r="40" spans="1:6" x14ac:dyDescent="0.45">
      <c r="A40"/>
      <c r="B40"/>
      <c r="C40"/>
      <c r="D40"/>
      <c r="E40"/>
      <c r="F40"/>
    </row>
    <row r="41" spans="1:6" x14ac:dyDescent="0.45">
      <c r="A41"/>
      <c r="B41"/>
      <c r="C41"/>
      <c r="D41"/>
      <c r="E41"/>
      <c r="F41"/>
    </row>
    <row r="42" spans="1:6" x14ac:dyDescent="0.45">
      <c r="A42"/>
      <c r="B42"/>
      <c r="C42"/>
      <c r="D42"/>
      <c r="E42"/>
      <c r="F42"/>
    </row>
    <row r="43" spans="1:6" x14ac:dyDescent="0.45">
      <c r="A43"/>
      <c r="B43"/>
      <c r="C43"/>
      <c r="D43"/>
      <c r="E43"/>
      <c r="F43"/>
    </row>
    <row r="44" spans="1:6" x14ac:dyDescent="0.45">
      <c r="A44"/>
      <c r="B44"/>
      <c r="C44"/>
      <c r="D44"/>
      <c r="E44"/>
      <c r="F44"/>
    </row>
    <row r="45" spans="1:6" x14ac:dyDescent="0.45">
      <c r="A45"/>
      <c r="B45"/>
      <c r="C45"/>
      <c r="D45"/>
      <c r="E45"/>
      <c r="F45"/>
    </row>
    <row r="46" spans="1:6" x14ac:dyDescent="0.45">
      <c r="A46"/>
      <c r="B46"/>
      <c r="C46"/>
      <c r="D46"/>
      <c r="E46"/>
      <c r="F46"/>
    </row>
    <row r="47" spans="1:6" x14ac:dyDescent="0.45">
      <c r="A47"/>
      <c r="B47"/>
      <c r="C47"/>
      <c r="D47"/>
      <c r="E47"/>
      <c r="F47"/>
    </row>
    <row r="48" spans="1:6" x14ac:dyDescent="0.45">
      <c r="A48"/>
      <c r="B48"/>
      <c r="C48"/>
      <c r="D48"/>
      <c r="E48"/>
      <c r="F48"/>
    </row>
    <row r="49" spans="1:6" x14ac:dyDescent="0.45">
      <c r="A49"/>
      <c r="B49"/>
      <c r="C49"/>
      <c r="D49"/>
      <c r="E49"/>
      <c r="F49"/>
    </row>
    <row r="50" spans="1:6" x14ac:dyDescent="0.45">
      <c r="A50"/>
      <c r="B50"/>
      <c r="C50"/>
      <c r="D50"/>
      <c r="E50"/>
      <c r="F50"/>
    </row>
    <row r="51" spans="1:6" x14ac:dyDescent="0.45">
      <c r="A51"/>
      <c r="B51"/>
      <c r="C51"/>
      <c r="D51"/>
      <c r="E51"/>
      <c r="F51"/>
    </row>
    <row r="52" spans="1:6" x14ac:dyDescent="0.45">
      <c r="A52"/>
      <c r="B52"/>
      <c r="C52"/>
      <c r="D52"/>
      <c r="E52"/>
      <c r="F52"/>
    </row>
    <row r="53" spans="1:6" x14ac:dyDescent="0.45">
      <c r="A53"/>
      <c r="B53"/>
      <c r="C53"/>
      <c r="D53"/>
      <c r="E53"/>
      <c r="F53"/>
    </row>
    <row r="54" spans="1:6" x14ac:dyDescent="0.45">
      <c r="A54"/>
      <c r="B54"/>
      <c r="C54"/>
      <c r="D54"/>
      <c r="E54"/>
      <c r="F54"/>
    </row>
    <row r="55" spans="1:6" x14ac:dyDescent="0.45">
      <c r="A55"/>
      <c r="B55"/>
      <c r="C55"/>
      <c r="D55"/>
      <c r="E55"/>
      <c r="F55"/>
    </row>
    <row r="56" spans="1:6" x14ac:dyDescent="0.45">
      <c r="A56"/>
      <c r="B56"/>
      <c r="C56"/>
      <c r="D56"/>
      <c r="E56"/>
      <c r="F56"/>
    </row>
    <row r="57" spans="1:6" x14ac:dyDescent="0.45">
      <c r="A57"/>
      <c r="B57"/>
      <c r="C57"/>
      <c r="D57"/>
      <c r="E57"/>
      <c r="F57"/>
    </row>
    <row r="58" spans="1:6" x14ac:dyDescent="0.45">
      <c r="A58"/>
      <c r="B58"/>
      <c r="C58"/>
      <c r="D58"/>
      <c r="E58"/>
      <c r="F58"/>
    </row>
    <row r="59" spans="1:6" x14ac:dyDescent="0.45">
      <c r="A59"/>
      <c r="B59"/>
      <c r="C59"/>
      <c r="D59"/>
      <c r="E59"/>
      <c r="F59"/>
    </row>
    <row r="60" spans="1:6" x14ac:dyDescent="0.45">
      <c r="A60"/>
      <c r="B60"/>
      <c r="C60"/>
      <c r="D60"/>
      <c r="E60"/>
      <c r="F60"/>
    </row>
    <row r="61" spans="1:6" x14ac:dyDescent="0.45">
      <c r="A61"/>
      <c r="B61"/>
      <c r="C61"/>
      <c r="D61"/>
      <c r="E61"/>
      <c r="F61"/>
    </row>
    <row r="62" spans="1:6" x14ac:dyDescent="0.45">
      <c r="A62"/>
      <c r="B62"/>
      <c r="C62"/>
      <c r="D62"/>
      <c r="E62"/>
      <c r="F62"/>
    </row>
    <row r="63" spans="1:6" x14ac:dyDescent="0.45">
      <c r="A63"/>
      <c r="B63"/>
      <c r="C63"/>
      <c r="D63"/>
      <c r="E63"/>
      <c r="F63"/>
    </row>
    <row r="64" spans="1:6" x14ac:dyDescent="0.45">
      <c r="A64"/>
      <c r="B64"/>
      <c r="C64"/>
      <c r="D64"/>
      <c r="E64"/>
      <c r="F64"/>
    </row>
    <row r="65" spans="1:14" x14ac:dyDescent="0.45">
      <c r="A65"/>
      <c r="B65"/>
      <c r="C65"/>
      <c r="D65"/>
      <c r="E65"/>
      <c r="F65"/>
    </row>
    <row r="66" spans="1:14" x14ac:dyDescent="0.45">
      <c r="A66"/>
      <c r="B66"/>
      <c r="C66"/>
      <c r="D66"/>
      <c r="E66"/>
      <c r="F66"/>
    </row>
    <row r="67" spans="1:14" x14ac:dyDescent="0.45">
      <c r="A67"/>
      <c r="B67"/>
      <c r="C67"/>
      <c r="D67"/>
      <c r="E67"/>
      <c r="F67"/>
    </row>
    <row r="68" spans="1:14" x14ac:dyDescent="0.45">
      <c r="A68"/>
      <c r="B68"/>
      <c r="C68"/>
      <c r="D68"/>
      <c r="E68"/>
      <c r="F68"/>
    </row>
    <row r="69" spans="1:14" x14ac:dyDescent="0.45">
      <c r="A69"/>
      <c r="B69"/>
      <c r="C69"/>
      <c r="D69"/>
      <c r="E69"/>
      <c r="F69"/>
    </row>
    <row r="70" spans="1:14" x14ac:dyDescent="0.45">
      <c r="A70"/>
      <c r="B70"/>
      <c r="C70"/>
      <c r="D70"/>
      <c r="E70"/>
      <c r="F70"/>
    </row>
    <row r="71" spans="1:14" x14ac:dyDescent="0.45">
      <c r="A71"/>
      <c r="B71"/>
      <c r="C71"/>
      <c r="D71"/>
      <c r="E71"/>
      <c r="F71"/>
    </row>
    <row r="72" spans="1:14" s="1" customFormat="1" x14ac:dyDescent="0.45">
      <c r="A72"/>
      <c r="B72"/>
      <c r="C72"/>
      <c r="D72"/>
      <c r="E72"/>
      <c r="F72"/>
      <c r="M72"/>
      <c r="N72"/>
    </row>
    <row r="73" spans="1:14" s="1" customFormat="1" x14ac:dyDescent="0.45">
      <c r="A73"/>
      <c r="B73"/>
      <c r="C73"/>
      <c r="D73"/>
      <c r="E73"/>
      <c r="F73"/>
      <c r="M73"/>
      <c r="N73"/>
    </row>
    <row r="74" spans="1:14" s="1" customFormat="1" x14ac:dyDescent="0.45">
      <c r="A74"/>
      <c r="B74"/>
      <c r="C74"/>
      <c r="D74"/>
      <c r="E74"/>
      <c r="F74"/>
      <c r="M74"/>
      <c r="N74"/>
    </row>
    <row r="75" spans="1:14" s="1" customFormat="1" x14ac:dyDescent="0.45">
      <c r="A75"/>
      <c r="B75"/>
      <c r="C75"/>
      <c r="D75"/>
      <c r="E75"/>
      <c r="F75"/>
      <c r="M75"/>
      <c r="N75"/>
    </row>
    <row r="76" spans="1:14" s="1" customFormat="1" x14ac:dyDescent="0.45">
      <c r="A76"/>
      <c r="B76"/>
      <c r="C76"/>
      <c r="D76"/>
      <c r="E76"/>
      <c r="F76"/>
      <c r="M76"/>
      <c r="N76"/>
    </row>
    <row r="77" spans="1:14" s="1" customFormat="1" x14ac:dyDescent="0.45">
      <c r="A77"/>
      <c r="B77"/>
      <c r="C77"/>
      <c r="D77"/>
      <c r="E77"/>
      <c r="F77"/>
      <c r="M77"/>
      <c r="N77"/>
    </row>
    <row r="78" spans="1:14" s="1" customFormat="1" x14ac:dyDescent="0.45">
      <c r="A78"/>
      <c r="B78"/>
      <c r="C78"/>
      <c r="D78"/>
      <c r="E78"/>
      <c r="F78"/>
      <c r="M78"/>
      <c r="N78"/>
    </row>
    <row r="79" spans="1:14" x14ac:dyDescent="0.45">
      <c r="A79"/>
      <c r="B79"/>
      <c r="C79"/>
      <c r="D79"/>
      <c r="E79"/>
      <c r="F79"/>
    </row>
    <row r="80" spans="1:14" x14ac:dyDescent="0.45">
      <c r="A80"/>
      <c r="B80"/>
      <c r="C80"/>
      <c r="D80"/>
      <c r="E80"/>
      <c r="F80"/>
    </row>
    <row r="81" spans="1:6" x14ac:dyDescent="0.45">
      <c r="A81"/>
      <c r="B81"/>
      <c r="C81"/>
      <c r="D81"/>
      <c r="E81"/>
      <c r="F81"/>
    </row>
    <row r="82" spans="1:6" x14ac:dyDescent="0.45">
      <c r="A82"/>
      <c r="B82"/>
      <c r="C82"/>
      <c r="D82"/>
      <c r="E82"/>
      <c r="F82"/>
    </row>
    <row r="83" spans="1:6" x14ac:dyDescent="0.45">
      <c r="A83"/>
      <c r="B83"/>
      <c r="C83"/>
      <c r="D83"/>
      <c r="E83"/>
      <c r="F83"/>
    </row>
    <row r="84" spans="1:6" x14ac:dyDescent="0.45">
      <c r="A84"/>
      <c r="B84"/>
      <c r="C84"/>
      <c r="D84"/>
      <c r="E84"/>
      <c r="F84"/>
    </row>
    <row r="85" spans="1:6" x14ac:dyDescent="0.45">
      <c r="A85"/>
      <c r="B85"/>
      <c r="C85"/>
      <c r="D85"/>
      <c r="E85"/>
      <c r="F85"/>
    </row>
    <row r="86" spans="1:6" x14ac:dyDescent="0.45">
      <c r="A86"/>
      <c r="B86"/>
      <c r="C86"/>
      <c r="D86"/>
      <c r="E86"/>
      <c r="F86"/>
    </row>
    <row r="87" spans="1:6" x14ac:dyDescent="0.45">
      <c r="A87"/>
      <c r="B87"/>
      <c r="C87"/>
      <c r="D87"/>
      <c r="E87"/>
      <c r="F87"/>
    </row>
    <row r="88" spans="1:6" x14ac:dyDescent="0.45">
      <c r="A88"/>
      <c r="B88"/>
      <c r="C88"/>
      <c r="D88"/>
      <c r="E88"/>
      <c r="F88"/>
    </row>
    <row r="89" spans="1:6" x14ac:dyDescent="0.45">
      <c r="A89"/>
      <c r="B89"/>
      <c r="C89"/>
      <c r="D89"/>
      <c r="E89"/>
      <c r="F89"/>
    </row>
    <row r="90" spans="1:6" x14ac:dyDescent="0.45">
      <c r="A90"/>
      <c r="B90"/>
      <c r="C90"/>
      <c r="D90"/>
      <c r="E90"/>
      <c r="F90"/>
    </row>
    <row r="91" spans="1:6" x14ac:dyDescent="0.45">
      <c r="A91"/>
      <c r="B91"/>
      <c r="C91"/>
      <c r="D91"/>
      <c r="E91"/>
      <c r="F91"/>
    </row>
    <row r="92" spans="1:6" x14ac:dyDescent="0.45">
      <c r="A92"/>
      <c r="B92"/>
      <c r="C92"/>
      <c r="D92"/>
      <c r="E92"/>
      <c r="F92"/>
    </row>
    <row r="93" spans="1:6" x14ac:dyDescent="0.45">
      <c r="A93"/>
      <c r="B93"/>
      <c r="C93"/>
      <c r="D93"/>
      <c r="E93"/>
      <c r="F93"/>
    </row>
    <row r="94" spans="1:6" x14ac:dyDescent="0.45">
      <c r="A94"/>
      <c r="B94"/>
      <c r="C94"/>
      <c r="D94"/>
      <c r="E94"/>
      <c r="F94"/>
    </row>
    <row r="95" spans="1:6" x14ac:dyDescent="0.45">
      <c r="A95"/>
      <c r="B95"/>
      <c r="C95"/>
      <c r="D95"/>
      <c r="E95"/>
      <c r="F95"/>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997B-B96C-4908-A8E2-238F90744569}">
  <dimension ref="A1:M101"/>
  <sheetViews>
    <sheetView zoomScaleNormal="100" workbookViewId="0">
      <pane ySplit="1" topLeftCell="A2" activePane="bottomLeft" state="frozen"/>
      <selection pane="bottomLeft"/>
    </sheetView>
  </sheetViews>
  <sheetFormatPr defaultRowHeight="14.25" x14ac:dyDescent="0.45"/>
  <cols>
    <col min="1" max="1" width="15.265625" style="1" customWidth="1"/>
    <col min="2" max="3" width="11.3984375" style="1" customWidth="1"/>
    <col min="6" max="6" width="14.3984375" customWidth="1"/>
    <col min="7" max="7" width="19.796875" style="1" customWidth="1"/>
    <col min="8" max="8" width="18.265625" style="1" customWidth="1"/>
    <col min="9" max="9" width="20.06640625" customWidth="1"/>
    <col min="10" max="10" width="11.06640625" customWidth="1"/>
    <col min="13" max="13" width="39.6640625" style="1" customWidth="1"/>
  </cols>
  <sheetData>
    <row r="1" spans="1:13" x14ac:dyDescent="0.45">
      <c r="A1" s="2" t="s">
        <v>29</v>
      </c>
      <c r="B1" s="2" t="s">
        <v>20</v>
      </c>
      <c r="C1" s="2" t="s">
        <v>21</v>
      </c>
      <c r="D1" s="2" t="s">
        <v>27</v>
      </c>
      <c r="E1" s="2" t="s">
        <v>37</v>
      </c>
      <c r="F1" s="2" t="s">
        <v>38</v>
      </c>
      <c r="G1" s="9" t="s">
        <v>65</v>
      </c>
      <c r="H1" s="10" t="s">
        <v>68</v>
      </c>
      <c r="I1" s="11" t="s">
        <v>72</v>
      </c>
      <c r="J1" s="2" t="s">
        <v>36</v>
      </c>
      <c r="K1" s="2" t="s">
        <v>22</v>
      </c>
      <c r="L1" s="2" t="s">
        <v>23</v>
      </c>
      <c r="M1" s="2" t="s">
        <v>24</v>
      </c>
    </row>
    <row r="2" spans="1:13" ht="28.5" x14ac:dyDescent="0.45">
      <c r="A2" s="2" t="s">
        <v>30</v>
      </c>
      <c r="B2" s="1" t="s">
        <v>50</v>
      </c>
      <c r="C2" s="1" t="s">
        <v>12</v>
      </c>
      <c r="D2">
        <v>3.1</v>
      </c>
      <c r="E2">
        <v>1.16317603677932</v>
      </c>
      <c r="F2">
        <v>1</v>
      </c>
      <c r="G2" s="6">
        <v>760</v>
      </c>
      <c r="H2" s="7">
        <v>760</v>
      </c>
      <c r="I2" s="8">
        <v>760</v>
      </c>
      <c r="J2" t="s">
        <v>0</v>
      </c>
      <c r="K2">
        <v>13</v>
      </c>
      <c r="L2" s="1" t="s">
        <v>14</v>
      </c>
      <c r="M2" s="1" t="s">
        <v>10</v>
      </c>
    </row>
    <row r="3" spans="1:13" ht="28.5" x14ac:dyDescent="0.45">
      <c r="A3" s="2" t="s">
        <v>30</v>
      </c>
      <c r="B3" s="1" t="s">
        <v>51</v>
      </c>
      <c r="C3" s="1" t="s">
        <v>2</v>
      </c>
      <c r="D3">
        <v>2.75</v>
      </c>
      <c r="E3">
        <v>1.16317603677932</v>
      </c>
      <c r="F3">
        <v>1</v>
      </c>
      <c r="G3" s="6">
        <v>1000</v>
      </c>
      <c r="H3" s="7">
        <v>1000</v>
      </c>
      <c r="I3" s="8">
        <v>1000</v>
      </c>
      <c r="J3" t="s">
        <v>0</v>
      </c>
      <c r="K3">
        <v>13</v>
      </c>
      <c r="L3" s="1" t="s">
        <v>14</v>
      </c>
      <c r="M3" s="1" t="s">
        <v>10</v>
      </c>
    </row>
    <row r="4" spans="1:13" ht="28.5" x14ac:dyDescent="0.45">
      <c r="A4" s="2" t="s">
        <v>30</v>
      </c>
      <c r="B4" s="1" t="s">
        <v>52</v>
      </c>
      <c r="C4" s="1" t="s">
        <v>1</v>
      </c>
      <c r="D4">
        <v>2.75</v>
      </c>
      <c r="E4">
        <v>1.16317603677932</v>
      </c>
      <c r="F4">
        <v>1</v>
      </c>
      <c r="G4" s="6">
        <v>1000</v>
      </c>
      <c r="H4" s="7">
        <v>1000</v>
      </c>
      <c r="I4" s="8">
        <v>1000</v>
      </c>
      <c r="J4" t="s">
        <v>0</v>
      </c>
      <c r="K4">
        <v>13</v>
      </c>
      <c r="L4" s="1" t="s">
        <v>14</v>
      </c>
      <c r="M4" s="1" t="s">
        <v>10</v>
      </c>
    </row>
    <row r="5" spans="1:13" ht="57" x14ac:dyDescent="0.45">
      <c r="A5" s="2" t="s">
        <v>31</v>
      </c>
      <c r="B5" s="1" t="s">
        <v>64</v>
      </c>
      <c r="C5" s="1" t="s">
        <v>12</v>
      </c>
      <c r="D5" s="1">
        <v>3.1</v>
      </c>
      <c r="E5">
        <v>1.16317603677932</v>
      </c>
      <c r="F5">
        <v>1</v>
      </c>
      <c r="G5" s="6">
        <v>760</v>
      </c>
      <c r="H5" s="7">
        <v>800</v>
      </c>
      <c r="I5" s="8">
        <f>$H5+($H5-$G5)</f>
        <v>840</v>
      </c>
      <c r="J5" t="s">
        <v>0</v>
      </c>
      <c r="K5">
        <v>13</v>
      </c>
      <c r="L5" s="1" t="s">
        <v>14</v>
      </c>
      <c r="M5" s="1" t="s">
        <v>10</v>
      </c>
    </row>
    <row r="6" spans="1:13" ht="71.25" x14ac:dyDescent="0.45">
      <c r="A6" s="2" t="s">
        <v>31</v>
      </c>
      <c r="B6" s="1" t="s">
        <v>53</v>
      </c>
      <c r="C6" s="1" t="s">
        <v>12</v>
      </c>
      <c r="D6" s="1">
        <v>5.2</v>
      </c>
      <c r="E6">
        <v>1</v>
      </c>
      <c r="F6">
        <v>1</v>
      </c>
      <c r="G6" s="6">
        <v>1300</v>
      </c>
      <c r="H6" s="7">
        <v>1900</v>
      </c>
      <c r="I6" s="8">
        <v>2500</v>
      </c>
      <c r="J6" t="s">
        <v>0</v>
      </c>
      <c r="K6">
        <v>13</v>
      </c>
      <c r="L6" s="1" t="s">
        <v>16</v>
      </c>
      <c r="M6" s="1" t="s">
        <v>54</v>
      </c>
    </row>
    <row r="7" spans="1:13" x14ac:dyDescent="0.45">
      <c r="A7"/>
      <c r="B7"/>
      <c r="C7"/>
    </row>
    <row r="8" spans="1:13" x14ac:dyDescent="0.45">
      <c r="A8"/>
      <c r="B8"/>
      <c r="C8"/>
    </row>
    <row r="9" spans="1:13" x14ac:dyDescent="0.45">
      <c r="A9"/>
      <c r="B9"/>
      <c r="C9"/>
    </row>
    <row r="10" spans="1:13" x14ac:dyDescent="0.45">
      <c r="A10"/>
      <c r="B10"/>
      <c r="C10"/>
    </row>
    <row r="11" spans="1:13" x14ac:dyDescent="0.45">
      <c r="A11" s="2"/>
    </row>
    <row r="12" spans="1:13" x14ac:dyDescent="0.45">
      <c r="A12" s="2"/>
      <c r="B12" s="2"/>
      <c r="C12" s="2"/>
    </row>
    <row r="13" spans="1:13" x14ac:dyDescent="0.45">
      <c r="A13"/>
      <c r="B13"/>
      <c r="C13"/>
    </row>
    <row r="14" spans="1:13" x14ac:dyDescent="0.45">
      <c r="A14"/>
      <c r="B14"/>
      <c r="C14"/>
    </row>
    <row r="15" spans="1:13" x14ac:dyDescent="0.45">
      <c r="A15"/>
      <c r="B15"/>
      <c r="C15"/>
    </row>
    <row r="16" spans="1:13" x14ac:dyDescent="0.45">
      <c r="A16"/>
      <c r="B16"/>
      <c r="C16"/>
    </row>
    <row r="17" spans="1:3" x14ac:dyDescent="0.45">
      <c r="A17"/>
      <c r="B17"/>
      <c r="C17"/>
    </row>
    <row r="18" spans="1:3" x14ac:dyDescent="0.45">
      <c r="A18"/>
      <c r="B18"/>
      <c r="C18"/>
    </row>
    <row r="19" spans="1:3" x14ac:dyDescent="0.45">
      <c r="A19"/>
      <c r="B19"/>
      <c r="C19"/>
    </row>
    <row r="20" spans="1:3" x14ac:dyDescent="0.45">
      <c r="A20"/>
      <c r="B20"/>
      <c r="C20"/>
    </row>
    <row r="21" spans="1:3" x14ac:dyDescent="0.45">
      <c r="A21"/>
      <c r="B21"/>
      <c r="C21"/>
    </row>
    <row r="22" spans="1:3" x14ac:dyDescent="0.45">
      <c r="A22"/>
      <c r="B22"/>
      <c r="C22"/>
    </row>
    <row r="23" spans="1:3" x14ac:dyDescent="0.45">
      <c r="A23"/>
      <c r="B23"/>
      <c r="C23"/>
    </row>
    <row r="24" spans="1:3" x14ac:dyDescent="0.45">
      <c r="A24"/>
      <c r="B24"/>
      <c r="C24"/>
    </row>
    <row r="25" spans="1:3" x14ac:dyDescent="0.45">
      <c r="A25"/>
      <c r="B25"/>
      <c r="C25"/>
    </row>
    <row r="26" spans="1:3" x14ac:dyDescent="0.45">
      <c r="A26"/>
      <c r="B26"/>
      <c r="C26"/>
    </row>
    <row r="27" spans="1:3" x14ac:dyDescent="0.45">
      <c r="A27"/>
      <c r="B27"/>
      <c r="C27"/>
    </row>
    <row r="28" spans="1:3" x14ac:dyDescent="0.45">
      <c r="A28"/>
      <c r="B28"/>
      <c r="C28"/>
    </row>
    <row r="29" spans="1:3" x14ac:dyDescent="0.45">
      <c r="A29"/>
      <c r="B29"/>
      <c r="C29"/>
    </row>
    <row r="30" spans="1:3" x14ac:dyDescent="0.45">
      <c r="A30"/>
      <c r="B30"/>
      <c r="C30"/>
    </row>
    <row r="31" spans="1:3" x14ac:dyDescent="0.45">
      <c r="A31"/>
      <c r="B31"/>
      <c r="C31"/>
    </row>
    <row r="32" spans="1:3" x14ac:dyDescent="0.45">
      <c r="A32"/>
      <c r="B32"/>
      <c r="C32"/>
    </row>
    <row r="33" spans="1:3" x14ac:dyDescent="0.45">
      <c r="A33"/>
      <c r="B33"/>
      <c r="C33"/>
    </row>
    <row r="34" spans="1:3" x14ac:dyDescent="0.45">
      <c r="A34"/>
      <c r="B34"/>
      <c r="C34"/>
    </row>
    <row r="35" spans="1:3" x14ac:dyDescent="0.45">
      <c r="A35"/>
      <c r="B35"/>
      <c r="C35"/>
    </row>
    <row r="36" spans="1:3" x14ac:dyDescent="0.45">
      <c r="A36"/>
      <c r="B36"/>
      <c r="C36"/>
    </row>
    <row r="37" spans="1:3" x14ac:dyDescent="0.45">
      <c r="A37"/>
      <c r="B37"/>
      <c r="C37"/>
    </row>
    <row r="38" spans="1:3" x14ac:dyDescent="0.45">
      <c r="A38"/>
      <c r="B38"/>
      <c r="C38"/>
    </row>
    <row r="39" spans="1:3" x14ac:dyDescent="0.45">
      <c r="A39"/>
      <c r="B39"/>
      <c r="C39"/>
    </row>
    <row r="40" spans="1:3" x14ac:dyDescent="0.45">
      <c r="A40"/>
      <c r="B40"/>
      <c r="C40"/>
    </row>
    <row r="41" spans="1:3" x14ac:dyDescent="0.45">
      <c r="A41"/>
      <c r="B41"/>
      <c r="C41"/>
    </row>
    <row r="42" spans="1:3" x14ac:dyDescent="0.45">
      <c r="A42"/>
      <c r="B42"/>
      <c r="C42"/>
    </row>
    <row r="43" spans="1:3" x14ac:dyDescent="0.45">
      <c r="A43"/>
      <c r="B43"/>
      <c r="C43"/>
    </row>
    <row r="44" spans="1:3" x14ac:dyDescent="0.45">
      <c r="A44"/>
      <c r="B44"/>
      <c r="C44"/>
    </row>
    <row r="45" spans="1:3" x14ac:dyDescent="0.45">
      <c r="A45"/>
      <c r="B45"/>
      <c r="C45"/>
    </row>
    <row r="46" spans="1:3" x14ac:dyDescent="0.45">
      <c r="A46"/>
      <c r="B46"/>
      <c r="C46"/>
    </row>
    <row r="47" spans="1:3" x14ac:dyDescent="0.45">
      <c r="A47"/>
      <c r="B47"/>
      <c r="C47"/>
    </row>
    <row r="48" spans="1:3" x14ac:dyDescent="0.45">
      <c r="A48"/>
      <c r="B48"/>
      <c r="C48"/>
    </row>
    <row r="49" spans="1:3" x14ac:dyDescent="0.45">
      <c r="A49"/>
      <c r="B49"/>
      <c r="C49"/>
    </row>
    <row r="50" spans="1:3" x14ac:dyDescent="0.45">
      <c r="A50"/>
      <c r="B50"/>
      <c r="C50"/>
    </row>
    <row r="51" spans="1:3" x14ac:dyDescent="0.45">
      <c r="A51"/>
      <c r="B51"/>
      <c r="C51"/>
    </row>
    <row r="52" spans="1:3" x14ac:dyDescent="0.45">
      <c r="A52"/>
      <c r="B52"/>
      <c r="C52"/>
    </row>
    <row r="53" spans="1:3" x14ac:dyDescent="0.45">
      <c r="A53"/>
      <c r="B53"/>
      <c r="C53"/>
    </row>
    <row r="54" spans="1:3" x14ac:dyDescent="0.45">
      <c r="A54"/>
      <c r="B54"/>
      <c r="C54"/>
    </row>
    <row r="55" spans="1:3" x14ac:dyDescent="0.45">
      <c r="A55"/>
      <c r="B55"/>
      <c r="C55"/>
    </row>
    <row r="56" spans="1:3" x14ac:dyDescent="0.45">
      <c r="A56"/>
      <c r="B56"/>
      <c r="C56"/>
    </row>
    <row r="57" spans="1:3" x14ac:dyDescent="0.45">
      <c r="A57"/>
      <c r="B57"/>
      <c r="C57"/>
    </row>
    <row r="58" spans="1:3" x14ac:dyDescent="0.45">
      <c r="A58"/>
      <c r="B58"/>
      <c r="C58"/>
    </row>
    <row r="59" spans="1:3" x14ac:dyDescent="0.45">
      <c r="A59"/>
      <c r="B59"/>
      <c r="C59"/>
    </row>
    <row r="60" spans="1:3" x14ac:dyDescent="0.45">
      <c r="A60"/>
      <c r="B60"/>
      <c r="C60"/>
    </row>
    <row r="61" spans="1:3" x14ac:dyDescent="0.45">
      <c r="A61"/>
      <c r="B61"/>
      <c r="C61"/>
    </row>
    <row r="62" spans="1:3" x14ac:dyDescent="0.45">
      <c r="A62"/>
      <c r="B62"/>
      <c r="C62"/>
    </row>
    <row r="63" spans="1:3" x14ac:dyDescent="0.45">
      <c r="A63"/>
      <c r="B63"/>
      <c r="C63"/>
    </row>
    <row r="64" spans="1:3" x14ac:dyDescent="0.45">
      <c r="A64"/>
      <c r="B64"/>
      <c r="C64"/>
    </row>
    <row r="65" spans="1:3" x14ac:dyDescent="0.45">
      <c r="A65"/>
      <c r="B65"/>
      <c r="C65"/>
    </row>
    <row r="66" spans="1:3" x14ac:dyDescent="0.45">
      <c r="A66"/>
      <c r="B66"/>
      <c r="C66"/>
    </row>
    <row r="67" spans="1:3" x14ac:dyDescent="0.45">
      <c r="A67"/>
      <c r="B67"/>
      <c r="C67"/>
    </row>
    <row r="68" spans="1:3" x14ac:dyDescent="0.45">
      <c r="A68"/>
      <c r="B68"/>
      <c r="C68"/>
    </row>
    <row r="69" spans="1:3" x14ac:dyDescent="0.45">
      <c r="A69"/>
      <c r="B69"/>
      <c r="C69"/>
    </row>
    <row r="70" spans="1:3" x14ac:dyDescent="0.45">
      <c r="A70"/>
      <c r="B70"/>
      <c r="C70"/>
    </row>
    <row r="71" spans="1:3" x14ac:dyDescent="0.45">
      <c r="A71"/>
      <c r="B71"/>
      <c r="C71"/>
    </row>
    <row r="72" spans="1:3" x14ac:dyDescent="0.45">
      <c r="A72"/>
      <c r="B72"/>
      <c r="C72"/>
    </row>
    <row r="73" spans="1:3" x14ac:dyDescent="0.45">
      <c r="A73"/>
      <c r="B73"/>
      <c r="C73"/>
    </row>
    <row r="74" spans="1:3" x14ac:dyDescent="0.45">
      <c r="A74"/>
      <c r="B74"/>
      <c r="C74"/>
    </row>
    <row r="75" spans="1:3" x14ac:dyDescent="0.45">
      <c r="A75"/>
      <c r="B75"/>
      <c r="C75"/>
    </row>
    <row r="76" spans="1:3" x14ac:dyDescent="0.45">
      <c r="A76"/>
      <c r="B76"/>
      <c r="C76"/>
    </row>
    <row r="77" spans="1:3" x14ac:dyDescent="0.45">
      <c r="A77"/>
      <c r="B77"/>
      <c r="C77"/>
    </row>
    <row r="78" spans="1:3" x14ac:dyDescent="0.45">
      <c r="A78"/>
      <c r="B78"/>
      <c r="C78"/>
    </row>
    <row r="79" spans="1:3" x14ac:dyDescent="0.45">
      <c r="A79"/>
      <c r="B79"/>
      <c r="C79"/>
    </row>
    <row r="80" spans="1:3" x14ac:dyDescent="0.45">
      <c r="A80"/>
      <c r="B80"/>
      <c r="C80"/>
    </row>
    <row r="81" spans="1:3" x14ac:dyDescent="0.45">
      <c r="A81"/>
      <c r="B81"/>
      <c r="C81"/>
    </row>
    <row r="82" spans="1:3" x14ac:dyDescent="0.45">
      <c r="A82"/>
      <c r="B82"/>
      <c r="C82"/>
    </row>
    <row r="83" spans="1:3" x14ac:dyDescent="0.45">
      <c r="A83"/>
      <c r="B83"/>
      <c r="C83"/>
    </row>
    <row r="84" spans="1:3" x14ac:dyDescent="0.45">
      <c r="A84"/>
      <c r="B84"/>
      <c r="C84"/>
    </row>
    <row r="85" spans="1:3" x14ac:dyDescent="0.45">
      <c r="A85"/>
      <c r="B85"/>
      <c r="C85"/>
    </row>
    <row r="86" spans="1:3" x14ac:dyDescent="0.45">
      <c r="A86"/>
      <c r="B86"/>
      <c r="C86"/>
    </row>
    <row r="87" spans="1:3" x14ac:dyDescent="0.45">
      <c r="A87"/>
      <c r="B87"/>
      <c r="C87"/>
    </row>
    <row r="88" spans="1:3" x14ac:dyDescent="0.45">
      <c r="A88"/>
      <c r="B88"/>
      <c r="C88"/>
    </row>
    <row r="89" spans="1:3" x14ac:dyDescent="0.45">
      <c r="A89"/>
      <c r="B89"/>
      <c r="C89"/>
    </row>
    <row r="90" spans="1:3" x14ac:dyDescent="0.45">
      <c r="A90"/>
      <c r="B90"/>
      <c r="C90"/>
    </row>
    <row r="91" spans="1:3" x14ac:dyDescent="0.45">
      <c r="A91"/>
      <c r="B91"/>
      <c r="C91"/>
    </row>
    <row r="92" spans="1:3" x14ac:dyDescent="0.45">
      <c r="A92"/>
      <c r="B92"/>
      <c r="C92"/>
    </row>
    <row r="93" spans="1:3" x14ac:dyDescent="0.45">
      <c r="A93"/>
      <c r="B93"/>
      <c r="C93"/>
    </row>
    <row r="94" spans="1:3" x14ac:dyDescent="0.45">
      <c r="A94"/>
      <c r="B94"/>
      <c r="C94"/>
    </row>
    <row r="95" spans="1:3" x14ac:dyDescent="0.45">
      <c r="A95"/>
      <c r="B95"/>
      <c r="C95"/>
    </row>
    <row r="96" spans="1:3" x14ac:dyDescent="0.45">
      <c r="A96"/>
      <c r="B96"/>
      <c r="C96"/>
    </row>
    <row r="97" spans="1:3" x14ac:dyDescent="0.45">
      <c r="A97"/>
      <c r="B97"/>
      <c r="C97"/>
    </row>
    <row r="98" spans="1:3" x14ac:dyDescent="0.45">
      <c r="A98"/>
      <c r="B98"/>
      <c r="C98"/>
    </row>
    <row r="99" spans="1:3" x14ac:dyDescent="0.45">
      <c r="A99"/>
      <c r="B99"/>
      <c r="C99"/>
    </row>
    <row r="100" spans="1:3" x14ac:dyDescent="0.45">
      <c r="A100"/>
      <c r="B100"/>
      <c r="C100"/>
    </row>
    <row r="101" spans="1:3" x14ac:dyDescent="0.45">
      <c r="A101"/>
      <c r="B101"/>
      <c r="C10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662D-1BD7-4400-95A3-A4A7CEFF8447}">
  <dimension ref="A1:M102"/>
  <sheetViews>
    <sheetView topLeftCell="F1" zoomScaleNormal="100" workbookViewId="0">
      <pane ySplit="1" topLeftCell="A2" activePane="bottomLeft" state="frozen"/>
      <selection pane="bottomLeft" sqref="A1:M6"/>
    </sheetView>
  </sheetViews>
  <sheetFormatPr defaultRowHeight="14.25" x14ac:dyDescent="0.45"/>
  <cols>
    <col min="1" max="1" width="15.59765625" style="1" customWidth="1"/>
    <col min="2" max="2" width="22.19921875" customWidth="1"/>
    <col min="3" max="3" width="11.3984375" style="1" customWidth="1"/>
    <col min="6" max="6" width="13.59765625" customWidth="1"/>
    <col min="7" max="7" width="19.06640625" customWidth="1"/>
    <col min="8" max="8" width="19.1328125" customWidth="1"/>
    <col min="9" max="9" width="20.1328125" customWidth="1"/>
    <col min="10" max="10" width="11.33203125" customWidth="1"/>
    <col min="13" max="13" width="41.73046875" style="1" customWidth="1"/>
  </cols>
  <sheetData>
    <row r="1" spans="1:13" x14ac:dyDescent="0.45">
      <c r="A1" s="2" t="s">
        <v>29</v>
      </c>
      <c r="B1" s="3" t="s">
        <v>20</v>
      </c>
      <c r="C1" s="2" t="s">
        <v>21</v>
      </c>
      <c r="D1" s="2" t="s">
        <v>27</v>
      </c>
      <c r="E1" s="2" t="s">
        <v>37</v>
      </c>
      <c r="F1" s="2" t="s">
        <v>38</v>
      </c>
      <c r="G1" s="9" t="s">
        <v>65</v>
      </c>
      <c r="H1" s="10" t="s">
        <v>68</v>
      </c>
      <c r="I1" s="11" t="s">
        <v>72</v>
      </c>
      <c r="J1" s="2" t="s">
        <v>36</v>
      </c>
      <c r="K1" s="2" t="s">
        <v>22</v>
      </c>
      <c r="L1" s="2" t="s">
        <v>23</v>
      </c>
      <c r="M1" s="2" t="s">
        <v>24</v>
      </c>
    </row>
    <row r="2" spans="1:13" ht="28.5" x14ac:dyDescent="0.45">
      <c r="A2" s="2" t="s">
        <v>30</v>
      </c>
      <c r="B2" t="s">
        <v>55</v>
      </c>
      <c r="C2" s="1" t="s">
        <v>12</v>
      </c>
      <c r="D2">
        <v>0.74</v>
      </c>
      <c r="E2">
        <v>1.16317603677932</v>
      </c>
      <c r="F2">
        <v>1</v>
      </c>
      <c r="G2" s="6">
        <v>920</v>
      </c>
      <c r="H2" s="7">
        <v>920</v>
      </c>
      <c r="I2" s="8">
        <v>920</v>
      </c>
      <c r="J2" t="s">
        <v>0</v>
      </c>
      <c r="K2">
        <v>13</v>
      </c>
      <c r="L2" s="1" t="s">
        <v>14</v>
      </c>
      <c r="M2" s="1" t="s">
        <v>11</v>
      </c>
    </row>
    <row r="3" spans="1:13" ht="28.5" x14ac:dyDescent="0.45">
      <c r="A3" s="2" t="s">
        <v>30</v>
      </c>
      <c r="B3" t="s">
        <v>56</v>
      </c>
      <c r="C3" s="1" t="s">
        <v>2</v>
      </c>
      <c r="D3">
        <v>0.4</v>
      </c>
      <c r="E3">
        <v>1.16317603677932</v>
      </c>
      <c r="F3">
        <v>1</v>
      </c>
      <c r="G3" s="6">
        <v>820</v>
      </c>
      <c r="H3" s="7">
        <v>820</v>
      </c>
      <c r="I3" s="8">
        <v>820</v>
      </c>
      <c r="J3" t="s">
        <v>0</v>
      </c>
      <c r="K3">
        <v>15</v>
      </c>
      <c r="L3" s="1" t="s">
        <v>14</v>
      </c>
      <c r="M3" s="1" t="s">
        <v>11</v>
      </c>
    </row>
    <row r="4" spans="1:13" ht="28.5" x14ac:dyDescent="0.45">
      <c r="A4" s="2" t="s">
        <v>30</v>
      </c>
      <c r="B4" t="s">
        <v>57</v>
      </c>
      <c r="C4" s="1" t="s">
        <v>1</v>
      </c>
      <c r="D4">
        <v>0.4</v>
      </c>
      <c r="E4">
        <v>1.16317603677932</v>
      </c>
      <c r="F4">
        <v>1</v>
      </c>
      <c r="G4" s="6">
        <v>820</v>
      </c>
      <c r="H4" s="7">
        <v>820</v>
      </c>
      <c r="I4" s="8">
        <v>820</v>
      </c>
      <c r="J4" t="s">
        <v>0</v>
      </c>
      <c r="K4">
        <v>15</v>
      </c>
      <c r="L4" s="1" t="s">
        <v>14</v>
      </c>
      <c r="M4" s="1" t="s">
        <v>11</v>
      </c>
    </row>
    <row r="5" spans="1:13" ht="57" x14ac:dyDescent="0.45">
      <c r="A5" s="2" t="s">
        <v>31</v>
      </c>
      <c r="B5" t="s">
        <v>59</v>
      </c>
      <c r="C5" s="1" t="s">
        <v>12</v>
      </c>
      <c r="D5" s="1">
        <v>0.74</v>
      </c>
      <c r="E5">
        <v>1</v>
      </c>
      <c r="F5">
        <v>1</v>
      </c>
      <c r="G5" s="6">
        <v>950</v>
      </c>
      <c r="H5" s="7">
        <f>($G5+$I5)/2</f>
        <v>1575</v>
      </c>
      <c r="I5" s="8">
        <v>2200</v>
      </c>
      <c r="J5" t="s">
        <v>0</v>
      </c>
      <c r="K5">
        <v>13</v>
      </c>
      <c r="L5" s="1" t="s">
        <v>16</v>
      </c>
      <c r="M5" s="1" t="s">
        <v>34</v>
      </c>
    </row>
    <row r="6" spans="1:13" ht="57" x14ac:dyDescent="0.45">
      <c r="A6" s="2" t="s">
        <v>31</v>
      </c>
      <c r="B6" t="s">
        <v>58</v>
      </c>
      <c r="C6" s="1" t="s">
        <v>12</v>
      </c>
      <c r="D6" s="1">
        <v>0.84</v>
      </c>
      <c r="E6">
        <v>1</v>
      </c>
      <c r="F6">
        <v>1</v>
      </c>
      <c r="G6" s="6">
        <v>1900</v>
      </c>
      <c r="H6" s="7">
        <v>2400</v>
      </c>
      <c r="I6" s="8">
        <f>$H6+($H6-$G6)</f>
        <v>2900</v>
      </c>
      <c r="J6" t="s">
        <v>0</v>
      </c>
      <c r="K6">
        <v>13</v>
      </c>
      <c r="L6" s="1" t="s">
        <v>16</v>
      </c>
      <c r="M6" s="1" t="s">
        <v>35</v>
      </c>
    </row>
    <row r="7" spans="1:13" x14ac:dyDescent="0.45">
      <c r="A7"/>
      <c r="C7"/>
    </row>
    <row r="8" spans="1:13" x14ac:dyDescent="0.45">
      <c r="A8" s="2"/>
      <c r="B8" s="3"/>
      <c r="C8" s="2"/>
      <c r="D8" s="2"/>
      <c r="E8" s="2"/>
      <c r="F8" s="2"/>
      <c r="G8" s="1"/>
      <c r="H8" s="1"/>
      <c r="I8" s="1"/>
      <c r="J8" s="1"/>
      <c r="K8" s="2"/>
      <c r="L8" s="1"/>
    </row>
    <row r="9" spans="1:13" x14ac:dyDescent="0.45">
      <c r="A9"/>
      <c r="C9"/>
    </row>
    <row r="10" spans="1:13" x14ac:dyDescent="0.45">
      <c r="A10"/>
      <c r="C10"/>
    </row>
    <row r="11" spans="1:13" x14ac:dyDescent="0.45">
      <c r="A11"/>
      <c r="C11"/>
    </row>
    <row r="12" spans="1:13" x14ac:dyDescent="0.45">
      <c r="A12" s="2"/>
      <c r="B12" s="3"/>
      <c r="C12" s="2"/>
    </row>
    <row r="13" spans="1:13" x14ac:dyDescent="0.45">
      <c r="A13" s="2"/>
      <c r="B13" s="3"/>
      <c r="C13" s="2"/>
    </row>
    <row r="14" spans="1:13" x14ac:dyDescent="0.45">
      <c r="A14"/>
      <c r="C14"/>
    </row>
    <row r="15" spans="1:13" x14ac:dyDescent="0.45">
      <c r="A15"/>
      <c r="C15"/>
    </row>
    <row r="16" spans="1:13" x14ac:dyDescent="0.45">
      <c r="A16"/>
      <c r="C16"/>
    </row>
    <row r="17" spans="1:3" x14ac:dyDescent="0.45">
      <c r="A17"/>
      <c r="C17"/>
    </row>
    <row r="18" spans="1:3" x14ac:dyDescent="0.45">
      <c r="A18"/>
      <c r="C18"/>
    </row>
    <row r="19" spans="1:3" x14ac:dyDescent="0.45">
      <c r="A19"/>
      <c r="C19"/>
    </row>
    <row r="20" spans="1:3" x14ac:dyDescent="0.45">
      <c r="A20"/>
      <c r="C20"/>
    </row>
    <row r="21" spans="1:3" x14ac:dyDescent="0.45">
      <c r="A21"/>
      <c r="C21"/>
    </row>
    <row r="22" spans="1:3" x14ac:dyDescent="0.45">
      <c r="A22"/>
      <c r="C22"/>
    </row>
    <row r="23" spans="1:3" x14ac:dyDescent="0.45">
      <c r="A23"/>
      <c r="C23"/>
    </row>
    <row r="24" spans="1:3" x14ac:dyDescent="0.45">
      <c r="A24"/>
      <c r="C24"/>
    </row>
    <row r="25" spans="1:3" x14ac:dyDescent="0.45">
      <c r="A25"/>
      <c r="C25"/>
    </row>
    <row r="26" spans="1:3" x14ac:dyDescent="0.45">
      <c r="A26"/>
      <c r="C26"/>
    </row>
    <row r="27" spans="1:3" x14ac:dyDescent="0.45">
      <c r="A27"/>
      <c r="C27"/>
    </row>
    <row r="28" spans="1:3" x14ac:dyDescent="0.45">
      <c r="A28"/>
      <c r="C28"/>
    </row>
    <row r="29" spans="1:3" x14ac:dyDescent="0.45">
      <c r="A29"/>
      <c r="C29"/>
    </row>
    <row r="30" spans="1:3" x14ac:dyDescent="0.45">
      <c r="A30"/>
      <c r="C30"/>
    </row>
    <row r="31" spans="1:3" x14ac:dyDescent="0.45">
      <c r="A31"/>
      <c r="C31"/>
    </row>
    <row r="32" spans="1:3" x14ac:dyDescent="0.45">
      <c r="A32"/>
      <c r="C32"/>
    </row>
    <row r="33" spans="1:3" x14ac:dyDescent="0.45">
      <c r="A33"/>
      <c r="C33"/>
    </row>
    <row r="34" spans="1:3" x14ac:dyDescent="0.45">
      <c r="A34"/>
      <c r="C34"/>
    </row>
    <row r="35" spans="1:3" x14ac:dyDescent="0.45">
      <c r="A35"/>
      <c r="C35"/>
    </row>
    <row r="36" spans="1:3" x14ac:dyDescent="0.45">
      <c r="A36"/>
      <c r="C36"/>
    </row>
    <row r="37" spans="1:3" x14ac:dyDescent="0.45">
      <c r="A37"/>
      <c r="C37"/>
    </row>
    <row r="38" spans="1:3" x14ac:dyDescent="0.45">
      <c r="A38"/>
      <c r="C38"/>
    </row>
    <row r="39" spans="1:3" x14ac:dyDescent="0.45">
      <c r="A39"/>
      <c r="C39"/>
    </row>
    <row r="40" spans="1:3" x14ac:dyDescent="0.45">
      <c r="A40"/>
      <c r="C40"/>
    </row>
    <row r="41" spans="1:3" x14ac:dyDescent="0.45">
      <c r="A41"/>
      <c r="C41"/>
    </row>
    <row r="42" spans="1:3" x14ac:dyDescent="0.45">
      <c r="A42"/>
      <c r="C42"/>
    </row>
    <row r="43" spans="1:3" x14ac:dyDescent="0.45">
      <c r="A43"/>
      <c r="C43"/>
    </row>
    <row r="44" spans="1:3" x14ac:dyDescent="0.45">
      <c r="A44"/>
      <c r="C44"/>
    </row>
    <row r="45" spans="1:3" x14ac:dyDescent="0.45">
      <c r="A45"/>
      <c r="C45"/>
    </row>
    <row r="46" spans="1:3" x14ac:dyDescent="0.45">
      <c r="A46"/>
      <c r="C46"/>
    </row>
    <row r="47" spans="1:3" x14ac:dyDescent="0.45">
      <c r="A47"/>
      <c r="C47"/>
    </row>
    <row r="48" spans="1:3" x14ac:dyDescent="0.45">
      <c r="A48"/>
      <c r="C48"/>
    </row>
    <row r="49" spans="1:3" x14ac:dyDescent="0.45">
      <c r="A49"/>
      <c r="C49"/>
    </row>
    <row r="50" spans="1:3" x14ac:dyDescent="0.45">
      <c r="A50"/>
      <c r="C50"/>
    </row>
    <row r="51" spans="1:3" x14ac:dyDescent="0.45">
      <c r="A51"/>
      <c r="C51"/>
    </row>
    <row r="52" spans="1:3" x14ac:dyDescent="0.45">
      <c r="A52"/>
      <c r="C52"/>
    </row>
    <row r="53" spans="1:3" x14ac:dyDescent="0.45">
      <c r="A53"/>
      <c r="C53"/>
    </row>
    <row r="54" spans="1:3" x14ac:dyDescent="0.45">
      <c r="A54"/>
      <c r="C54"/>
    </row>
    <row r="55" spans="1:3" x14ac:dyDescent="0.45">
      <c r="A55"/>
      <c r="C55"/>
    </row>
    <row r="56" spans="1:3" x14ac:dyDescent="0.45">
      <c r="A56"/>
      <c r="C56"/>
    </row>
    <row r="57" spans="1:3" x14ac:dyDescent="0.45">
      <c r="A57"/>
      <c r="C57"/>
    </row>
    <row r="58" spans="1:3" x14ac:dyDescent="0.45">
      <c r="A58"/>
      <c r="C58"/>
    </row>
    <row r="59" spans="1:3" x14ac:dyDescent="0.45">
      <c r="A59"/>
      <c r="C59"/>
    </row>
    <row r="60" spans="1:3" x14ac:dyDescent="0.45">
      <c r="A60"/>
      <c r="C60"/>
    </row>
    <row r="61" spans="1:3" x14ac:dyDescent="0.45">
      <c r="A61"/>
      <c r="C61"/>
    </row>
    <row r="62" spans="1:3" x14ac:dyDescent="0.45">
      <c r="A62"/>
      <c r="C62"/>
    </row>
    <row r="63" spans="1:3" x14ac:dyDescent="0.45">
      <c r="A63"/>
      <c r="C63"/>
    </row>
    <row r="64" spans="1:3" x14ac:dyDescent="0.45">
      <c r="A64"/>
      <c r="C64"/>
    </row>
    <row r="65" spans="1:3" x14ac:dyDescent="0.45">
      <c r="A65"/>
      <c r="C65"/>
    </row>
    <row r="66" spans="1:3" x14ac:dyDescent="0.45">
      <c r="A66"/>
      <c r="C66"/>
    </row>
    <row r="67" spans="1:3" x14ac:dyDescent="0.45">
      <c r="A67"/>
      <c r="C67"/>
    </row>
    <row r="68" spans="1:3" x14ac:dyDescent="0.45">
      <c r="A68"/>
      <c r="C68"/>
    </row>
    <row r="69" spans="1:3" x14ac:dyDescent="0.45">
      <c r="A69"/>
      <c r="C69"/>
    </row>
    <row r="70" spans="1:3" x14ac:dyDescent="0.45">
      <c r="A70"/>
      <c r="C70"/>
    </row>
    <row r="71" spans="1:3" x14ac:dyDescent="0.45">
      <c r="A71"/>
      <c r="C71"/>
    </row>
    <row r="72" spans="1:3" x14ac:dyDescent="0.45">
      <c r="A72"/>
      <c r="C72"/>
    </row>
    <row r="73" spans="1:3" x14ac:dyDescent="0.45">
      <c r="A73"/>
      <c r="C73"/>
    </row>
    <row r="74" spans="1:3" x14ac:dyDescent="0.45">
      <c r="A74"/>
      <c r="C74"/>
    </row>
    <row r="75" spans="1:3" x14ac:dyDescent="0.45">
      <c r="A75"/>
      <c r="C75"/>
    </row>
    <row r="76" spans="1:3" x14ac:dyDescent="0.45">
      <c r="A76"/>
      <c r="C76"/>
    </row>
    <row r="77" spans="1:3" x14ac:dyDescent="0.45">
      <c r="A77"/>
      <c r="C77"/>
    </row>
    <row r="78" spans="1:3" x14ac:dyDescent="0.45">
      <c r="A78"/>
      <c r="C78"/>
    </row>
    <row r="79" spans="1:3" x14ac:dyDescent="0.45">
      <c r="A79"/>
      <c r="C79"/>
    </row>
    <row r="80" spans="1:3" x14ac:dyDescent="0.45">
      <c r="A80"/>
      <c r="C80"/>
    </row>
    <row r="81" spans="1:3" x14ac:dyDescent="0.45">
      <c r="A81"/>
      <c r="C81"/>
    </row>
    <row r="82" spans="1:3" x14ac:dyDescent="0.45">
      <c r="A82"/>
      <c r="C82"/>
    </row>
    <row r="83" spans="1:3" x14ac:dyDescent="0.45">
      <c r="A83"/>
      <c r="C83"/>
    </row>
    <row r="84" spans="1:3" x14ac:dyDescent="0.45">
      <c r="A84"/>
      <c r="C84"/>
    </row>
    <row r="85" spans="1:3" x14ac:dyDescent="0.45">
      <c r="A85"/>
      <c r="C85"/>
    </row>
    <row r="86" spans="1:3" x14ac:dyDescent="0.45">
      <c r="A86"/>
      <c r="C86"/>
    </row>
    <row r="87" spans="1:3" x14ac:dyDescent="0.45">
      <c r="A87"/>
      <c r="C87"/>
    </row>
    <row r="88" spans="1:3" x14ac:dyDescent="0.45">
      <c r="A88"/>
      <c r="C88"/>
    </row>
    <row r="89" spans="1:3" x14ac:dyDescent="0.45">
      <c r="A89"/>
      <c r="C89"/>
    </row>
    <row r="90" spans="1:3" x14ac:dyDescent="0.45">
      <c r="A90"/>
      <c r="C90"/>
    </row>
    <row r="91" spans="1:3" x14ac:dyDescent="0.45">
      <c r="A91"/>
      <c r="C91"/>
    </row>
    <row r="92" spans="1:3" x14ac:dyDescent="0.45">
      <c r="A92"/>
      <c r="C92"/>
    </row>
    <row r="93" spans="1:3" x14ac:dyDescent="0.45">
      <c r="A93"/>
      <c r="C93"/>
    </row>
    <row r="94" spans="1:3" x14ac:dyDescent="0.45">
      <c r="A94"/>
      <c r="C94"/>
    </row>
    <row r="95" spans="1:3" x14ac:dyDescent="0.45">
      <c r="A95"/>
      <c r="C95"/>
    </row>
    <row r="96" spans="1:3" x14ac:dyDescent="0.45">
      <c r="A96"/>
      <c r="C96"/>
    </row>
    <row r="97" spans="1:3" x14ac:dyDescent="0.45">
      <c r="A97"/>
      <c r="C97"/>
    </row>
    <row r="98" spans="1:3" x14ac:dyDescent="0.45">
      <c r="A98"/>
      <c r="C98"/>
    </row>
    <row r="99" spans="1:3" x14ac:dyDescent="0.45">
      <c r="A99"/>
      <c r="C99"/>
    </row>
    <row r="100" spans="1:3" x14ac:dyDescent="0.45">
      <c r="A100"/>
      <c r="C100"/>
    </row>
    <row r="101" spans="1:3" x14ac:dyDescent="0.45">
      <c r="A101"/>
      <c r="C101"/>
    </row>
    <row r="102" spans="1:3" x14ac:dyDescent="0.45">
      <c r="A102"/>
      <c r="C102"/>
    </row>
  </sheetData>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B083-F7AB-4F7C-A5E9-54BE3CB88F43}">
  <dimension ref="A1:K20"/>
  <sheetViews>
    <sheetView zoomScale="96" workbookViewId="0">
      <pane xSplit="4" topLeftCell="G1" activePane="topRight" state="frozen"/>
      <selection pane="topRight" activeCell="K6" sqref="K6"/>
    </sheetView>
  </sheetViews>
  <sheetFormatPr defaultRowHeight="14.25" x14ac:dyDescent="0.45"/>
  <cols>
    <col min="1" max="1" width="25.19921875" style="14" customWidth="1"/>
    <col min="2" max="2" width="15.59765625" customWidth="1"/>
    <col min="3" max="3" width="19.1328125" customWidth="1"/>
    <col min="4" max="6" width="15.59765625" customWidth="1"/>
    <col min="7" max="9" width="25.59765625" customWidth="1"/>
    <col min="10" max="10" width="15.59765625" customWidth="1"/>
    <col min="11" max="11" width="51.86328125" style="1" customWidth="1"/>
  </cols>
  <sheetData>
    <row r="1" spans="1:11" ht="28.5" x14ac:dyDescent="0.45">
      <c r="A1" s="13" t="s">
        <v>29</v>
      </c>
      <c r="B1" s="2" t="s">
        <v>20</v>
      </c>
      <c r="C1" s="2" t="s">
        <v>82</v>
      </c>
      <c r="D1" s="2" t="s">
        <v>81</v>
      </c>
      <c r="E1" s="2" t="s">
        <v>37</v>
      </c>
      <c r="F1" s="2" t="s">
        <v>38</v>
      </c>
      <c r="G1" s="9" t="s">
        <v>91</v>
      </c>
      <c r="H1" s="10" t="s">
        <v>92</v>
      </c>
      <c r="I1" s="11" t="s">
        <v>93</v>
      </c>
      <c r="J1" s="2" t="s">
        <v>23</v>
      </c>
      <c r="K1" s="2" t="s">
        <v>24</v>
      </c>
    </row>
    <row r="2" spans="1:11" ht="57" x14ac:dyDescent="0.45">
      <c r="A2" s="13" t="s">
        <v>78</v>
      </c>
      <c r="B2" s="1" t="s">
        <v>80</v>
      </c>
      <c r="C2" s="1" t="s">
        <v>87</v>
      </c>
      <c r="D2" t="s">
        <v>83</v>
      </c>
      <c r="E2">
        <v>1.16317603677932</v>
      </c>
      <c r="F2">
        <v>1</v>
      </c>
      <c r="G2" s="15">
        <v>0.74</v>
      </c>
      <c r="H2" s="16">
        <v>0.97</v>
      </c>
      <c r="I2" s="17">
        <f>$H2+($H2-$G2)</f>
        <v>1.2</v>
      </c>
      <c r="J2" s="1" t="s">
        <v>14</v>
      </c>
      <c r="K2" s="1" t="s">
        <v>117</v>
      </c>
    </row>
    <row r="3" spans="1:11" ht="28.5" x14ac:dyDescent="0.45">
      <c r="A3" s="13" t="s">
        <v>78</v>
      </c>
      <c r="B3" s="1" t="s">
        <v>80</v>
      </c>
      <c r="C3" s="1" t="s">
        <v>88</v>
      </c>
      <c r="D3" t="s">
        <v>83</v>
      </c>
      <c r="E3">
        <v>1.16317603677932</v>
      </c>
      <c r="F3">
        <v>1</v>
      </c>
      <c r="G3" s="15">
        <v>0.99</v>
      </c>
      <c r="H3" s="16">
        <v>1.3</v>
      </c>
      <c r="I3" s="17">
        <f t="shared" ref="I3:I20" si="0">$H3+($H3-$G3)</f>
        <v>1.61</v>
      </c>
      <c r="J3" s="1" t="s">
        <v>14</v>
      </c>
      <c r="K3" s="1" t="s">
        <v>94</v>
      </c>
    </row>
    <row r="4" spans="1:11" ht="28.5" x14ac:dyDescent="0.45">
      <c r="A4" s="13" t="s">
        <v>78</v>
      </c>
      <c r="B4" s="1" t="s">
        <v>80</v>
      </c>
      <c r="C4" s="1" t="s">
        <v>86</v>
      </c>
      <c r="D4" t="s">
        <v>83</v>
      </c>
      <c r="E4">
        <v>1.16317603677932</v>
      </c>
      <c r="F4">
        <v>1</v>
      </c>
      <c r="G4" s="15">
        <v>1.4</v>
      </c>
      <c r="H4" s="16">
        <v>1.8</v>
      </c>
      <c r="I4" s="17">
        <f t="shared" si="0"/>
        <v>2.2000000000000002</v>
      </c>
      <c r="J4" s="1" t="s">
        <v>14</v>
      </c>
      <c r="K4" s="1" t="s">
        <v>94</v>
      </c>
    </row>
    <row r="5" spans="1:11" ht="28.5" x14ac:dyDescent="0.45">
      <c r="A5" s="13" t="s">
        <v>78</v>
      </c>
      <c r="B5" s="1" t="s">
        <v>80</v>
      </c>
      <c r="C5" s="1" t="s">
        <v>83</v>
      </c>
      <c r="D5" t="s">
        <v>84</v>
      </c>
      <c r="E5">
        <v>1.16317603677932</v>
      </c>
      <c r="F5">
        <v>1</v>
      </c>
      <c r="G5" s="15">
        <v>0.82</v>
      </c>
      <c r="H5" s="16">
        <v>1.1000000000000001</v>
      </c>
      <c r="I5" s="17">
        <f t="shared" si="0"/>
        <v>1.3800000000000003</v>
      </c>
      <c r="J5" s="1" t="s">
        <v>14</v>
      </c>
      <c r="K5" s="1" t="s">
        <v>94</v>
      </c>
    </row>
    <row r="6" spans="1:11" ht="28.5" x14ac:dyDescent="0.45">
      <c r="A6" s="13" t="s">
        <v>78</v>
      </c>
      <c r="B6" s="1" t="s">
        <v>80</v>
      </c>
      <c r="C6" s="1" t="s">
        <v>89</v>
      </c>
      <c r="D6" t="s">
        <v>84</v>
      </c>
      <c r="E6">
        <v>1.16317603677932</v>
      </c>
      <c r="F6">
        <v>1</v>
      </c>
      <c r="G6" s="15">
        <v>1.3</v>
      </c>
      <c r="H6" s="16">
        <v>1.7</v>
      </c>
      <c r="I6" s="17">
        <f t="shared" si="0"/>
        <v>2.0999999999999996</v>
      </c>
      <c r="J6" s="1" t="s">
        <v>14</v>
      </c>
      <c r="K6" s="1" t="s">
        <v>94</v>
      </c>
    </row>
    <row r="7" spans="1:11" ht="28.5" x14ac:dyDescent="0.45">
      <c r="A7" s="13" t="s">
        <v>78</v>
      </c>
      <c r="B7" s="1" t="s">
        <v>80</v>
      </c>
      <c r="C7" s="1" t="s">
        <v>87</v>
      </c>
      <c r="D7" t="s">
        <v>84</v>
      </c>
      <c r="E7">
        <v>1.16317603677932</v>
      </c>
      <c r="F7">
        <v>1</v>
      </c>
      <c r="G7" s="15">
        <v>1.6</v>
      </c>
      <c r="H7" s="16">
        <v>2</v>
      </c>
      <c r="I7" s="17">
        <f t="shared" si="0"/>
        <v>2.4</v>
      </c>
      <c r="J7" s="1" t="s">
        <v>14</v>
      </c>
      <c r="K7" s="1" t="s">
        <v>94</v>
      </c>
    </row>
    <row r="8" spans="1:11" ht="28.5" x14ac:dyDescent="0.45">
      <c r="A8" s="13" t="s">
        <v>78</v>
      </c>
      <c r="B8" s="1" t="s">
        <v>80</v>
      </c>
      <c r="C8" s="1" t="s">
        <v>88</v>
      </c>
      <c r="D8" t="s">
        <v>84</v>
      </c>
      <c r="E8">
        <v>1.16317603677932</v>
      </c>
      <c r="F8">
        <v>1</v>
      </c>
      <c r="G8" s="15">
        <v>1.8</v>
      </c>
      <c r="H8" s="16">
        <v>2.4</v>
      </c>
      <c r="I8" s="17">
        <f t="shared" si="0"/>
        <v>3</v>
      </c>
      <c r="J8" s="1" t="s">
        <v>14</v>
      </c>
      <c r="K8" s="1" t="s">
        <v>94</v>
      </c>
    </row>
    <row r="9" spans="1:11" ht="28.5" x14ac:dyDescent="0.45">
      <c r="A9" s="13" t="s">
        <v>78</v>
      </c>
      <c r="B9" s="1" t="s">
        <v>80</v>
      </c>
      <c r="C9" s="1" t="s">
        <v>86</v>
      </c>
      <c r="D9" t="s">
        <v>84</v>
      </c>
      <c r="E9">
        <v>1.16317603677932</v>
      </c>
      <c r="F9">
        <v>1</v>
      </c>
      <c r="G9" s="15">
        <v>2.2000000000000002</v>
      </c>
      <c r="H9" s="16">
        <v>2.9</v>
      </c>
      <c r="I9" s="17">
        <f t="shared" si="0"/>
        <v>3.5999999999999996</v>
      </c>
      <c r="J9" s="1" t="s">
        <v>14</v>
      </c>
      <c r="K9" s="1" t="s">
        <v>94</v>
      </c>
    </row>
    <row r="10" spans="1:11" ht="28.5" x14ac:dyDescent="0.45">
      <c r="A10" s="13" t="s">
        <v>78</v>
      </c>
      <c r="B10" s="1" t="s">
        <v>80</v>
      </c>
      <c r="C10" s="1" t="s">
        <v>90</v>
      </c>
      <c r="D10" t="s">
        <v>85</v>
      </c>
      <c r="E10">
        <v>1.16317603677932</v>
      </c>
      <c r="F10">
        <v>1</v>
      </c>
      <c r="G10" s="15">
        <v>0.95</v>
      </c>
      <c r="H10" s="16">
        <v>1.2</v>
      </c>
      <c r="I10" s="17">
        <f t="shared" si="0"/>
        <v>1.45</v>
      </c>
      <c r="J10" s="1" t="s">
        <v>14</v>
      </c>
      <c r="K10" s="1" t="s">
        <v>94</v>
      </c>
    </row>
    <row r="11" spans="1:11" ht="28.5" x14ac:dyDescent="0.45">
      <c r="A11" s="13" t="s">
        <v>78</v>
      </c>
      <c r="B11" s="1" t="s">
        <v>80</v>
      </c>
      <c r="C11" s="1" t="s">
        <v>83</v>
      </c>
      <c r="D11" t="s">
        <v>85</v>
      </c>
      <c r="E11">
        <v>1.16317603677932</v>
      </c>
      <c r="F11">
        <v>1</v>
      </c>
      <c r="G11" s="15">
        <v>1.3</v>
      </c>
      <c r="H11" s="16">
        <v>1.7</v>
      </c>
      <c r="I11" s="17">
        <f t="shared" si="0"/>
        <v>2.0999999999999996</v>
      </c>
      <c r="J11" s="1" t="s">
        <v>14</v>
      </c>
      <c r="K11" s="1" t="s">
        <v>94</v>
      </c>
    </row>
    <row r="12" spans="1:11" ht="28.5" x14ac:dyDescent="0.45">
      <c r="A12" s="13" t="s">
        <v>78</v>
      </c>
      <c r="B12" s="1" t="s">
        <v>80</v>
      </c>
      <c r="C12" s="1" t="s">
        <v>89</v>
      </c>
      <c r="D12" t="s">
        <v>85</v>
      </c>
      <c r="E12">
        <v>1.16317603677932</v>
      </c>
      <c r="F12">
        <v>1</v>
      </c>
      <c r="G12" s="15">
        <v>1.8</v>
      </c>
      <c r="H12" s="16">
        <v>2.2999999999999998</v>
      </c>
      <c r="I12" s="17">
        <f t="shared" si="0"/>
        <v>2.8</v>
      </c>
      <c r="J12" s="1" t="s">
        <v>14</v>
      </c>
      <c r="K12" s="1" t="s">
        <v>94</v>
      </c>
    </row>
    <row r="13" spans="1:11" ht="28.5" x14ac:dyDescent="0.45">
      <c r="A13" s="13" t="s">
        <v>78</v>
      </c>
      <c r="B13" s="1" t="s">
        <v>80</v>
      </c>
      <c r="C13" s="1" t="s">
        <v>87</v>
      </c>
      <c r="D13" t="s">
        <v>85</v>
      </c>
      <c r="E13">
        <v>1.16317603677932</v>
      </c>
      <c r="F13">
        <v>1</v>
      </c>
      <c r="G13" s="15">
        <v>2</v>
      </c>
      <c r="H13" s="16">
        <v>2.7</v>
      </c>
      <c r="I13" s="17">
        <f t="shared" si="0"/>
        <v>3.4000000000000004</v>
      </c>
      <c r="J13" s="1" t="s">
        <v>14</v>
      </c>
      <c r="K13" s="1" t="s">
        <v>94</v>
      </c>
    </row>
    <row r="14" spans="1:11" ht="28.5" x14ac:dyDescent="0.45">
      <c r="A14" s="13" t="s">
        <v>78</v>
      </c>
      <c r="B14" s="1" t="s">
        <v>80</v>
      </c>
      <c r="C14" s="1" t="s">
        <v>88</v>
      </c>
      <c r="D14" t="s">
        <v>85</v>
      </c>
      <c r="E14">
        <v>1.16317603677932</v>
      </c>
      <c r="F14">
        <v>1</v>
      </c>
      <c r="G14" s="15">
        <v>2.2999999999999998</v>
      </c>
      <c r="H14" s="16">
        <v>3</v>
      </c>
      <c r="I14" s="17">
        <f t="shared" si="0"/>
        <v>3.7</v>
      </c>
      <c r="J14" s="1" t="s">
        <v>14</v>
      </c>
      <c r="K14" s="1" t="s">
        <v>94</v>
      </c>
    </row>
    <row r="15" spans="1:11" ht="28.5" x14ac:dyDescent="0.45">
      <c r="A15" s="13" t="s">
        <v>78</v>
      </c>
      <c r="B15" s="1" t="s">
        <v>80</v>
      </c>
      <c r="C15" s="1" t="s">
        <v>86</v>
      </c>
      <c r="D15" t="s">
        <v>85</v>
      </c>
      <c r="E15">
        <v>1.16317603677932</v>
      </c>
      <c r="F15">
        <v>1</v>
      </c>
      <c r="G15" s="15">
        <v>2.7</v>
      </c>
      <c r="H15" s="16">
        <v>3.5</v>
      </c>
      <c r="I15" s="17">
        <f t="shared" si="0"/>
        <v>4.3</v>
      </c>
      <c r="J15" s="1" t="s">
        <v>14</v>
      </c>
      <c r="K15" s="1" t="s">
        <v>94</v>
      </c>
    </row>
    <row r="16" spans="1:11" ht="42.75" x14ac:dyDescent="0.45">
      <c r="A16" s="13" t="s">
        <v>78</v>
      </c>
      <c r="B16" s="1" t="s">
        <v>95</v>
      </c>
      <c r="C16" s="1" t="s">
        <v>98</v>
      </c>
      <c r="D16" t="s">
        <v>99</v>
      </c>
      <c r="E16">
        <v>1.16317603677932</v>
      </c>
      <c r="F16">
        <v>1</v>
      </c>
      <c r="G16" s="15">
        <v>1.2</v>
      </c>
      <c r="H16" s="16">
        <v>1.8</v>
      </c>
      <c r="I16" s="17">
        <f t="shared" si="0"/>
        <v>2.4000000000000004</v>
      </c>
      <c r="J16" s="1" t="s">
        <v>14</v>
      </c>
      <c r="K16" s="1" t="s">
        <v>114</v>
      </c>
    </row>
    <row r="17" spans="1:11" ht="42.75" x14ac:dyDescent="0.45">
      <c r="A17" s="13" t="s">
        <v>78</v>
      </c>
      <c r="B17" s="1" t="s">
        <v>96</v>
      </c>
      <c r="C17" s="18">
        <v>0.1</v>
      </c>
      <c r="D17" t="s">
        <v>100</v>
      </c>
      <c r="E17">
        <v>1.16317603677932</v>
      </c>
      <c r="F17">
        <v>1</v>
      </c>
      <c r="G17" s="15">
        <v>1.5</v>
      </c>
      <c r="H17" s="16">
        <v>2.1</v>
      </c>
      <c r="I17" s="17">
        <f t="shared" si="0"/>
        <v>2.7</v>
      </c>
      <c r="J17" s="1" t="s">
        <v>14</v>
      </c>
      <c r="K17" s="1" t="s">
        <v>116</v>
      </c>
    </row>
    <row r="18" spans="1:11" x14ac:dyDescent="0.45">
      <c r="A18" s="13" t="s">
        <v>78</v>
      </c>
      <c r="B18" s="1" t="s">
        <v>96</v>
      </c>
      <c r="C18" s="18">
        <v>0.2</v>
      </c>
      <c r="D18" t="s">
        <v>100</v>
      </c>
      <c r="E18">
        <v>1.16317603677932</v>
      </c>
      <c r="F18">
        <v>1</v>
      </c>
      <c r="G18" s="15">
        <v>1.8</v>
      </c>
      <c r="H18" s="16">
        <v>2.5</v>
      </c>
      <c r="I18" s="17">
        <f t="shared" si="0"/>
        <v>3.2</v>
      </c>
      <c r="J18" s="1" t="s">
        <v>14</v>
      </c>
      <c r="K18" s="1" t="s">
        <v>94</v>
      </c>
    </row>
    <row r="19" spans="1:11" x14ac:dyDescent="0.45">
      <c r="A19" s="13" t="s">
        <v>78</v>
      </c>
      <c r="B19" s="1" t="s">
        <v>96</v>
      </c>
      <c r="C19" s="18">
        <v>0.3</v>
      </c>
      <c r="D19" t="s">
        <v>100</v>
      </c>
      <c r="E19">
        <v>1.16317603677932</v>
      </c>
      <c r="F19">
        <v>1</v>
      </c>
      <c r="G19" s="15">
        <v>2.2000000000000002</v>
      </c>
      <c r="H19" s="16">
        <v>3</v>
      </c>
      <c r="I19" s="17">
        <f t="shared" si="0"/>
        <v>3.8</v>
      </c>
      <c r="J19" s="1" t="s">
        <v>14</v>
      </c>
      <c r="K19" s="1" t="s">
        <v>94</v>
      </c>
    </row>
    <row r="20" spans="1:11" ht="71.25" x14ac:dyDescent="0.45">
      <c r="A20" s="13" t="s">
        <v>78</v>
      </c>
      <c r="B20" s="1" t="s">
        <v>97</v>
      </c>
      <c r="C20" s="1" t="s">
        <v>102</v>
      </c>
      <c r="D20" t="s">
        <v>101</v>
      </c>
      <c r="E20">
        <v>1.16317603677932</v>
      </c>
      <c r="F20">
        <v>1</v>
      </c>
      <c r="G20" s="15">
        <v>2</v>
      </c>
      <c r="H20" s="16">
        <v>2.6</v>
      </c>
      <c r="I20" s="17">
        <f t="shared" si="0"/>
        <v>3.2</v>
      </c>
      <c r="J20" s="1" t="s">
        <v>14</v>
      </c>
      <c r="K20" s="1" t="s">
        <v>115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0DC62-FA4D-42B2-AC9A-FF7EA980F701}">
  <dimension ref="A1:K5"/>
  <sheetViews>
    <sheetView tabSelected="1" zoomScale="96" workbookViewId="0">
      <pane xSplit="4" topLeftCell="G1" activePane="topRight" state="frozen"/>
      <selection pane="topRight" activeCell="I15" sqref="I15"/>
    </sheetView>
  </sheetViews>
  <sheetFormatPr defaultRowHeight="14.25" x14ac:dyDescent="0.45"/>
  <cols>
    <col min="1" max="1" width="25.19921875" style="14" customWidth="1"/>
    <col min="2" max="2" width="15.59765625" customWidth="1"/>
    <col min="3" max="3" width="19.1328125" customWidth="1"/>
    <col min="4" max="4" width="18" customWidth="1"/>
    <col min="5" max="6" width="15.59765625" customWidth="1"/>
    <col min="7" max="9" width="25.59765625" customWidth="1"/>
    <col min="10" max="10" width="15.59765625" customWidth="1"/>
    <col min="11" max="11" width="51.86328125" style="1" customWidth="1"/>
  </cols>
  <sheetData>
    <row r="1" spans="1:11" ht="28.5" x14ac:dyDescent="0.45">
      <c r="A1" s="13" t="s">
        <v>29</v>
      </c>
      <c r="B1" s="2" t="s">
        <v>20</v>
      </c>
      <c r="C1" s="2" t="s">
        <v>82</v>
      </c>
      <c r="D1" s="2" t="s">
        <v>81</v>
      </c>
      <c r="E1" s="2" t="s">
        <v>37</v>
      </c>
      <c r="F1" s="2" t="s">
        <v>38</v>
      </c>
      <c r="G1" s="9" t="s">
        <v>91</v>
      </c>
      <c r="H1" s="10" t="s">
        <v>92</v>
      </c>
      <c r="I1" s="11" t="s">
        <v>93</v>
      </c>
      <c r="J1" s="2" t="s">
        <v>23</v>
      </c>
      <c r="K1" s="2" t="s">
        <v>24</v>
      </c>
    </row>
    <row r="2" spans="1:11" ht="57" x14ac:dyDescent="0.45">
      <c r="A2" s="13" t="s">
        <v>79</v>
      </c>
      <c r="B2" s="1" t="s">
        <v>103</v>
      </c>
      <c r="C2" s="1" t="s">
        <v>86</v>
      </c>
      <c r="D2" t="s">
        <v>107</v>
      </c>
      <c r="E2">
        <v>1.16317603677932</v>
      </c>
      <c r="F2">
        <v>1</v>
      </c>
      <c r="G2" s="15">
        <v>3.1</v>
      </c>
      <c r="H2" s="16">
        <v>4</v>
      </c>
      <c r="I2" s="17">
        <f>$H2+($H2-$G2)</f>
        <v>4.9000000000000004</v>
      </c>
      <c r="J2" s="1" t="s">
        <v>14</v>
      </c>
      <c r="K2" s="1" t="s">
        <v>119</v>
      </c>
    </row>
    <row r="3" spans="1:11" ht="57" x14ac:dyDescent="0.45">
      <c r="A3" s="13" t="s">
        <v>79</v>
      </c>
      <c r="B3" s="1" t="s">
        <v>104</v>
      </c>
      <c r="C3" s="1" t="s">
        <v>86</v>
      </c>
      <c r="D3" t="s">
        <v>108</v>
      </c>
      <c r="E3">
        <v>1.16317603677932</v>
      </c>
      <c r="F3">
        <v>1</v>
      </c>
      <c r="G3" s="15">
        <v>1.8</v>
      </c>
      <c r="H3" s="16">
        <v>2.2999999999999998</v>
      </c>
      <c r="I3" s="17">
        <f t="shared" ref="I3:I5" si="0">$H3+($H3-$G3)</f>
        <v>2.8</v>
      </c>
      <c r="J3" s="1" t="s">
        <v>14</v>
      </c>
      <c r="K3" s="1" t="s">
        <v>118</v>
      </c>
    </row>
    <row r="4" spans="1:11" ht="28.5" x14ac:dyDescent="0.45">
      <c r="A4" s="13" t="s">
        <v>79</v>
      </c>
      <c r="B4" s="1" t="s">
        <v>105</v>
      </c>
      <c r="C4" s="1" t="s">
        <v>109</v>
      </c>
      <c r="D4" s="1" t="s">
        <v>110</v>
      </c>
      <c r="E4">
        <v>1.16317603677932</v>
      </c>
      <c r="F4">
        <v>1</v>
      </c>
      <c r="G4" s="15">
        <v>0.84</v>
      </c>
      <c r="H4" s="16">
        <v>1.1000000000000001</v>
      </c>
      <c r="I4" s="17">
        <f t="shared" si="0"/>
        <v>1.3600000000000003</v>
      </c>
      <c r="J4" s="1" t="s">
        <v>14</v>
      </c>
      <c r="K4" s="1" t="s">
        <v>112</v>
      </c>
    </row>
    <row r="5" spans="1:11" ht="114" x14ac:dyDescent="0.45">
      <c r="A5" s="13" t="s">
        <v>79</v>
      </c>
      <c r="B5" s="1" t="s">
        <v>106</v>
      </c>
      <c r="C5" s="1" t="s">
        <v>83</v>
      </c>
      <c r="D5" t="s">
        <v>111</v>
      </c>
      <c r="E5">
        <v>1.16317603677932</v>
      </c>
      <c r="F5">
        <v>1</v>
      </c>
      <c r="G5" s="15">
        <v>6.4</v>
      </c>
      <c r="H5" s="16">
        <v>8.3000000000000007</v>
      </c>
      <c r="I5" s="17">
        <f t="shared" si="0"/>
        <v>10.200000000000001</v>
      </c>
      <c r="J5" s="1" t="s">
        <v>14</v>
      </c>
      <c r="K5" s="1"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heating_costs</vt:lpstr>
      <vt:lpstr>waterHeating_costs</vt:lpstr>
      <vt:lpstr>clothesDrying_costs</vt:lpstr>
      <vt:lpstr>cooking_costs</vt:lpstr>
      <vt:lpstr>enclosure_basic</vt:lpstr>
      <vt:lpstr>enclosure_enhanced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Malique Joseph</cp:lastModifiedBy>
  <dcterms:created xsi:type="dcterms:W3CDTF">2023-01-11T21:09:17Z</dcterms:created>
  <dcterms:modified xsi:type="dcterms:W3CDTF">2024-04-12T04:53:24Z</dcterms:modified>
</cp:coreProperties>
</file>