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0.0.85\PIDB_Ortak\İSTATİSTİK ŞUBESİ\2020 İSTATİSTİKLERİ\2020 YILSONU\YAYINLANACAKLAR\3-Boğaz İstatistikleri\"/>
    </mc:Choice>
  </mc:AlternateContent>
  <bookViews>
    <workbookView xWindow="0" yWindow="0" windowWidth="28800" windowHeight="11745" tabRatio="682"/>
  </bookViews>
  <sheets>
    <sheet name="A-Genel Geçiş-General Passage" sheetId="1" r:id="rId1"/>
    <sheet name="C-Kılavuz - Pilots" sheetId="4" r:id="rId2"/>
    <sheet name="C-Gemi Tipleri - Ship Types" sheetId="5" r:id="rId3"/>
  </sheets>
  <calcPr calcId="162913"/>
</workbook>
</file>

<file path=xl/calcChain.xml><?xml version="1.0" encoding="utf-8"?>
<calcChain xmlns="http://schemas.openxmlformats.org/spreadsheetml/2006/main">
  <c r="M47" i="5" l="1"/>
  <c r="N11" i="4"/>
  <c r="O11" i="4"/>
  <c r="I47" i="5"/>
  <c r="O30" i="4"/>
  <c r="N30" i="4"/>
  <c r="O29" i="4"/>
  <c r="N29" i="4"/>
  <c r="O28" i="4"/>
  <c r="N28" i="4"/>
  <c r="N6" i="4"/>
  <c r="O6" i="4"/>
  <c r="N7" i="4"/>
  <c r="O7" i="4"/>
  <c r="O5" i="4"/>
  <c r="N5" i="4"/>
  <c r="O8" i="4"/>
  <c r="O9" i="4"/>
  <c r="O10" i="4"/>
  <c r="O12" i="4"/>
  <c r="O13" i="4"/>
  <c r="O14" i="4"/>
  <c r="O15" i="4"/>
  <c r="O16" i="4"/>
  <c r="N8" i="4"/>
  <c r="N9" i="4"/>
  <c r="N10" i="4"/>
  <c r="N12" i="4"/>
  <c r="N13" i="4"/>
  <c r="N14" i="4"/>
  <c r="N15" i="4"/>
  <c r="N16" i="4"/>
  <c r="C43" i="1"/>
  <c r="D43" i="1"/>
  <c r="E43" i="1"/>
  <c r="F43" i="1"/>
  <c r="G43" i="1"/>
  <c r="H43" i="1"/>
  <c r="I43" i="1"/>
  <c r="J43" i="1"/>
  <c r="K43" i="1"/>
  <c r="L43" i="1"/>
  <c r="B43" i="1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29" i="5"/>
  <c r="O31" i="4"/>
  <c r="O32" i="4"/>
  <c r="O33" i="4"/>
  <c r="O34" i="4"/>
  <c r="O35" i="4"/>
  <c r="O36" i="4"/>
  <c r="O37" i="4"/>
  <c r="O38" i="4"/>
  <c r="O39" i="4"/>
  <c r="N31" i="4"/>
  <c r="N32" i="4"/>
  <c r="N33" i="4"/>
  <c r="N34" i="4"/>
  <c r="N35" i="4"/>
  <c r="N36" i="4"/>
  <c r="N37" i="4"/>
  <c r="N38" i="4"/>
  <c r="N39" i="4"/>
  <c r="B17" i="1"/>
  <c r="N20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4" i="5"/>
  <c r="C47" i="5"/>
  <c r="D47" i="5"/>
  <c r="E47" i="5"/>
  <c r="F47" i="5"/>
  <c r="G47" i="5"/>
  <c r="H47" i="5"/>
  <c r="J47" i="5"/>
  <c r="K47" i="5"/>
  <c r="L47" i="5"/>
  <c r="B47" i="5"/>
  <c r="C21" i="5"/>
  <c r="D21" i="5"/>
  <c r="E21" i="5"/>
  <c r="F21" i="5"/>
  <c r="G21" i="5"/>
  <c r="H21" i="5"/>
  <c r="I21" i="5"/>
  <c r="J21" i="5"/>
  <c r="K21" i="5"/>
  <c r="L21" i="5"/>
  <c r="M21" i="5"/>
  <c r="B21" i="5"/>
  <c r="C40" i="4"/>
  <c r="D40" i="4"/>
  <c r="E40" i="4"/>
  <c r="F40" i="4"/>
  <c r="G40" i="4"/>
  <c r="H40" i="4"/>
  <c r="I40" i="4"/>
  <c r="J40" i="4"/>
  <c r="K40" i="4"/>
  <c r="L40" i="4"/>
  <c r="M40" i="4"/>
  <c r="B40" i="4"/>
  <c r="C17" i="4"/>
  <c r="D17" i="4"/>
  <c r="E17" i="4"/>
  <c r="F17" i="4"/>
  <c r="G17" i="4"/>
  <c r="H17" i="4"/>
  <c r="I17" i="4"/>
  <c r="J17" i="4"/>
  <c r="K17" i="4"/>
  <c r="L17" i="4"/>
  <c r="M17" i="4"/>
  <c r="B17" i="4"/>
  <c r="C17" i="1"/>
  <c r="D17" i="1"/>
  <c r="E17" i="1"/>
  <c r="F17" i="1"/>
  <c r="G17" i="1"/>
  <c r="H17" i="1"/>
  <c r="I17" i="1"/>
  <c r="J17" i="1"/>
  <c r="K17" i="1"/>
  <c r="L17" i="1"/>
  <c r="N17" i="4" l="1"/>
  <c r="N47" i="5"/>
  <c r="N21" i="5"/>
  <c r="N40" i="4"/>
  <c r="O40" i="4"/>
  <c r="O17" i="4"/>
</calcChain>
</file>

<file path=xl/sharedStrings.xml><?xml version="1.0" encoding="utf-8"?>
<sst xmlns="http://schemas.openxmlformats.org/spreadsheetml/2006/main" count="199" uniqueCount="69">
  <si>
    <r>
      <t>AYLAR /</t>
    </r>
    <r>
      <rPr>
        <i/>
        <sz val="11"/>
        <color indexed="8"/>
        <rFont val="Times New Roman"/>
        <family val="1"/>
      </rPr>
      <t xml:space="preserve"> Months</t>
    </r>
  </si>
  <si>
    <r>
      <t xml:space="preserve">Ocak / </t>
    </r>
    <r>
      <rPr>
        <i/>
        <sz val="11"/>
        <color indexed="8"/>
        <rFont val="Times New Roman"/>
        <family val="1"/>
      </rPr>
      <t>January</t>
    </r>
  </si>
  <si>
    <r>
      <t>Şubat /</t>
    </r>
    <r>
      <rPr>
        <i/>
        <sz val="11"/>
        <color indexed="8"/>
        <rFont val="Times New Roman"/>
        <family val="1"/>
      </rPr>
      <t xml:space="preserve"> February</t>
    </r>
  </si>
  <si>
    <r>
      <t xml:space="preserve">Mart/ </t>
    </r>
    <r>
      <rPr>
        <i/>
        <sz val="11"/>
        <color indexed="8"/>
        <rFont val="Times New Roman"/>
        <family val="1"/>
      </rPr>
      <t>March</t>
    </r>
  </si>
  <si>
    <r>
      <t>Mayıs /</t>
    </r>
    <r>
      <rPr>
        <i/>
        <sz val="11"/>
        <color indexed="8"/>
        <rFont val="Times New Roman"/>
        <family val="1"/>
      </rPr>
      <t xml:space="preserve"> May</t>
    </r>
  </si>
  <si>
    <r>
      <t>Haziran /</t>
    </r>
    <r>
      <rPr>
        <i/>
        <sz val="11"/>
        <color indexed="8"/>
        <rFont val="Times New Roman"/>
        <family val="1"/>
      </rPr>
      <t xml:space="preserve"> June</t>
    </r>
  </si>
  <si>
    <r>
      <t xml:space="preserve">Temmuz / </t>
    </r>
    <r>
      <rPr>
        <i/>
        <sz val="11"/>
        <color indexed="8"/>
        <rFont val="Times New Roman"/>
        <family val="1"/>
      </rPr>
      <t>July</t>
    </r>
  </si>
  <si>
    <r>
      <t xml:space="preserve">Ağustos / </t>
    </r>
    <r>
      <rPr>
        <i/>
        <sz val="11"/>
        <color indexed="8"/>
        <rFont val="Times New Roman"/>
        <family val="1"/>
      </rPr>
      <t>August</t>
    </r>
  </si>
  <si>
    <r>
      <t xml:space="preserve">Eylül / </t>
    </r>
    <r>
      <rPr>
        <i/>
        <sz val="11"/>
        <color indexed="8"/>
        <rFont val="Times New Roman"/>
        <family val="1"/>
      </rPr>
      <t>September</t>
    </r>
  </si>
  <si>
    <r>
      <t xml:space="preserve">Ekim / </t>
    </r>
    <r>
      <rPr>
        <i/>
        <sz val="11"/>
        <color indexed="8"/>
        <rFont val="Times New Roman"/>
        <family val="1"/>
      </rPr>
      <t>October</t>
    </r>
  </si>
  <si>
    <r>
      <t>Aralık /</t>
    </r>
    <r>
      <rPr>
        <i/>
        <sz val="11"/>
        <color indexed="8"/>
        <rFont val="Times New Roman"/>
        <family val="1"/>
      </rPr>
      <t>December</t>
    </r>
  </si>
  <si>
    <t>TTA</t>
  </si>
  <si>
    <t>TCH</t>
  </si>
  <si>
    <t>LPG/LNG</t>
  </si>
  <si>
    <t>Toplam Tankerler / Total Tankers</t>
  </si>
  <si>
    <r>
      <t xml:space="preserve">Gemi Adedi / </t>
    </r>
    <r>
      <rPr>
        <sz val="9"/>
        <color indexed="8"/>
        <rFont val="Times New Roman"/>
        <family val="1"/>
      </rPr>
      <t>Number Of Vessels</t>
    </r>
  </si>
  <si>
    <r>
      <t xml:space="preserve">Toplam Gros Ton / </t>
    </r>
    <r>
      <rPr>
        <i/>
        <sz val="9"/>
        <color indexed="8"/>
        <rFont val="Times New Roman"/>
        <family val="1"/>
      </rPr>
      <t>Total Gross Tonnage</t>
    </r>
  </si>
  <si>
    <r>
      <t>Uğraksız Gemi /</t>
    </r>
    <r>
      <rPr>
        <sz val="9"/>
        <color indexed="8"/>
        <rFont val="Times New Roman"/>
        <family val="1"/>
      </rPr>
      <t xml:space="preserve"> Non Call In Vessels</t>
    </r>
  </si>
  <si>
    <r>
      <t xml:space="preserve">500 GT'den Küçük / </t>
    </r>
    <r>
      <rPr>
        <sz val="9"/>
        <color indexed="8"/>
        <rFont val="Times New Roman"/>
        <family val="1"/>
      </rPr>
      <t>Lower Than 500 GT</t>
    </r>
  </si>
  <si>
    <t>Toplam / Total</t>
  </si>
  <si>
    <r>
      <t xml:space="preserve">Toplam / </t>
    </r>
    <r>
      <rPr>
        <b/>
        <i/>
        <sz val="11"/>
        <color indexed="8"/>
        <rFont val="Times New Roman"/>
        <family val="1"/>
      </rPr>
      <t>Total</t>
    </r>
  </si>
  <si>
    <r>
      <t>Boyu 200 M'den Büyük /</t>
    </r>
    <r>
      <rPr>
        <i/>
        <sz val="9"/>
        <color indexed="8"/>
        <rFont val="Times New Roman"/>
        <family val="1"/>
      </rPr>
      <t xml:space="preserve"> LOA Longer Than 200 M</t>
    </r>
  </si>
  <si>
    <t>A-1</t>
  </si>
  <si>
    <t>A-2</t>
  </si>
  <si>
    <t>C-1</t>
  </si>
  <si>
    <t>C-2</t>
  </si>
  <si>
    <r>
      <t xml:space="preserve">Toplam Gemi / </t>
    </r>
    <r>
      <rPr>
        <i/>
        <sz val="9"/>
        <color indexed="8"/>
        <rFont val="Times New Roman"/>
        <family val="1"/>
      </rPr>
      <t>Total Vessels</t>
    </r>
  </si>
  <si>
    <r>
      <t>Kılavuz Alan /</t>
    </r>
    <r>
      <rPr>
        <i/>
        <sz val="9"/>
        <color indexed="8"/>
        <rFont val="Times New Roman"/>
        <family val="1"/>
      </rPr>
      <t xml:space="preserve"> With Pilot</t>
    </r>
  </si>
  <si>
    <r>
      <t>250-300 M Arası  /</t>
    </r>
    <r>
      <rPr>
        <i/>
        <sz val="9"/>
        <color indexed="8"/>
        <rFont val="Times New Roman"/>
        <family val="1"/>
      </rPr>
      <t xml:space="preserve"> Between 250-300 M</t>
    </r>
  </si>
  <si>
    <r>
      <t>150-200 M Arası  /</t>
    </r>
    <r>
      <rPr>
        <i/>
        <sz val="9"/>
        <color indexed="8"/>
        <rFont val="Times New Roman"/>
        <family val="1"/>
      </rPr>
      <t xml:space="preserve"> Between 150-200 M</t>
    </r>
  </si>
  <si>
    <r>
      <t>200-250 M Arası  /</t>
    </r>
    <r>
      <rPr>
        <i/>
        <sz val="9"/>
        <color indexed="8"/>
        <rFont val="Times New Roman"/>
        <family val="1"/>
      </rPr>
      <t xml:space="preserve"> Between 200-250 M</t>
    </r>
  </si>
  <si>
    <r>
      <t>100 M'den Küçük /</t>
    </r>
    <r>
      <rPr>
        <i/>
        <sz val="9"/>
        <color indexed="8"/>
        <rFont val="Times New Roman"/>
        <family val="1"/>
      </rPr>
      <t xml:space="preserve"> Shorter Than 100 M</t>
    </r>
  </si>
  <si>
    <r>
      <t>300 M'den Büyük /</t>
    </r>
    <r>
      <rPr>
        <i/>
        <sz val="9"/>
        <color indexed="8"/>
        <rFont val="Times New Roman"/>
        <family val="1"/>
      </rPr>
      <t xml:space="preserve"> Longer Than 300 M</t>
    </r>
  </si>
  <si>
    <r>
      <t xml:space="preserve">Toplam Gemi / </t>
    </r>
    <r>
      <rPr>
        <b/>
        <i/>
        <sz val="9"/>
        <color indexed="8"/>
        <rFont val="Times New Roman"/>
        <family val="1"/>
      </rPr>
      <t>Total Vessels</t>
    </r>
  </si>
  <si>
    <r>
      <t xml:space="preserve">Toplam / </t>
    </r>
    <r>
      <rPr>
        <b/>
        <i/>
        <sz val="9"/>
        <color indexed="8"/>
        <rFont val="Times New Roman"/>
        <family val="1"/>
      </rPr>
      <t>Total</t>
    </r>
  </si>
  <si>
    <r>
      <t>Toplam Kılavuz Alan /</t>
    </r>
    <r>
      <rPr>
        <b/>
        <i/>
        <sz val="9"/>
        <color indexed="8"/>
        <rFont val="Times New Roman"/>
        <family val="1"/>
      </rPr>
      <t xml:space="preserve"> Total With Pilot</t>
    </r>
  </si>
  <si>
    <t>Yedekli Geçiş / Towaged</t>
  </si>
  <si>
    <r>
      <t xml:space="preserve">Kasım / </t>
    </r>
    <r>
      <rPr>
        <i/>
        <sz val="11"/>
        <color indexed="8"/>
        <rFont val="Times New Roman"/>
        <family val="1"/>
      </rPr>
      <t>November</t>
    </r>
  </si>
  <si>
    <r>
      <t xml:space="preserve">Nisan / </t>
    </r>
    <r>
      <rPr>
        <i/>
        <sz val="11"/>
        <color indexed="8"/>
        <rFont val="Times New Roman"/>
        <family val="1"/>
      </rPr>
      <t>April</t>
    </r>
  </si>
  <si>
    <r>
      <t xml:space="preserve">Kılavuz Alan / </t>
    </r>
    <r>
      <rPr>
        <sz val="9"/>
        <color indexed="8"/>
        <rFont val="Times New Roman"/>
        <family val="1"/>
      </rPr>
      <t>With Pılot</t>
    </r>
  </si>
  <si>
    <r>
      <t xml:space="preserve">Sp1 Veren / </t>
    </r>
    <r>
      <rPr>
        <i/>
        <sz val="9"/>
        <color indexed="8"/>
        <rFont val="Times New Roman"/>
        <family val="1"/>
      </rPr>
      <t>Sp1 Given</t>
    </r>
  </si>
  <si>
    <r>
      <t xml:space="preserve">Aralık / </t>
    </r>
    <r>
      <rPr>
        <i/>
        <sz val="11"/>
        <color indexed="8"/>
        <rFont val="Times New Roman"/>
        <family val="1"/>
      </rPr>
      <t>December</t>
    </r>
  </si>
  <si>
    <t>Barç (Barge / Barge Carrier)</t>
  </si>
  <si>
    <t>Dökme Yük Gemisi (Bulk Carrier)</t>
  </si>
  <si>
    <t xml:space="preserve">Çimento Gemisi (Cement Carrier) </t>
  </si>
  <si>
    <t>Konteyner Gemisi (Container Ship)</t>
  </si>
  <si>
    <t>Feribot (Ferry)</t>
  </si>
  <si>
    <t>Genel Kargo Gemisi (General Cargo Ship)</t>
  </si>
  <si>
    <t>Canlı Hayvan Taşıyan Gemi (Livestock Carrier)</t>
  </si>
  <si>
    <t>Savaş Gemisi (Naval)</t>
  </si>
  <si>
    <t>Yolcu Gemisi (Passenger Ship)</t>
  </si>
  <si>
    <t>Frigorifik Gemi (Refrigerated Cargo Carrier)</t>
  </si>
  <si>
    <t>Ro-ro Gemi (Roll on Roll of Vessel)</t>
  </si>
  <si>
    <t>Türü Belirtilmemiş Tanker (Other Tanker, TTA)</t>
  </si>
  <si>
    <t>Kimyasal Yük Taşıyan Tanker (Chemical Tanker, TCH)</t>
  </si>
  <si>
    <t>Gaz Tankeri (Liquefied Petroleum Gas/Natural Gas Tanker, LPG/LNG)</t>
  </si>
  <si>
    <t>Römorkör (Tug)</t>
  </si>
  <si>
    <t>Araç Taşıyan Gemi (Vehicle Carrier)</t>
  </si>
  <si>
    <t>Diğer (Other)</t>
  </si>
  <si>
    <t>Sıvılaştırılmış Doğalgaz Taşıyan Tanker (Liquefied Natural Gas Tanker, LNG)</t>
  </si>
  <si>
    <t>Sıvılaştırılmış Petrol Gazı Taşıyan Tanker (Liquefied Petroleum Gas Tanker, LPG)</t>
  </si>
  <si>
    <r>
      <t>Kılavuz Alan /</t>
    </r>
    <r>
      <rPr>
        <b/>
        <i/>
        <sz val="9"/>
        <color indexed="8"/>
        <rFont val="Times New Roman"/>
        <family val="1"/>
      </rPr>
      <t xml:space="preserve">                With Pilot</t>
    </r>
  </si>
  <si>
    <r>
      <t>100-150 M Arası  /</t>
    </r>
    <r>
      <rPr>
        <i/>
        <sz val="9"/>
        <color indexed="8"/>
        <rFont val="Times New Roman"/>
        <family val="1"/>
      </rPr>
      <t xml:space="preserve"> Between 100-150 M</t>
    </r>
  </si>
  <si>
    <r>
      <t xml:space="preserve">2020 YILI ÇANAKKALE BOĞAZI GEMİ GEÇİŞ İSTATİSTİK ÖZETİ                                                                   </t>
    </r>
    <r>
      <rPr>
        <b/>
        <sz val="9"/>
        <color indexed="8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</t>
    </r>
    <r>
      <rPr>
        <b/>
        <sz val="11"/>
        <color indexed="8"/>
        <rFont val="Times New Roman"/>
        <family val="1"/>
        <charset val="162"/>
      </rPr>
      <t>(2020 1 Ocak-31 Aralık / 2020 1 January-31 December)</t>
    </r>
    <r>
      <rPr>
        <b/>
        <sz val="9"/>
        <color indexed="8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The </t>
    </r>
    <r>
      <rPr>
        <b/>
        <i/>
        <sz val="9"/>
        <color indexed="8"/>
        <rFont val="Times New Roman"/>
        <family val="1"/>
      </rPr>
      <t xml:space="preserve">Statistics Summary Of Vessels Passed Canakkale Strait </t>
    </r>
    <r>
      <rPr>
        <b/>
        <sz val="11"/>
        <color indexed="8"/>
        <rFont val="Times New Roman"/>
        <family val="1"/>
      </rPr>
      <t xml:space="preserve">
</t>
    </r>
  </si>
  <si>
    <r>
      <t xml:space="preserve">2020 YILI İSTANBUL BOĞAZI GEMİ GEÇİŞ İSTATİSTİK ÖZETİ                                                                                                                                                                                                   (2020 1 Ocak-31 Aralık / 2020 1 January-31 December)                </t>
    </r>
    <r>
      <rPr>
        <b/>
        <sz val="9"/>
        <color indexed="8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The </t>
    </r>
    <r>
      <rPr>
        <b/>
        <i/>
        <sz val="9"/>
        <color indexed="8"/>
        <rFont val="Times New Roman"/>
        <family val="1"/>
      </rPr>
      <t xml:space="preserve">Statistics Summary Of Vessels Passed Istanbul Strait </t>
    </r>
    <r>
      <rPr>
        <b/>
        <sz val="11"/>
        <color indexed="8"/>
        <rFont val="Times New Roman"/>
        <family val="1"/>
      </rPr>
      <t xml:space="preserve">
</t>
    </r>
  </si>
  <si>
    <r>
      <t xml:space="preserve">İSTANBUL BOĞAZI'NDAN 2020 YILINDA GEÇİŞ YAPAN GEMİLERİN BOYLARINA VE AYLARA GÖRE KILAVUZ ALMA DURUM İSTATİSTİĞİ                              (2020 1 Ocak-31 Aralık / 2020 1 January-31 December)                                                                                                                                                                                                                             </t>
    </r>
    <r>
      <rPr>
        <b/>
        <i/>
        <sz val="9"/>
        <color indexed="8"/>
        <rFont val="Times New Roman"/>
        <family val="1"/>
      </rPr>
      <t>The Monthly Statistics of Vessels Passed  Istanbul Strait According to Their Length and Pilot Request</t>
    </r>
  </si>
  <si>
    <r>
      <t xml:space="preserve">ÇANAKKALE BOĞAZI'NDAN 2020 YILINDA GEÇİŞ YAPAN GEMİLERİN BOYLARINA VE AYLARA GÖRE KILAVUZ ALMA DURUM İSTATİSTİĞİ                                                                                                                          (2020 1 Ocak-31 Aralık / 2020 1 January-31 December)                                                                                                                                                                                                  </t>
    </r>
    <r>
      <rPr>
        <b/>
        <i/>
        <sz val="9"/>
        <color indexed="8"/>
        <rFont val="Times New Roman"/>
        <family val="1"/>
      </rPr>
      <t>The Monthly Statistics of Vessels Passed  Canakkale Strait According to Their Length and Pilot Request</t>
    </r>
  </si>
  <si>
    <r>
      <t xml:space="preserve">İSTANBUL BOĞAZI'NDAN 2020 YILINDA GEÇİŞ YAPAN GEMİLERİN TİPLERİNE VE AYLARA GÖRE DAĞILIMI                                                                                                                                                                                        </t>
    </r>
    <r>
      <rPr>
        <b/>
        <sz val="11"/>
        <color indexed="8"/>
        <rFont val="Times New Roman"/>
        <family val="1"/>
        <charset val="162"/>
      </rPr>
      <t xml:space="preserve">(2020 1 Ocak-31 Aralık / 2020 1 January-31 December) </t>
    </r>
    <r>
      <rPr>
        <b/>
        <sz val="11"/>
        <color indexed="8"/>
        <rFont val="Times New Roman"/>
        <family val="1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i/>
        <sz val="11"/>
        <color indexed="8"/>
        <rFont val="Times New Roman"/>
        <family val="1"/>
        <charset val="162"/>
      </rPr>
      <t>The Monthly Statistics of Vessels Passed Canakkale Strait According to Their Ship Type</t>
    </r>
  </si>
  <si>
    <r>
      <t xml:space="preserve">ÇANAKKALE BOĞAZI'NDAN 2020 YILINDA GEÇİŞ YAPAN GEMİLERİN TİPLERİNE VE AYLARA GÖRE DAĞILIMI                                                                                                                                                                                        (2020 1 Ocak-31 Aralık / 2020 1 January-31 December)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i/>
        <sz val="11"/>
        <color indexed="8"/>
        <rFont val="Times New Roman"/>
        <family val="1"/>
        <charset val="162"/>
      </rPr>
      <t>The Monthly Statistics of Vessels Passed Canakkale Strait According to Their Ship Type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</si>
</sst>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T_L_-;\-* #,##0.00\ _T_L_-;_-* &quot;-&quot;??\ _T_L_-;_-@_-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9"/>
      <color indexed="8"/>
      <name val="Times New Roman"/>
      <family val="1"/>
    </font>
    <font>
      <i/>
      <sz val="9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9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</font>
    <font>
      <sz val="11"/>
      <color indexed="8"/>
      <name val="Times New Roman"/>
      <family val="1"/>
      <charset val="162"/>
    </font>
    <font>
      <sz val="11"/>
      <color indexed="8"/>
      <name val="Calibri"/>
      <family val="2"/>
    </font>
    <font>
      <sz val="10"/>
      <name val="Times New Roman"/>
      <family val="1"/>
    </font>
    <font>
      <sz val="8"/>
      <name val="Calibri"/>
      <family val="2"/>
    </font>
    <font>
      <b/>
      <sz val="11"/>
      <color indexed="8"/>
      <name val="Times New Roman"/>
      <family val="1"/>
      <charset val="162"/>
    </font>
    <font>
      <b/>
      <i/>
      <sz val="11"/>
      <color indexed="8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164" fontId="16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1" applyFont="1" applyFill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left" vertical="center" wrapText="1"/>
    </xf>
    <xf numFmtId="0" fontId="13" fillId="0" borderId="1" xfId="1" applyFont="1" applyFill="1" applyBorder="1" applyAlignment="1">
      <alignment horizontal="left" vertical="center" wrapText="1"/>
    </xf>
    <xf numFmtId="3" fontId="1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3" fontId="5" fillId="0" borderId="0" xfId="0" applyNumberFormat="1" applyFont="1" applyAlignment="1">
      <alignment horizontal="left" vertical="center"/>
    </xf>
    <xf numFmtId="3" fontId="17" fillId="0" borderId="1" xfId="2" applyNumberFormat="1" applyFont="1" applyBorder="1" applyAlignment="1">
      <alignment horizontal="center" vertical="center" wrapText="1"/>
    </xf>
    <xf numFmtId="3" fontId="17" fillId="0" borderId="1" xfId="2" applyNumberFormat="1" applyFont="1" applyFill="1" applyBorder="1" applyAlignment="1">
      <alignment horizontal="center" vertical="center" wrapText="1"/>
    </xf>
    <xf numFmtId="3" fontId="17" fillId="0" borderId="1" xfId="0" applyNumberFormat="1" applyFont="1" applyBorder="1" applyAlignment="1">
      <alignment horizontal="center" vertical="center" wrapText="1"/>
    </xf>
    <xf numFmtId="3" fontId="17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3" fontId="1" fillId="0" borderId="1" xfId="2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3">
    <cellStyle name="Normal" xfId="0" builtinId="0"/>
    <cellStyle name="Normal_C-Gemi Tipleri - Ship Types" xfId="1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A3" sqref="A3:A4"/>
    </sheetView>
  </sheetViews>
  <sheetFormatPr defaultColWidth="9.140625" defaultRowHeight="15" x14ac:dyDescent="0.25"/>
  <cols>
    <col min="1" max="1" width="18" style="1" customWidth="1"/>
    <col min="2" max="2" width="11.28515625" style="1" customWidth="1"/>
    <col min="3" max="3" width="15.140625" style="1" customWidth="1"/>
    <col min="4" max="12" width="11.28515625" style="1" customWidth="1"/>
    <col min="13" max="16384" width="9.140625" style="1"/>
  </cols>
  <sheetData>
    <row r="1" spans="1:14" x14ac:dyDescent="0.25">
      <c r="A1" s="10" t="s">
        <v>22</v>
      </c>
    </row>
    <row r="2" spans="1:14" ht="73.5" customHeight="1" x14ac:dyDescent="0.25">
      <c r="A2" s="28" t="s">
        <v>64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4" x14ac:dyDescent="0.25">
      <c r="A3" s="26" t="s">
        <v>0</v>
      </c>
      <c r="B3" s="26" t="s">
        <v>15</v>
      </c>
      <c r="C3" s="26" t="s">
        <v>16</v>
      </c>
      <c r="D3" s="26" t="s">
        <v>39</v>
      </c>
      <c r="E3" s="26" t="s">
        <v>40</v>
      </c>
      <c r="F3" s="26" t="s">
        <v>17</v>
      </c>
      <c r="G3" s="26" t="s">
        <v>21</v>
      </c>
      <c r="H3" s="33" t="s">
        <v>18</v>
      </c>
      <c r="I3" s="26" t="s">
        <v>14</v>
      </c>
      <c r="J3" s="32"/>
      <c r="K3" s="32"/>
      <c r="L3" s="26" t="s">
        <v>36</v>
      </c>
    </row>
    <row r="4" spans="1:14" s="2" customFormat="1" ht="59.25" customHeight="1" x14ac:dyDescent="0.25">
      <c r="A4" s="30"/>
      <c r="B4" s="30"/>
      <c r="C4" s="30"/>
      <c r="D4" s="30"/>
      <c r="E4" s="30"/>
      <c r="F4" s="30"/>
      <c r="G4" s="30"/>
      <c r="H4" s="34"/>
      <c r="I4" s="6" t="s">
        <v>11</v>
      </c>
      <c r="J4" s="6" t="s">
        <v>13</v>
      </c>
      <c r="K4" s="6" t="s">
        <v>12</v>
      </c>
      <c r="L4" s="27"/>
      <c r="N4" s="1"/>
    </row>
    <row r="5" spans="1:14" ht="23.25" customHeight="1" x14ac:dyDescent="0.25">
      <c r="A5" s="7" t="s">
        <v>1</v>
      </c>
      <c r="B5" s="19">
        <v>3438</v>
      </c>
      <c r="C5" s="21">
        <v>54457208</v>
      </c>
      <c r="D5" s="22">
        <v>2336</v>
      </c>
      <c r="E5" s="21">
        <v>3412</v>
      </c>
      <c r="F5" s="21">
        <v>2146</v>
      </c>
      <c r="G5" s="21">
        <v>409</v>
      </c>
      <c r="H5" s="21">
        <v>24</v>
      </c>
      <c r="I5" s="22">
        <v>530</v>
      </c>
      <c r="J5" s="22">
        <v>42</v>
      </c>
      <c r="K5" s="22">
        <v>244</v>
      </c>
      <c r="L5" s="22">
        <v>1</v>
      </c>
    </row>
    <row r="6" spans="1:14" ht="23.25" customHeight="1" x14ac:dyDescent="0.25">
      <c r="A6" s="7" t="s">
        <v>2</v>
      </c>
      <c r="B6" s="19">
        <v>3125</v>
      </c>
      <c r="C6" s="21">
        <v>51573297</v>
      </c>
      <c r="D6" s="22">
        <v>2071</v>
      </c>
      <c r="E6" s="21">
        <v>3110</v>
      </c>
      <c r="F6" s="21">
        <v>1995</v>
      </c>
      <c r="G6" s="21">
        <v>376</v>
      </c>
      <c r="H6" s="22">
        <v>24</v>
      </c>
      <c r="I6" s="22">
        <v>439</v>
      </c>
      <c r="J6" s="22">
        <v>37</v>
      </c>
      <c r="K6" s="22">
        <v>242</v>
      </c>
      <c r="L6" s="22">
        <v>4</v>
      </c>
    </row>
    <row r="7" spans="1:14" ht="23.25" customHeight="1" x14ac:dyDescent="0.25">
      <c r="A7" s="7" t="s">
        <v>3</v>
      </c>
      <c r="B7" s="19">
        <v>3171</v>
      </c>
      <c r="C7" s="22">
        <v>54428594</v>
      </c>
      <c r="D7" s="22">
        <v>2041</v>
      </c>
      <c r="E7" s="21">
        <v>3156</v>
      </c>
      <c r="F7" s="21">
        <v>2107</v>
      </c>
      <c r="G7" s="21">
        <v>461</v>
      </c>
      <c r="H7" s="22">
        <v>37</v>
      </c>
      <c r="I7" s="22">
        <v>498</v>
      </c>
      <c r="J7" s="22">
        <v>43</v>
      </c>
      <c r="K7" s="22">
        <v>212</v>
      </c>
      <c r="L7" s="22">
        <v>7</v>
      </c>
    </row>
    <row r="8" spans="1:14" ht="23.25" customHeight="1" x14ac:dyDescent="0.25">
      <c r="A8" s="7" t="s">
        <v>38</v>
      </c>
      <c r="B8" s="19">
        <v>3480</v>
      </c>
      <c r="C8" s="21">
        <v>55429405</v>
      </c>
      <c r="D8" s="22">
        <v>2158</v>
      </c>
      <c r="E8" s="21">
        <v>3462</v>
      </c>
      <c r="F8" s="22">
        <v>2306</v>
      </c>
      <c r="G8" s="21">
        <v>443</v>
      </c>
      <c r="H8" s="21">
        <v>28</v>
      </c>
      <c r="I8" s="22">
        <v>482</v>
      </c>
      <c r="J8" s="22">
        <v>41</v>
      </c>
      <c r="K8" s="22">
        <v>245</v>
      </c>
      <c r="L8" s="22">
        <v>6</v>
      </c>
    </row>
    <row r="9" spans="1:14" ht="23.25" customHeight="1" x14ac:dyDescent="0.25">
      <c r="A9" s="7" t="s">
        <v>4</v>
      </c>
      <c r="B9" s="19">
        <v>3224</v>
      </c>
      <c r="C9" s="21">
        <v>50285634</v>
      </c>
      <c r="D9" s="22">
        <v>1971</v>
      </c>
      <c r="E9" s="21">
        <v>3212</v>
      </c>
      <c r="F9" s="21">
        <v>2127</v>
      </c>
      <c r="G9" s="21">
        <v>392</v>
      </c>
      <c r="H9" s="21">
        <v>18</v>
      </c>
      <c r="I9" s="22">
        <v>459</v>
      </c>
      <c r="J9" s="22">
        <v>57</v>
      </c>
      <c r="K9" s="22">
        <v>236</v>
      </c>
      <c r="L9" s="22">
        <v>8</v>
      </c>
    </row>
    <row r="10" spans="1:14" ht="23.25" customHeight="1" x14ac:dyDescent="0.25">
      <c r="A10" s="7" t="s">
        <v>5</v>
      </c>
      <c r="B10" s="19">
        <v>2786</v>
      </c>
      <c r="C10" s="21">
        <v>42305884</v>
      </c>
      <c r="D10" s="22">
        <v>1722</v>
      </c>
      <c r="E10" s="21">
        <v>2764</v>
      </c>
      <c r="F10" s="21">
        <v>1759</v>
      </c>
      <c r="G10" s="21">
        <v>339</v>
      </c>
      <c r="H10" s="21">
        <v>37</v>
      </c>
      <c r="I10" s="22">
        <v>378</v>
      </c>
      <c r="J10" s="22">
        <v>44</v>
      </c>
      <c r="K10" s="22">
        <v>237</v>
      </c>
      <c r="L10" s="22">
        <v>5</v>
      </c>
    </row>
    <row r="11" spans="1:14" ht="23.25" customHeight="1" x14ac:dyDescent="0.25">
      <c r="A11" s="7" t="s">
        <v>6</v>
      </c>
      <c r="B11" s="19">
        <v>3049</v>
      </c>
      <c r="C11" s="21">
        <v>49957064</v>
      </c>
      <c r="D11" s="19">
        <v>1946</v>
      </c>
      <c r="E11" s="21">
        <v>3027</v>
      </c>
      <c r="F11" s="21">
        <v>1918</v>
      </c>
      <c r="G11" s="21">
        <v>378</v>
      </c>
      <c r="H11" s="21">
        <v>30</v>
      </c>
      <c r="I11" s="22">
        <v>424</v>
      </c>
      <c r="J11" s="22">
        <v>56</v>
      </c>
      <c r="K11" s="22">
        <v>219</v>
      </c>
      <c r="L11" s="22">
        <v>2</v>
      </c>
    </row>
    <row r="12" spans="1:14" ht="23.25" customHeight="1" x14ac:dyDescent="0.25">
      <c r="A12" s="7" t="s">
        <v>7</v>
      </c>
      <c r="B12" s="19">
        <v>3141</v>
      </c>
      <c r="C12" s="21">
        <v>51621940</v>
      </c>
      <c r="D12" s="22">
        <v>2031</v>
      </c>
      <c r="E12" s="21">
        <v>3128</v>
      </c>
      <c r="F12" s="21">
        <v>2032</v>
      </c>
      <c r="G12" s="21">
        <v>417</v>
      </c>
      <c r="H12" s="21">
        <v>29</v>
      </c>
      <c r="I12" s="22">
        <v>391</v>
      </c>
      <c r="J12" s="22">
        <v>41</v>
      </c>
      <c r="K12" s="22">
        <v>185</v>
      </c>
      <c r="L12" s="22">
        <v>9</v>
      </c>
    </row>
    <row r="13" spans="1:14" ht="23.25" customHeight="1" x14ac:dyDescent="0.25">
      <c r="A13" s="7" t="s">
        <v>8</v>
      </c>
      <c r="B13" s="19">
        <v>3150</v>
      </c>
      <c r="C13" s="21">
        <v>50366442</v>
      </c>
      <c r="D13" s="22">
        <v>2018</v>
      </c>
      <c r="E13" s="21">
        <v>3133</v>
      </c>
      <c r="F13" s="21">
        <v>2005</v>
      </c>
      <c r="G13" s="21">
        <v>405</v>
      </c>
      <c r="H13" s="21">
        <v>32</v>
      </c>
      <c r="I13" s="22">
        <v>402</v>
      </c>
      <c r="J13" s="22">
        <v>33</v>
      </c>
      <c r="K13" s="22">
        <v>176</v>
      </c>
      <c r="L13" s="22">
        <v>9</v>
      </c>
    </row>
    <row r="14" spans="1:14" ht="23.25" customHeight="1" x14ac:dyDescent="0.25">
      <c r="A14" s="7" t="s">
        <v>9</v>
      </c>
      <c r="B14" s="19">
        <v>3340</v>
      </c>
      <c r="C14" s="21">
        <v>54865494</v>
      </c>
      <c r="D14" s="22">
        <v>2159</v>
      </c>
      <c r="E14" s="21">
        <v>3316</v>
      </c>
      <c r="F14" s="21">
        <v>2167</v>
      </c>
      <c r="G14" s="21">
        <v>478</v>
      </c>
      <c r="H14" s="21">
        <v>41</v>
      </c>
      <c r="I14" s="22">
        <v>428</v>
      </c>
      <c r="J14" s="22">
        <v>48</v>
      </c>
      <c r="K14" s="22">
        <v>205</v>
      </c>
      <c r="L14" s="22">
        <v>9</v>
      </c>
    </row>
    <row r="15" spans="1:14" ht="23.25" customHeight="1" x14ac:dyDescent="0.25">
      <c r="A15" s="7" t="s">
        <v>37</v>
      </c>
      <c r="B15" s="19">
        <v>3255</v>
      </c>
      <c r="C15" s="21">
        <v>51838707</v>
      </c>
      <c r="D15" s="22">
        <v>2126</v>
      </c>
      <c r="E15" s="21">
        <v>3234</v>
      </c>
      <c r="F15" s="21">
        <v>2079</v>
      </c>
      <c r="G15" s="21">
        <v>425</v>
      </c>
      <c r="H15" s="21">
        <v>29</v>
      </c>
      <c r="I15" s="22">
        <v>397</v>
      </c>
      <c r="J15" s="22">
        <v>44</v>
      </c>
      <c r="K15" s="22">
        <v>236</v>
      </c>
      <c r="L15" s="22">
        <v>2</v>
      </c>
    </row>
    <row r="16" spans="1:14" ht="23.25" customHeight="1" x14ac:dyDescent="0.25">
      <c r="A16" s="7" t="s">
        <v>41</v>
      </c>
      <c r="B16" s="20">
        <v>3245</v>
      </c>
      <c r="C16" s="22">
        <v>52629107</v>
      </c>
      <c r="D16" s="22">
        <v>2175</v>
      </c>
      <c r="E16" s="22">
        <v>3221</v>
      </c>
      <c r="F16" s="22">
        <v>1982</v>
      </c>
      <c r="G16" s="22">
        <v>429</v>
      </c>
      <c r="H16" s="22">
        <v>45</v>
      </c>
      <c r="I16" s="22">
        <v>424</v>
      </c>
      <c r="J16" s="22">
        <v>44</v>
      </c>
      <c r="K16" s="22">
        <v>216</v>
      </c>
      <c r="L16" s="22">
        <v>5</v>
      </c>
    </row>
    <row r="17" spans="1:14" s="5" customFormat="1" ht="26.25" customHeight="1" x14ac:dyDescent="0.25">
      <c r="A17" s="8" t="s">
        <v>20</v>
      </c>
      <c r="B17" s="16">
        <f t="shared" ref="B17:L17" si="0">SUM(B5:B16)</f>
        <v>38404</v>
      </c>
      <c r="C17" s="16">
        <f t="shared" si="0"/>
        <v>619758776</v>
      </c>
      <c r="D17" s="16">
        <f t="shared" si="0"/>
        <v>24754</v>
      </c>
      <c r="E17" s="16">
        <f t="shared" si="0"/>
        <v>38175</v>
      </c>
      <c r="F17" s="16">
        <f t="shared" si="0"/>
        <v>24623</v>
      </c>
      <c r="G17" s="16">
        <f t="shared" si="0"/>
        <v>4952</v>
      </c>
      <c r="H17" s="16">
        <f t="shared" si="0"/>
        <v>374</v>
      </c>
      <c r="I17" s="16">
        <f t="shared" si="0"/>
        <v>5252</v>
      </c>
      <c r="J17" s="16">
        <f t="shared" si="0"/>
        <v>530</v>
      </c>
      <c r="K17" s="16">
        <f t="shared" si="0"/>
        <v>2653</v>
      </c>
      <c r="L17" s="16">
        <f t="shared" si="0"/>
        <v>67</v>
      </c>
      <c r="N17" s="1"/>
    </row>
    <row r="19" spans="1:14" x14ac:dyDescent="0.25">
      <c r="A19" s="9"/>
    </row>
    <row r="20" spans="1:14" x14ac:dyDescent="0.25">
      <c r="A20" s="3"/>
    </row>
    <row r="21" spans="1:14" x14ac:dyDescent="0.25">
      <c r="A21" s="3"/>
    </row>
    <row r="22" spans="1:14" x14ac:dyDescent="0.25">
      <c r="A22" s="3"/>
    </row>
    <row r="23" spans="1:14" x14ac:dyDescent="0.25">
      <c r="A23" s="3"/>
    </row>
    <row r="24" spans="1:14" x14ac:dyDescent="0.25">
      <c r="A24" s="3"/>
    </row>
    <row r="27" spans="1:14" x14ac:dyDescent="0.25">
      <c r="A27" s="10" t="s">
        <v>23</v>
      </c>
    </row>
    <row r="28" spans="1:14" ht="73.5" customHeight="1" x14ac:dyDescent="0.25">
      <c r="A28" s="28" t="s">
        <v>63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</row>
    <row r="29" spans="1:14" ht="15" customHeight="1" x14ac:dyDescent="0.25">
      <c r="A29" s="26" t="s">
        <v>0</v>
      </c>
      <c r="B29" s="26" t="s">
        <v>15</v>
      </c>
      <c r="C29" s="26" t="s">
        <v>16</v>
      </c>
      <c r="D29" s="26" t="s">
        <v>39</v>
      </c>
      <c r="E29" s="26" t="s">
        <v>40</v>
      </c>
      <c r="F29" s="26" t="s">
        <v>17</v>
      </c>
      <c r="G29" s="26" t="s">
        <v>21</v>
      </c>
      <c r="H29" s="26" t="s">
        <v>18</v>
      </c>
      <c r="I29" s="26" t="s">
        <v>14</v>
      </c>
      <c r="J29" s="32"/>
      <c r="K29" s="32"/>
      <c r="L29" s="26" t="s">
        <v>36</v>
      </c>
    </row>
    <row r="30" spans="1:14" s="2" customFormat="1" ht="59.25" customHeight="1" x14ac:dyDescent="0.25">
      <c r="A30" s="30"/>
      <c r="B30" s="30"/>
      <c r="C30" s="30"/>
      <c r="D30" s="30"/>
      <c r="E30" s="30"/>
      <c r="F30" s="30"/>
      <c r="G30" s="30"/>
      <c r="H30" s="31"/>
      <c r="I30" s="6" t="s">
        <v>11</v>
      </c>
      <c r="J30" s="6" t="s">
        <v>13</v>
      </c>
      <c r="K30" s="6" t="s">
        <v>12</v>
      </c>
      <c r="L30" s="27"/>
      <c r="N30" s="1"/>
    </row>
    <row r="31" spans="1:14" ht="23.25" customHeight="1" x14ac:dyDescent="0.25">
      <c r="A31" s="7" t="s">
        <v>1</v>
      </c>
      <c r="B31" s="19">
        <v>3625</v>
      </c>
      <c r="C31" s="21">
        <v>76345604</v>
      </c>
      <c r="D31" s="22">
        <v>1926</v>
      </c>
      <c r="E31" s="21">
        <v>3601</v>
      </c>
      <c r="F31" s="21">
        <v>2178</v>
      </c>
      <c r="G31" s="21">
        <v>646</v>
      </c>
      <c r="H31" s="21">
        <v>43</v>
      </c>
      <c r="I31" s="22">
        <v>534</v>
      </c>
      <c r="J31" s="22">
        <v>62</v>
      </c>
      <c r="K31" s="22">
        <v>285</v>
      </c>
      <c r="L31" s="22">
        <v>6</v>
      </c>
    </row>
    <row r="32" spans="1:14" ht="23.25" customHeight="1" x14ac:dyDescent="0.25">
      <c r="A32" s="7" t="s">
        <v>2</v>
      </c>
      <c r="B32" s="19">
        <v>3391</v>
      </c>
      <c r="C32" s="21">
        <v>71203183</v>
      </c>
      <c r="D32" s="22">
        <v>1769</v>
      </c>
      <c r="E32" s="21">
        <v>3362</v>
      </c>
      <c r="F32" s="21">
        <v>1986</v>
      </c>
      <c r="G32" s="21">
        <v>591</v>
      </c>
      <c r="H32" s="22">
        <v>46</v>
      </c>
      <c r="I32" s="22">
        <v>462</v>
      </c>
      <c r="J32" s="22">
        <v>64</v>
      </c>
      <c r="K32" s="22">
        <v>266</v>
      </c>
      <c r="L32" s="22">
        <v>7</v>
      </c>
      <c r="N32" s="5"/>
    </row>
    <row r="33" spans="1:14" ht="23.25" customHeight="1" x14ac:dyDescent="0.25">
      <c r="A33" s="7" t="s">
        <v>3</v>
      </c>
      <c r="B33" s="19">
        <v>3585</v>
      </c>
      <c r="C33" s="22">
        <v>75496857</v>
      </c>
      <c r="D33" s="22">
        <v>1794</v>
      </c>
      <c r="E33" s="21">
        <v>3559</v>
      </c>
      <c r="F33" s="21">
        <v>2135</v>
      </c>
      <c r="G33" s="21">
        <v>689</v>
      </c>
      <c r="H33" s="22">
        <v>53</v>
      </c>
      <c r="I33" s="22">
        <v>512</v>
      </c>
      <c r="J33" s="22">
        <v>55</v>
      </c>
      <c r="K33" s="22">
        <v>275</v>
      </c>
      <c r="L33" s="22">
        <v>10</v>
      </c>
    </row>
    <row r="34" spans="1:14" ht="23.25" customHeight="1" x14ac:dyDescent="0.25">
      <c r="A34" s="7" t="s">
        <v>38</v>
      </c>
      <c r="B34" s="19">
        <v>3490</v>
      </c>
      <c r="C34" s="21">
        <v>71832969</v>
      </c>
      <c r="D34" s="22">
        <v>1583</v>
      </c>
      <c r="E34" s="21">
        <v>3469</v>
      </c>
      <c r="F34" s="22">
        <v>2302</v>
      </c>
      <c r="G34" s="21">
        <v>631</v>
      </c>
      <c r="H34" s="21">
        <v>41</v>
      </c>
      <c r="I34" s="22">
        <v>510</v>
      </c>
      <c r="J34" s="22">
        <v>54</v>
      </c>
      <c r="K34" s="22">
        <v>231</v>
      </c>
      <c r="L34" s="22">
        <v>13</v>
      </c>
    </row>
    <row r="35" spans="1:14" ht="23.25" customHeight="1" x14ac:dyDescent="0.25">
      <c r="A35" s="7" t="s">
        <v>4</v>
      </c>
      <c r="B35" s="19">
        <v>3378</v>
      </c>
      <c r="C35" s="21">
        <v>67580268</v>
      </c>
      <c r="D35" s="22">
        <v>1582</v>
      </c>
      <c r="E35" s="21">
        <v>3364</v>
      </c>
      <c r="F35" s="21">
        <v>2118</v>
      </c>
      <c r="G35" s="21">
        <v>594</v>
      </c>
      <c r="H35" s="21">
        <v>35</v>
      </c>
      <c r="I35" s="22">
        <v>495</v>
      </c>
      <c r="J35" s="22">
        <v>60</v>
      </c>
      <c r="K35" s="22">
        <v>261</v>
      </c>
      <c r="L35" s="22">
        <v>11</v>
      </c>
    </row>
    <row r="36" spans="1:14" ht="23.25" customHeight="1" x14ac:dyDescent="0.25">
      <c r="A36" s="7" t="s">
        <v>5</v>
      </c>
      <c r="B36" s="19">
        <v>3202</v>
      </c>
      <c r="C36" s="21">
        <v>62219055</v>
      </c>
      <c r="D36" s="22">
        <v>1570</v>
      </c>
      <c r="E36" s="21">
        <v>3146</v>
      </c>
      <c r="F36" s="21">
        <v>1756</v>
      </c>
      <c r="G36" s="21">
        <v>548</v>
      </c>
      <c r="H36" s="21">
        <v>95</v>
      </c>
      <c r="I36" s="22">
        <v>434</v>
      </c>
      <c r="J36" s="22">
        <v>46</v>
      </c>
      <c r="K36" s="22">
        <v>264</v>
      </c>
      <c r="L36" s="22">
        <v>16</v>
      </c>
    </row>
    <row r="37" spans="1:14" ht="23.25" customHeight="1" x14ac:dyDescent="0.25">
      <c r="A37" s="7" t="s">
        <v>6</v>
      </c>
      <c r="B37" s="19">
        <v>3466</v>
      </c>
      <c r="C37" s="21">
        <v>69855165</v>
      </c>
      <c r="D37" s="19">
        <v>1802</v>
      </c>
      <c r="E37" s="21">
        <v>3413</v>
      </c>
      <c r="F37" s="21">
        <v>1913</v>
      </c>
      <c r="G37" s="21">
        <v>588</v>
      </c>
      <c r="H37" s="21">
        <v>75</v>
      </c>
      <c r="I37" s="22">
        <v>441</v>
      </c>
      <c r="J37" s="22">
        <v>70</v>
      </c>
      <c r="K37" s="22">
        <v>257</v>
      </c>
      <c r="L37" s="22">
        <v>10</v>
      </c>
    </row>
    <row r="38" spans="1:14" ht="23.25" customHeight="1" x14ac:dyDescent="0.25">
      <c r="A38" s="7" t="s">
        <v>7</v>
      </c>
      <c r="B38" s="19">
        <v>3387</v>
      </c>
      <c r="C38" s="21">
        <v>70076265</v>
      </c>
      <c r="D38" s="22">
        <v>1697</v>
      </c>
      <c r="E38" s="21">
        <v>3345</v>
      </c>
      <c r="F38" s="21">
        <v>2016</v>
      </c>
      <c r="G38" s="21">
        <v>590</v>
      </c>
      <c r="H38" s="21">
        <v>75</v>
      </c>
      <c r="I38" s="22">
        <v>414</v>
      </c>
      <c r="J38" s="22">
        <v>51</v>
      </c>
      <c r="K38" s="22">
        <v>238</v>
      </c>
      <c r="L38" s="22">
        <v>11</v>
      </c>
    </row>
    <row r="39" spans="1:14" ht="23.25" customHeight="1" x14ac:dyDescent="0.25">
      <c r="A39" s="7" t="s">
        <v>8</v>
      </c>
      <c r="B39" s="19">
        <v>3582</v>
      </c>
      <c r="C39" s="21">
        <v>71544295</v>
      </c>
      <c r="D39" s="22">
        <v>1820</v>
      </c>
      <c r="E39" s="21">
        <v>3534</v>
      </c>
      <c r="F39" s="21">
        <v>2026</v>
      </c>
      <c r="G39" s="21">
        <v>610</v>
      </c>
      <c r="H39" s="21">
        <v>95</v>
      </c>
      <c r="I39" s="22">
        <v>458</v>
      </c>
      <c r="J39" s="22">
        <v>48</v>
      </c>
      <c r="K39" s="22">
        <v>215</v>
      </c>
      <c r="L39" s="22">
        <v>20</v>
      </c>
    </row>
    <row r="40" spans="1:14" ht="23.25" customHeight="1" x14ac:dyDescent="0.25">
      <c r="A40" s="7" t="s">
        <v>9</v>
      </c>
      <c r="B40" s="19">
        <v>3836</v>
      </c>
      <c r="C40" s="21">
        <v>76339711</v>
      </c>
      <c r="D40" s="22">
        <v>1959</v>
      </c>
      <c r="E40" s="21">
        <v>3775</v>
      </c>
      <c r="F40" s="21">
        <v>2177</v>
      </c>
      <c r="G40" s="21">
        <v>677</v>
      </c>
      <c r="H40" s="21">
        <v>90</v>
      </c>
      <c r="I40" s="22">
        <v>483</v>
      </c>
      <c r="J40" s="22">
        <v>54</v>
      </c>
      <c r="K40" s="22">
        <v>257</v>
      </c>
      <c r="L40" s="22">
        <v>6</v>
      </c>
    </row>
    <row r="41" spans="1:14" ht="23.25" customHeight="1" x14ac:dyDescent="0.25">
      <c r="A41" s="7" t="s">
        <v>37</v>
      </c>
      <c r="B41" s="19">
        <v>3585</v>
      </c>
      <c r="C41" s="21">
        <v>72130247</v>
      </c>
      <c r="D41" s="22">
        <v>1791</v>
      </c>
      <c r="E41" s="21">
        <v>3532</v>
      </c>
      <c r="F41" s="21">
        <v>2067</v>
      </c>
      <c r="G41" s="21">
        <v>613</v>
      </c>
      <c r="H41" s="21">
        <v>81</v>
      </c>
      <c r="I41" s="22">
        <v>435</v>
      </c>
      <c r="J41" s="22">
        <v>51</v>
      </c>
      <c r="K41" s="22">
        <v>242</v>
      </c>
      <c r="L41" s="22">
        <v>6</v>
      </c>
    </row>
    <row r="42" spans="1:14" ht="23.25" customHeight="1" x14ac:dyDescent="0.25">
      <c r="A42" s="7" t="s">
        <v>41</v>
      </c>
      <c r="B42" s="20">
        <v>3509</v>
      </c>
      <c r="C42" s="22">
        <v>74221353</v>
      </c>
      <c r="D42" s="22">
        <v>1882</v>
      </c>
      <c r="E42" s="22">
        <v>3481</v>
      </c>
      <c r="F42" s="22">
        <v>1965</v>
      </c>
      <c r="G42" s="22">
        <v>653</v>
      </c>
      <c r="H42" s="22">
        <v>50</v>
      </c>
      <c r="I42" s="22">
        <v>466</v>
      </c>
      <c r="J42" s="22">
        <v>56</v>
      </c>
      <c r="K42" s="22">
        <v>266</v>
      </c>
      <c r="L42" s="22">
        <v>10</v>
      </c>
    </row>
    <row r="43" spans="1:14" s="5" customFormat="1" ht="26.25" customHeight="1" x14ac:dyDescent="0.25">
      <c r="A43" s="8" t="s">
        <v>20</v>
      </c>
      <c r="B43" s="16">
        <f>SUM(B31:B42)</f>
        <v>42036</v>
      </c>
      <c r="C43" s="16">
        <f t="shared" ref="C43:L43" si="1">SUM(C31:C42)</f>
        <v>858844972</v>
      </c>
      <c r="D43" s="16">
        <f t="shared" si="1"/>
        <v>21175</v>
      </c>
      <c r="E43" s="16">
        <f t="shared" si="1"/>
        <v>41581</v>
      </c>
      <c r="F43" s="16">
        <f t="shared" si="1"/>
        <v>24639</v>
      </c>
      <c r="G43" s="16">
        <f t="shared" si="1"/>
        <v>7430</v>
      </c>
      <c r="H43" s="16">
        <f t="shared" si="1"/>
        <v>779</v>
      </c>
      <c r="I43" s="16">
        <f t="shared" si="1"/>
        <v>5644</v>
      </c>
      <c r="J43" s="16">
        <f t="shared" si="1"/>
        <v>671</v>
      </c>
      <c r="K43" s="16">
        <f t="shared" si="1"/>
        <v>3057</v>
      </c>
      <c r="L43" s="16">
        <f t="shared" si="1"/>
        <v>126</v>
      </c>
      <c r="N43" s="1"/>
    </row>
    <row r="45" spans="1:14" x14ac:dyDescent="0.25">
      <c r="A45" s="9"/>
    </row>
    <row r="46" spans="1:14" x14ac:dyDescent="0.25">
      <c r="A46" s="3"/>
    </row>
    <row r="47" spans="1:14" x14ac:dyDescent="0.25">
      <c r="A47" s="3"/>
    </row>
    <row r="48" spans="1:14" x14ac:dyDescent="0.25">
      <c r="A48" s="3"/>
    </row>
    <row r="49" spans="1:1" x14ac:dyDescent="0.25">
      <c r="A49" s="3"/>
    </row>
    <row r="50" spans="1:1" x14ac:dyDescent="0.25">
      <c r="A50" s="3"/>
    </row>
  </sheetData>
  <mergeCells count="22">
    <mergeCell ref="A2:L2"/>
    <mergeCell ref="H3:H4"/>
    <mergeCell ref="G3:G4"/>
    <mergeCell ref="F3:F4"/>
    <mergeCell ref="E3:E4"/>
    <mergeCell ref="I3:K3"/>
    <mergeCell ref="L29:L30"/>
    <mergeCell ref="L3:L4"/>
    <mergeCell ref="A28:L28"/>
    <mergeCell ref="A29:A30"/>
    <mergeCell ref="B29:B30"/>
    <mergeCell ref="C29:C30"/>
    <mergeCell ref="D3:D4"/>
    <mergeCell ref="C3:C4"/>
    <mergeCell ref="G29:G30"/>
    <mergeCell ref="H29:H30"/>
    <mergeCell ref="I29:K29"/>
    <mergeCell ref="B3:B4"/>
    <mergeCell ref="A3:A4"/>
    <mergeCell ref="D29:D30"/>
    <mergeCell ref="E29:E30"/>
    <mergeCell ref="F29:F30"/>
  </mergeCells>
  <phoneticPr fontId="18" type="noConversion"/>
  <printOptions horizontalCentered="1" verticalCentered="1"/>
  <pageMargins left="0" right="0" top="0.5" bottom="0.25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"/>
  <sheetViews>
    <sheetView topLeftCell="A18" workbookViewId="0">
      <selection activeCell="A25" sqref="A25:O25"/>
    </sheetView>
  </sheetViews>
  <sheetFormatPr defaultColWidth="9.140625" defaultRowHeight="15" x14ac:dyDescent="0.25"/>
  <cols>
    <col min="1" max="1" width="19.7109375" style="1" customWidth="1"/>
    <col min="2" max="13" width="9.28515625" style="1" customWidth="1"/>
    <col min="14" max="15" width="10.7109375" style="5" customWidth="1"/>
    <col min="16" max="16384" width="9.140625" style="1"/>
  </cols>
  <sheetData>
    <row r="1" spans="1:15" x14ac:dyDescent="0.25">
      <c r="A1" s="10" t="s">
        <v>24</v>
      </c>
    </row>
    <row r="2" spans="1:15" ht="73.5" customHeight="1" x14ac:dyDescent="0.25">
      <c r="A2" s="35" t="s">
        <v>65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32.25" customHeight="1" x14ac:dyDescent="0.25">
      <c r="A3" s="39" t="s">
        <v>0</v>
      </c>
      <c r="B3" s="39" t="s">
        <v>32</v>
      </c>
      <c r="C3" s="40"/>
      <c r="D3" s="39" t="s">
        <v>28</v>
      </c>
      <c r="E3" s="40"/>
      <c r="F3" s="39" t="s">
        <v>30</v>
      </c>
      <c r="G3" s="40"/>
      <c r="H3" s="39" t="s">
        <v>29</v>
      </c>
      <c r="I3" s="40"/>
      <c r="J3" s="39" t="s">
        <v>62</v>
      </c>
      <c r="K3" s="40"/>
      <c r="L3" s="39" t="s">
        <v>31</v>
      </c>
      <c r="M3" s="40"/>
      <c r="N3" s="37" t="s">
        <v>19</v>
      </c>
      <c r="O3" s="38"/>
    </row>
    <row r="4" spans="1:15" s="2" customFormat="1" ht="59.25" customHeight="1" x14ac:dyDescent="0.25">
      <c r="A4" s="39"/>
      <c r="B4" s="6" t="s">
        <v>26</v>
      </c>
      <c r="C4" s="6" t="s">
        <v>27</v>
      </c>
      <c r="D4" s="6" t="s">
        <v>26</v>
      </c>
      <c r="E4" s="6" t="s">
        <v>27</v>
      </c>
      <c r="F4" s="6" t="s">
        <v>26</v>
      </c>
      <c r="G4" s="6" t="s">
        <v>27</v>
      </c>
      <c r="H4" s="6" t="s">
        <v>26</v>
      </c>
      <c r="I4" s="6" t="s">
        <v>27</v>
      </c>
      <c r="J4" s="6" t="s">
        <v>26</v>
      </c>
      <c r="K4" s="6" t="s">
        <v>27</v>
      </c>
      <c r="L4" s="6" t="s">
        <v>26</v>
      </c>
      <c r="M4" s="6" t="s">
        <v>27</v>
      </c>
      <c r="N4" s="12" t="s">
        <v>33</v>
      </c>
      <c r="O4" s="12" t="s">
        <v>61</v>
      </c>
    </row>
    <row r="5" spans="1:15" ht="23.25" customHeight="1" x14ac:dyDescent="0.25">
      <c r="A5" s="7" t="s">
        <v>1</v>
      </c>
      <c r="B5" s="15">
        <v>0</v>
      </c>
      <c r="C5" s="15">
        <v>0</v>
      </c>
      <c r="D5" s="15">
        <v>98</v>
      </c>
      <c r="E5" s="15">
        <v>98</v>
      </c>
      <c r="F5" s="15">
        <v>311</v>
      </c>
      <c r="G5" s="15">
        <v>311</v>
      </c>
      <c r="H5" s="15">
        <v>1009</v>
      </c>
      <c r="I5" s="15">
        <v>996</v>
      </c>
      <c r="J5" s="15">
        <v>1324</v>
      </c>
      <c r="K5" s="15">
        <v>683</v>
      </c>
      <c r="L5" s="15">
        <v>696</v>
      </c>
      <c r="M5" s="15">
        <v>248</v>
      </c>
      <c r="N5" s="16">
        <f t="shared" ref="N5:O7" si="0">SUM(B5+D5+F5+H5+J5+L5)</f>
        <v>3438</v>
      </c>
      <c r="O5" s="16">
        <f t="shared" si="0"/>
        <v>2336</v>
      </c>
    </row>
    <row r="6" spans="1:15" ht="23.25" customHeight="1" x14ac:dyDescent="0.25">
      <c r="A6" s="7" t="s">
        <v>2</v>
      </c>
      <c r="B6" s="15">
        <v>0</v>
      </c>
      <c r="C6" s="15">
        <v>0</v>
      </c>
      <c r="D6" s="15">
        <v>120</v>
      </c>
      <c r="E6" s="15">
        <v>120</v>
      </c>
      <c r="F6" s="15">
        <v>256</v>
      </c>
      <c r="G6" s="15">
        <v>256</v>
      </c>
      <c r="H6" s="15">
        <v>952</v>
      </c>
      <c r="I6" s="15">
        <v>939</v>
      </c>
      <c r="J6" s="15">
        <v>1176</v>
      </c>
      <c r="K6" s="15">
        <v>546</v>
      </c>
      <c r="L6" s="15">
        <v>621</v>
      </c>
      <c r="M6" s="15">
        <v>210</v>
      </c>
      <c r="N6" s="16">
        <f t="shared" si="0"/>
        <v>3125</v>
      </c>
      <c r="O6" s="16">
        <f t="shared" si="0"/>
        <v>2071</v>
      </c>
    </row>
    <row r="7" spans="1:15" ht="23.25" customHeight="1" x14ac:dyDescent="0.25">
      <c r="A7" s="7" t="s">
        <v>3</v>
      </c>
      <c r="B7" s="15">
        <v>0</v>
      </c>
      <c r="C7" s="15">
        <v>0</v>
      </c>
      <c r="D7" s="15">
        <v>127</v>
      </c>
      <c r="E7" s="15">
        <v>127</v>
      </c>
      <c r="F7" s="15">
        <v>334</v>
      </c>
      <c r="G7" s="15">
        <v>334</v>
      </c>
      <c r="H7" s="15">
        <v>887</v>
      </c>
      <c r="I7" s="15">
        <v>870</v>
      </c>
      <c r="J7" s="15">
        <v>1174</v>
      </c>
      <c r="K7" s="15">
        <v>523</v>
      </c>
      <c r="L7" s="15">
        <v>649</v>
      </c>
      <c r="M7" s="15">
        <v>187</v>
      </c>
      <c r="N7" s="16">
        <f t="shared" si="0"/>
        <v>3171</v>
      </c>
      <c r="O7" s="16">
        <f t="shared" si="0"/>
        <v>2041</v>
      </c>
    </row>
    <row r="8" spans="1:15" ht="23.25" customHeight="1" x14ac:dyDescent="0.25">
      <c r="A8" s="7" t="s">
        <v>38</v>
      </c>
      <c r="B8" s="15">
        <v>2</v>
      </c>
      <c r="C8" s="15">
        <v>2</v>
      </c>
      <c r="D8" s="15">
        <v>128</v>
      </c>
      <c r="E8" s="15">
        <v>128</v>
      </c>
      <c r="F8" s="15">
        <v>313</v>
      </c>
      <c r="G8" s="15">
        <v>313</v>
      </c>
      <c r="H8" s="15">
        <v>922</v>
      </c>
      <c r="I8" s="15">
        <v>897</v>
      </c>
      <c r="J8" s="15">
        <v>1321</v>
      </c>
      <c r="K8" s="15">
        <v>578</v>
      </c>
      <c r="L8" s="15">
        <v>794</v>
      </c>
      <c r="M8" s="15">
        <v>240</v>
      </c>
      <c r="N8" s="16">
        <f t="shared" ref="N8:N16" si="1">+B8+D8+F8+H8+J8+L8</f>
        <v>3480</v>
      </c>
      <c r="O8" s="16">
        <f t="shared" ref="O8:O16" si="2">+C8+E8+G8+I8+K8+M8</f>
        <v>2158</v>
      </c>
    </row>
    <row r="9" spans="1:15" ht="23.25" customHeight="1" x14ac:dyDescent="0.25">
      <c r="A9" s="7" t="s">
        <v>4</v>
      </c>
      <c r="B9" s="15">
        <v>0</v>
      </c>
      <c r="C9" s="15">
        <v>0</v>
      </c>
      <c r="D9" s="15">
        <v>114</v>
      </c>
      <c r="E9" s="15">
        <v>114</v>
      </c>
      <c r="F9" s="15">
        <v>278</v>
      </c>
      <c r="G9" s="15">
        <v>278</v>
      </c>
      <c r="H9" s="15">
        <v>811</v>
      </c>
      <c r="I9" s="15">
        <v>777</v>
      </c>
      <c r="J9" s="15">
        <v>1304</v>
      </c>
      <c r="K9" s="15">
        <v>566</v>
      </c>
      <c r="L9" s="15">
        <v>717</v>
      </c>
      <c r="M9" s="15">
        <v>236</v>
      </c>
      <c r="N9" s="16">
        <f t="shared" si="1"/>
        <v>3224</v>
      </c>
      <c r="O9" s="16">
        <f t="shared" si="2"/>
        <v>1971</v>
      </c>
    </row>
    <row r="10" spans="1:15" ht="23.25" customHeight="1" x14ac:dyDescent="0.25">
      <c r="A10" s="7" t="s">
        <v>5</v>
      </c>
      <c r="B10" s="15">
        <v>0</v>
      </c>
      <c r="C10" s="15">
        <v>0</v>
      </c>
      <c r="D10" s="15">
        <v>92</v>
      </c>
      <c r="E10" s="15">
        <v>92</v>
      </c>
      <c r="F10" s="15">
        <v>247</v>
      </c>
      <c r="G10" s="15">
        <v>247</v>
      </c>
      <c r="H10" s="15">
        <v>699</v>
      </c>
      <c r="I10" s="15">
        <v>667</v>
      </c>
      <c r="J10" s="15">
        <v>1071</v>
      </c>
      <c r="K10" s="15">
        <v>497</v>
      </c>
      <c r="L10" s="15">
        <v>677</v>
      </c>
      <c r="M10" s="15">
        <v>219</v>
      </c>
      <c r="N10" s="16">
        <f t="shared" si="1"/>
        <v>2786</v>
      </c>
      <c r="O10" s="16">
        <f t="shared" si="2"/>
        <v>1722</v>
      </c>
    </row>
    <row r="11" spans="1:15" ht="23.25" customHeight="1" x14ac:dyDescent="0.25">
      <c r="A11" s="7" t="s">
        <v>6</v>
      </c>
      <c r="B11" s="15">
        <v>0</v>
      </c>
      <c r="C11" s="15">
        <v>0</v>
      </c>
      <c r="D11" s="15">
        <v>111</v>
      </c>
      <c r="E11" s="15">
        <v>111</v>
      </c>
      <c r="F11" s="15">
        <v>267</v>
      </c>
      <c r="G11" s="15">
        <v>267</v>
      </c>
      <c r="H11" s="15">
        <v>866</v>
      </c>
      <c r="I11" s="15">
        <v>816</v>
      </c>
      <c r="J11" s="15">
        <v>1098</v>
      </c>
      <c r="K11" s="15">
        <v>538</v>
      </c>
      <c r="L11" s="15">
        <v>707</v>
      </c>
      <c r="M11" s="15">
        <v>214</v>
      </c>
      <c r="N11" s="16">
        <f>+B11+D11+F11+H11+J11+L11</f>
        <v>3049</v>
      </c>
      <c r="O11" s="16">
        <f>+C11+E11+G11+I11+K11+M11</f>
        <v>1946</v>
      </c>
    </row>
    <row r="12" spans="1:15" ht="23.25" customHeight="1" x14ac:dyDescent="0.25">
      <c r="A12" s="7" t="s">
        <v>7</v>
      </c>
      <c r="B12" s="15">
        <v>0</v>
      </c>
      <c r="C12" s="15">
        <v>0</v>
      </c>
      <c r="D12" s="15">
        <v>95</v>
      </c>
      <c r="E12" s="15">
        <v>95</v>
      </c>
      <c r="F12" s="15">
        <v>322</v>
      </c>
      <c r="G12" s="15">
        <v>322</v>
      </c>
      <c r="H12" s="15">
        <v>896</v>
      </c>
      <c r="I12" s="15">
        <v>866</v>
      </c>
      <c r="J12" s="15">
        <v>1131</v>
      </c>
      <c r="K12" s="15">
        <v>529</v>
      </c>
      <c r="L12" s="15">
        <v>697</v>
      </c>
      <c r="M12" s="15">
        <v>219</v>
      </c>
      <c r="N12" s="16">
        <f t="shared" si="1"/>
        <v>3141</v>
      </c>
      <c r="O12" s="16">
        <f t="shared" si="2"/>
        <v>2031</v>
      </c>
    </row>
    <row r="13" spans="1:15" ht="23.25" customHeight="1" x14ac:dyDescent="0.25">
      <c r="A13" s="7" t="s">
        <v>8</v>
      </c>
      <c r="B13" s="15">
        <v>0</v>
      </c>
      <c r="C13" s="15">
        <v>0</v>
      </c>
      <c r="D13" s="15">
        <v>86</v>
      </c>
      <c r="E13" s="15">
        <v>86</v>
      </c>
      <c r="F13" s="15">
        <v>319</v>
      </c>
      <c r="G13" s="15">
        <v>319</v>
      </c>
      <c r="H13" s="15">
        <v>881</v>
      </c>
      <c r="I13" s="15">
        <v>858</v>
      </c>
      <c r="J13" s="15">
        <v>1187</v>
      </c>
      <c r="K13" s="15">
        <v>544</v>
      </c>
      <c r="L13" s="15">
        <v>677</v>
      </c>
      <c r="M13" s="15">
        <v>211</v>
      </c>
      <c r="N13" s="16">
        <f t="shared" ref="N13:O15" si="3">+B13+D13+F13+H13+J13+L13</f>
        <v>3150</v>
      </c>
      <c r="O13" s="16">
        <f t="shared" si="3"/>
        <v>2018</v>
      </c>
    </row>
    <row r="14" spans="1:15" ht="23.25" customHeight="1" x14ac:dyDescent="0.25">
      <c r="A14" s="7" t="s">
        <v>9</v>
      </c>
      <c r="B14" s="15">
        <v>0</v>
      </c>
      <c r="C14" s="15">
        <v>0</v>
      </c>
      <c r="D14" s="15">
        <v>119</v>
      </c>
      <c r="E14" s="15">
        <v>119</v>
      </c>
      <c r="F14" s="15">
        <v>359</v>
      </c>
      <c r="G14" s="15">
        <v>359</v>
      </c>
      <c r="H14" s="15">
        <v>881</v>
      </c>
      <c r="I14" s="15">
        <v>855</v>
      </c>
      <c r="J14" s="15">
        <v>1246</v>
      </c>
      <c r="K14" s="15">
        <v>590</v>
      </c>
      <c r="L14" s="15">
        <v>735</v>
      </c>
      <c r="M14" s="15">
        <v>236</v>
      </c>
      <c r="N14" s="16">
        <f t="shared" si="3"/>
        <v>3340</v>
      </c>
      <c r="O14" s="16">
        <f t="shared" si="3"/>
        <v>2159</v>
      </c>
    </row>
    <row r="15" spans="1:15" ht="23.25" customHeight="1" x14ac:dyDescent="0.25">
      <c r="A15" s="7" t="s">
        <v>37</v>
      </c>
      <c r="B15" s="15">
        <v>0</v>
      </c>
      <c r="C15" s="15">
        <v>0</v>
      </c>
      <c r="D15" s="15">
        <v>98</v>
      </c>
      <c r="E15" s="15">
        <v>98</v>
      </c>
      <c r="F15" s="15">
        <v>327</v>
      </c>
      <c r="G15" s="15">
        <v>327</v>
      </c>
      <c r="H15" s="15">
        <v>888</v>
      </c>
      <c r="I15" s="15">
        <v>876</v>
      </c>
      <c r="J15" s="15">
        <v>1247</v>
      </c>
      <c r="K15" s="15">
        <v>587</v>
      </c>
      <c r="L15" s="15">
        <v>695</v>
      </c>
      <c r="M15" s="15">
        <v>238</v>
      </c>
      <c r="N15" s="16">
        <f t="shared" si="3"/>
        <v>3255</v>
      </c>
      <c r="O15" s="16">
        <f t="shared" si="3"/>
        <v>2126</v>
      </c>
    </row>
    <row r="16" spans="1:15" ht="23.25" customHeight="1" x14ac:dyDescent="0.25">
      <c r="A16" s="7" t="s">
        <v>41</v>
      </c>
      <c r="B16" s="15">
        <v>0</v>
      </c>
      <c r="C16" s="15">
        <v>0</v>
      </c>
      <c r="D16" s="15">
        <v>111</v>
      </c>
      <c r="E16" s="15">
        <v>111</v>
      </c>
      <c r="F16" s="15">
        <v>318</v>
      </c>
      <c r="G16" s="15">
        <v>318</v>
      </c>
      <c r="H16" s="15">
        <v>900</v>
      </c>
      <c r="I16" s="15">
        <v>885</v>
      </c>
      <c r="J16" s="15">
        <v>1162</v>
      </c>
      <c r="K16" s="15">
        <v>599</v>
      </c>
      <c r="L16" s="15">
        <v>754</v>
      </c>
      <c r="M16" s="15">
        <v>262</v>
      </c>
      <c r="N16" s="16">
        <f t="shared" si="1"/>
        <v>3245</v>
      </c>
      <c r="O16" s="16">
        <f t="shared" si="2"/>
        <v>2175</v>
      </c>
    </row>
    <row r="17" spans="1:15" s="5" customFormat="1" ht="26.25" customHeight="1" x14ac:dyDescent="0.25">
      <c r="A17" s="8" t="s">
        <v>20</v>
      </c>
      <c r="B17" s="16">
        <f>SUM(B5:B16)</f>
        <v>2</v>
      </c>
      <c r="C17" s="16">
        <f t="shared" ref="C17:O17" si="4">SUM(C5:C16)</f>
        <v>2</v>
      </c>
      <c r="D17" s="16">
        <f t="shared" si="4"/>
        <v>1299</v>
      </c>
      <c r="E17" s="16">
        <f t="shared" si="4"/>
        <v>1299</v>
      </c>
      <c r="F17" s="16">
        <f t="shared" si="4"/>
        <v>3651</v>
      </c>
      <c r="G17" s="16">
        <f t="shared" si="4"/>
        <v>3651</v>
      </c>
      <c r="H17" s="16">
        <f t="shared" si="4"/>
        <v>10592</v>
      </c>
      <c r="I17" s="16">
        <f t="shared" si="4"/>
        <v>10302</v>
      </c>
      <c r="J17" s="16">
        <f t="shared" si="4"/>
        <v>14441</v>
      </c>
      <c r="K17" s="16">
        <f t="shared" si="4"/>
        <v>6780</v>
      </c>
      <c r="L17" s="16">
        <f t="shared" si="4"/>
        <v>8419</v>
      </c>
      <c r="M17" s="16">
        <f t="shared" si="4"/>
        <v>2720</v>
      </c>
      <c r="N17" s="16">
        <f>SUM(N5:N16)</f>
        <v>38404</v>
      </c>
      <c r="O17" s="16">
        <f t="shared" si="4"/>
        <v>24754</v>
      </c>
    </row>
    <row r="19" spans="1:15" x14ac:dyDescent="0.25">
      <c r="A19"/>
    </row>
    <row r="20" spans="1:15" x14ac:dyDescent="0.25">
      <c r="A20"/>
    </row>
    <row r="21" spans="1:15" x14ac:dyDescent="0.25">
      <c r="A21"/>
    </row>
    <row r="22" spans="1:15" x14ac:dyDescent="0.25">
      <c r="A22" s="3"/>
    </row>
    <row r="23" spans="1:15" x14ac:dyDescent="0.25">
      <c r="A23" s="3"/>
    </row>
    <row r="24" spans="1:15" x14ac:dyDescent="0.25">
      <c r="A24" s="10" t="s">
        <v>25</v>
      </c>
    </row>
    <row r="25" spans="1:15" ht="73.5" customHeight="1" x14ac:dyDescent="0.25">
      <c r="A25" s="35" t="s">
        <v>66</v>
      </c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1:15" ht="32.25" customHeight="1" x14ac:dyDescent="0.25">
      <c r="A26" s="39" t="s">
        <v>0</v>
      </c>
      <c r="B26" s="39" t="s">
        <v>32</v>
      </c>
      <c r="C26" s="40"/>
      <c r="D26" s="39" t="s">
        <v>28</v>
      </c>
      <c r="E26" s="40"/>
      <c r="F26" s="39" t="s">
        <v>30</v>
      </c>
      <c r="G26" s="40"/>
      <c r="H26" s="39" t="s">
        <v>29</v>
      </c>
      <c r="I26" s="40"/>
      <c r="J26" s="39" t="s">
        <v>62</v>
      </c>
      <c r="K26" s="40"/>
      <c r="L26" s="39" t="s">
        <v>31</v>
      </c>
      <c r="M26" s="40"/>
      <c r="N26" s="37" t="s">
        <v>34</v>
      </c>
      <c r="O26" s="38"/>
    </row>
    <row r="27" spans="1:15" s="2" customFormat="1" ht="59.25" customHeight="1" x14ac:dyDescent="0.25">
      <c r="A27" s="39"/>
      <c r="B27" s="6" t="s">
        <v>26</v>
      </c>
      <c r="C27" s="6" t="s">
        <v>27</v>
      </c>
      <c r="D27" s="6" t="s">
        <v>26</v>
      </c>
      <c r="E27" s="6" t="s">
        <v>27</v>
      </c>
      <c r="F27" s="6" t="s">
        <v>26</v>
      </c>
      <c r="G27" s="6" t="s">
        <v>27</v>
      </c>
      <c r="H27" s="6" t="s">
        <v>26</v>
      </c>
      <c r="I27" s="6" t="s">
        <v>27</v>
      </c>
      <c r="J27" s="6" t="s">
        <v>26</v>
      </c>
      <c r="K27" s="6" t="s">
        <v>27</v>
      </c>
      <c r="L27" s="6" t="s">
        <v>26</v>
      </c>
      <c r="M27" s="6" t="s">
        <v>27</v>
      </c>
      <c r="N27" s="12" t="s">
        <v>33</v>
      </c>
      <c r="O27" s="12" t="s">
        <v>35</v>
      </c>
    </row>
    <row r="28" spans="1:15" ht="23.25" customHeight="1" x14ac:dyDescent="0.25">
      <c r="A28" s="7" t="s">
        <v>1</v>
      </c>
      <c r="B28" s="15">
        <v>34</v>
      </c>
      <c r="C28" s="15">
        <v>34</v>
      </c>
      <c r="D28" s="15">
        <v>191</v>
      </c>
      <c r="E28" s="15">
        <v>191</v>
      </c>
      <c r="F28" s="15">
        <v>421</v>
      </c>
      <c r="G28" s="15">
        <v>354</v>
      </c>
      <c r="H28" s="15">
        <v>1223</v>
      </c>
      <c r="I28" s="15">
        <v>816</v>
      </c>
      <c r="J28" s="15">
        <v>1070</v>
      </c>
      <c r="K28" s="15">
        <v>344</v>
      </c>
      <c r="L28" s="15">
        <v>686</v>
      </c>
      <c r="M28" s="15">
        <v>187</v>
      </c>
      <c r="N28" s="16">
        <f t="shared" ref="N28:O30" si="5">SUM(B28+D28+F28+H28+J28+L28)</f>
        <v>3625</v>
      </c>
      <c r="O28" s="16">
        <f t="shared" si="5"/>
        <v>1926</v>
      </c>
    </row>
    <row r="29" spans="1:15" ht="23.25" customHeight="1" x14ac:dyDescent="0.25">
      <c r="A29" s="7" t="s">
        <v>2</v>
      </c>
      <c r="B29" s="15">
        <v>30</v>
      </c>
      <c r="C29" s="15">
        <v>30</v>
      </c>
      <c r="D29" s="15">
        <v>183</v>
      </c>
      <c r="E29" s="15">
        <v>183</v>
      </c>
      <c r="F29" s="15">
        <v>378</v>
      </c>
      <c r="G29" s="15">
        <v>300</v>
      </c>
      <c r="H29" s="15">
        <v>1176</v>
      </c>
      <c r="I29" s="15">
        <v>770</v>
      </c>
      <c r="J29" s="15">
        <v>973</v>
      </c>
      <c r="K29" s="15">
        <v>307</v>
      </c>
      <c r="L29" s="15">
        <v>651</v>
      </c>
      <c r="M29" s="15">
        <v>179</v>
      </c>
      <c r="N29" s="16">
        <f t="shared" si="5"/>
        <v>3391</v>
      </c>
      <c r="O29" s="16">
        <f t="shared" si="5"/>
        <v>1769</v>
      </c>
    </row>
    <row r="30" spans="1:15" ht="23.25" customHeight="1" x14ac:dyDescent="0.25">
      <c r="A30" s="7" t="s">
        <v>3</v>
      </c>
      <c r="B30" s="15">
        <v>35</v>
      </c>
      <c r="C30" s="15">
        <v>35</v>
      </c>
      <c r="D30" s="15">
        <v>200</v>
      </c>
      <c r="E30" s="15">
        <v>198</v>
      </c>
      <c r="F30" s="15">
        <v>454</v>
      </c>
      <c r="G30" s="15">
        <v>355</v>
      </c>
      <c r="H30" s="15">
        <v>1129</v>
      </c>
      <c r="I30" s="15">
        <v>703</v>
      </c>
      <c r="J30" s="15">
        <v>1049</v>
      </c>
      <c r="K30" s="15">
        <v>320</v>
      </c>
      <c r="L30" s="15">
        <v>718</v>
      </c>
      <c r="M30" s="15">
        <v>183</v>
      </c>
      <c r="N30" s="16">
        <f t="shared" si="5"/>
        <v>3585</v>
      </c>
      <c r="O30" s="16">
        <f t="shared" si="5"/>
        <v>1794</v>
      </c>
    </row>
    <row r="31" spans="1:15" ht="23.25" customHeight="1" x14ac:dyDescent="0.25">
      <c r="A31" s="7" t="s">
        <v>38</v>
      </c>
      <c r="B31" s="15">
        <v>28</v>
      </c>
      <c r="C31" s="15">
        <v>28</v>
      </c>
      <c r="D31" s="15">
        <v>218</v>
      </c>
      <c r="E31" s="15">
        <v>218</v>
      </c>
      <c r="F31" s="15">
        <v>385</v>
      </c>
      <c r="G31" s="15">
        <v>297</v>
      </c>
      <c r="H31" s="15">
        <v>1038</v>
      </c>
      <c r="I31" s="15">
        <v>575</v>
      </c>
      <c r="J31" s="15">
        <v>1115</v>
      </c>
      <c r="K31" s="15">
        <v>323</v>
      </c>
      <c r="L31" s="15">
        <v>706</v>
      </c>
      <c r="M31" s="15">
        <v>142</v>
      </c>
      <c r="N31" s="16">
        <f t="shared" ref="N31:N39" si="6">B31+D31+F31+H31+J31+L31</f>
        <v>3490</v>
      </c>
      <c r="O31" s="16">
        <f t="shared" ref="O31:O39" si="7">C31+E31+G31+I31+K31+M31</f>
        <v>1583</v>
      </c>
    </row>
    <row r="32" spans="1:15" ht="23.25" customHeight="1" x14ac:dyDescent="0.25">
      <c r="A32" s="7" t="s">
        <v>4</v>
      </c>
      <c r="B32" s="15">
        <v>22</v>
      </c>
      <c r="C32" s="15">
        <v>22</v>
      </c>
      <c r="D32" s="15">
        <v>195</v>
      </c>
      <c r="E32" s="15">
        <v>193</v>
      </c>
      <c r="F32" s="15">
        <v>377</v>
      </c>
      <c r="G32" s="15">
        <v>297</v>
      </c>
      <c r="H32" s="15">
        <v>967</v>
      </c>
      <c r="I32" s="15">
        <v>574</v>
      </c>
      <c r="J32" s="15">
        <v>1116</v>
      </c>
      <c r="K32" s="15">
        <v>338</v>
      </c>
      <c r="L32" s="15">
        <v>701</v>
      </c>
      <c r="M32" s="15">
        <v>158</v>
      </c>
      <c r="N32" s="16">
        <f t="shared" si="6"/>
        <v>3378</v>
      </c>
      <c r="O32" s="16">
        <f t="shared" si="7"/>
        <v>1582</v>
      </c>
    </row>
    <row r="33" spans="1:15" ht="23.25" customHeight="1" x14ac:dyDescent="0.25">
      <c r="A33" s="7" t="s">
        <v>5</v>
      </c>
      <c r="B33" s="15">
        <v>23</v>
      </c>
      <c r="C33" s="15">
        <v>23</v>
      </c>
      <c r="D33" s="15">
        <v>173</v>
      </c>
      <c r="E33" s="15">
        <v>172</v>
      </c>
      <c r="F33" s="15">
        <v>352</v>
      </c>
      <c r="G33" s="15">
        <v>285</v>
      </c>
      <c r="H33" s="15">
        <v>920</v>
      </c>
      <c r="I33" s="15">
        <v>586</v>
      </c>
      <c r="J33" s="15">
        <v>995</v>
      </c>
      <c r="K33" s="15">
        <v>325</v>
      </c>
      <c r="L33" s="15">
        <v>739</v>
      </c>
      <c r="M33" s="15">
        <v>179</v>
      </c>
      <c r="N33" s="16">
        <f t="shared" si="6"/>
        <v>3202</v>
      </c>
      <c r="O33" s="16">
        <f t="shared" si="7"/>
        <v>1570</v>
      </c>
    </row>
    <row r="34" spans="1:15" ht="23.25" customHeight="1" x14ac:dyDescent="0.25">
      <c r="A34" s="7" t="s">
        <v>6</v>
      </c>
      <c r="B34" s="15">
        <v>22</v>
      </c>
      <c r="C34" s="15">
        <v>22</v>
      </c>
      <c r="D34" s="15">
        <v>187</v>
      </c>
      <c r="E34" s="15">
        <v>187</v>
      </c>
      <c r="F34" s="15">
        <v>379</v>
      </c>
      <c r="G34" s="15">
        <v>313</v>
      </c>
      <c r="H34" s="15">
        <v>1098</v>
      </c>
      <c r="I34" s="15">
        <v>703</v>
      </c>
      <c r="J34" s="15">
        <v>1010</v>
      </c>
      <c r="K34" s="15">
        <v>383</v>
      </c>
      <c r="L34" s="15">
        <v>770</v>
      </c>
      <c r="M34" s="15">
        <v>194</v>
      </c>
      <c r="N34" s="16">
        <f>B34+D34+F34+H34+J34+L34</f>
        <v>3466</v>
      </c>
      <c r="O34" s="16">
        <f>C34+E34+G34+I34+K34+M34</f>
        <v>1802</v>
      </c>
    </row>
    <row r="35" spans="1:15" ht="23.25" customHeight="1" x14ac:dyDescent="0.25">
      <c r="A35" s="7" t="s">
        <v>7</v>
      </c>
      <c r="B35" s="15">
        <v>27</v>
      </c>
      <c r="C35" s="15">
        <v>27</v>
      </c>
      <c r="D35" s="15">
        <v>180</v>
      </c>
      <c r="E35" s="15">
        <v>180</v>
      </c>
      <c r="F35" s="15">
        <v>383</v>
      </c>
      <c r="G35" s="15">
        <v>298</v>
      </c>
      <c r="H35" s="15">
        <v>1088</v>
      </c>
      <c r="I35" s="15">
        <v>664</v>
      </c>
      <c r="J35" s="15">
        <v>1006</v>
      </c>
      <c r="K35" s="15">
        <v>368</v>
      </c>
      <c r="L35" s="15">
        <v>703</v>
      </c>
      <c r="M35" s="15">
        <v>160</v>
      </c>
      <c r="N35" s="16">
        <f>B35+D35+F35+H35+J35+L35</f>
        <v>3387</v>
      </c>
      <c r="O35" s="16">
        <f>C35+E35+G35+I35+K35+M35</f>
        <v>1697</v>
      </c>
    </row>
    <row r="36" spans="1:15" ht="23.25" customHeight="1" x14ac:dyDescent="0.25">
      <c r="A36" s="7" t="s">
        <v>8</v>
      </c>
      <c r="B36" s="15">
        <v>26</v>
      </c>
      <c r="C36" s="15">
        <v>26</v>
      </c>
      <c r="D36" s="15">
        <v>167</v>
      </c>
      <c r="E36" s="15">
        <v>167</v>
      </c>
      <c r="F36" s="15">
        <v>417</v>
      </c>
      <c r="G36" s="15">
        <v>334</v>
      </c>
      <c r="H36" s="15">
        <v>1112</v>
      </c>
      <c r="I36" s="15">
        <v>710</v>
      </c>
      <c r="J36" s="15">
        <v>1085</v>
      </c>
      <c r="K36" s="15">
        <v>384</v>
      </c>
      <c r="L36" s="15">
        <v>775</v>
      </c>
      <c r="M36" s="15">
        <v>199</v>
      </c>
      <c r="N36" s="16">
        <f t="shared" si="6"/>
        <v>3582</v>
      </c>
      <c r="O36" s="16">
        <f t="shared" si="7"/>
        <v>1820</v>
      </c>
    </row>
    <row r="37" spans="1:15" ht="23.25" customHeight="1" x14ac:dyDescent="0.25">
      <c r="A37" s="7" t="s">
        <v>9</v>
      </c>
      <c r="B37" s="15">
        <v>21</v>
      </c>
      <c r="C37" s="15">
        <v>21</v>
      </c>
      <c r="D37" s="15">
        <v>197</v>
      </c>
      <c r="E37" s="15">
        <v>195</v>
      </c>
      <c r="F37" s="15">
        <v>459</v>
      </c>
      <c r="G37" s="15">
        <v>367</v>
      </c>
      <c r="H37" s="15">
        <v>1168</v>
      </c>
      <c r="I37" s="15">
        <v>750</v>
      </c>
      <c r="J37" s="15">
        <v>1122</v>
      </c>
      <c r="K37" s="15">
        <v>403</v>
      </c>
      <c r="L37" s="15">
        <v>869</v>
      </c>
      <c r="M37" s="15">
        <v>223</v>
      </c>
      <c r="N37" s="16">
        <f t="shared" si="6"/>
        <v>3836</v>
      </c>
      <c r="O37" s="16">
        <f t="shared" si="7"/>
        <v>1959</v>
      </c>
    </row>
    <row r="38" spans="1:15" ht="23.25" customHeight="1" x14ac:dyDescent="0.25">
      <c r="A38" s="7" t="s">
        <v>37</v>
      </c>
      <c r="B38" s="15">
        <v>25</v>
      </c>
      <c r="C38" s="15">
        <v>25</v>
      </c>
      <c r="D38" s="15">
        <v>167</v>
      </c>
      <c r="E38" s="15">
        <v>164</v>
      </c>
      <c r="F38" s="15">
        <v>421</v>
      </c>
      <c r="G38" s="15">
        <v>334</v>
      </c>
      <c r="H38" s="15">
        <v>1132</v>
      </c>
      <c r="I38" s="15">
        <v>701</v>
      </c>
      <c r="J38" s="15">
        <v>1078</v>
      </c>
      <c r="K38" s="15">
        <v>393</v>
      </c>
      <c r="L38" s="15">
        <v>762</v>
      </c>
      <c r="M38" s="15">
        <v>174</v>
      </c>
      <c r="N38" s="16">
        <f t="shared" si="6"/>
        <v>3585</v>
      </c>
      <c r="O38" s="16">
        <f t="shared" si="7"/>
        <v>1791</v>
      </c>
    </row>
    <row r="39" spans="1:15" ht="23.25" customHeight="1" x14ac:dyDescent="0.25">
      <c r="A39" s="7" t="s">
        <v>41</v>
      </c>
      <c r="B39" s="15">
        <v>23</v>
      </c>
      <c r="C39" s="15">
        <v>23</v>
      </c>
      <c r="D39" s="15">
        <v>201</v>
      </c>
      <c r="E39" s="15">
        <v>199</v>
      </c>
      <c r="F39" s="15">
        <v>429</v>
      </c>
      <c r="G39" s="15">
        <v>336</v>
      </c>
      <c r="H39" s="15">
        <v>1094</v>
      </c>
      <c r="I39" s="15">
        <v>709</v>
      </c>
      <c r="J39" s="15">
        <v>1012</v>
      </c>
      <c r="K39" s="15">
        <v>404</v>
      </c>
      <c r="L39" s="15">
        <v>750</v>
      </c>
      <c r="M39" s="15">
        <v>211</v>
      </c>
      <c r="N39" s="16">
        <f t="shared" si="6"/>
        <v>3509</v>
      </c>
      <c r="O39" s="16">
        <f t="shared" si="7"/>
        <v>1882</v>
      </c>
    </row>
    <row r="40" spans="1:15" s="5" customFormat="1" ht="26.25" customHeight="1" x14ac:dyDescent="0.25">
      <c r="A40" s="8" t="s">
        <v>20</v>
      </c>
      <c r="B40" s="16">
        <f>SUM(B28:B39)</f>
        <v>316</v>
      </c>
      <c r="C40" s="16">
        <f t="shared" ref="C40:O40" si="8">SUM(C28:C39)</f>
        <v>316</v>
      </c>
      <c r="D40" s="16">
        <f t="shared" si="8"/>
        <v>2259</v>
      </c>
      <c r="E40" s="16">
        <f t="shared" si="8"/>
        <v>2247</v>
      </c>
      <c r="F40" s="16">
        <f t="shared" si="8"/>
        <v>4855</v>
      </c>
      <c r="G40" s="16">
        <f t="shared" si="8"/>
        <v>3870</v>
      </c>
      <c r="H40" s="16">
        <f t="shared" si="8"/>
        <v>13145</v>
      </c>
      <c r="I40" s="16">
        <f t="shared" si="8"/>
        <v>8261</v>
      </c>
      <c r="J40" s="16">
        <f t="shared" si="8"/>
        <v>12631</v>
      </c>
      <c r="K40" s="16">
        <f t="shared" si="8"/>
        <v>4292</v>
      </c>
      <c r="L40" s="16">
        <f t="shared" si="8"/>
        <v>8830</v>
      </c>
      <c r="M40" s="16">
        <f t="shared" si="8"/>
        <v>2189</v>
      </c>
      <c r="N40" s="16">
        <f t="shared" si="8"/>
        <v>42036</v>
      </c>
      <c r="O40" s="16">
        <f t="shared" si="8"/>
        <v>21175</v>
      </c>
    </row>
    <row r="42" spans="1:15" x14ac:dyDescent="0.25">
      <c r="A42" s="9"/>
    </row>
    <row r="43" spans="1:15" x14ac:dyDescent="0.25">
      <c r="A43" s="3"/>
    </row>
    <row r="44" spans="1:15" x14ac:dyDescent="0.25">
      <c r="A44" s="3"/>
    </row>
    <row r="45" spans="1:15" x14ac:dyDescent="0.25">
      <c r="A45" s="3"/>
    </row>
    <row r="46" spans="1:15" x14ac:dyDescent="0.25">
      <c r="A46" s="3"/>
    </row>
    <row r="47" spans="1:15" x14ac:dyDescent="0.25">
      <c r="A47" s="3"/>
    </row>
  </sheetData>
  <mergeCells count="18">
    <mergeCell ref="A26:A27"/>
    <mergeCell ref="A3:A4"/>
    <mergeCell ref="N26:O26"/>
    <mergeCell ref="B26:C26"/>
    <mergeCell ref="D26:E26"/>
    <mergeCell ref="F26:G26"/>
    <mergeCell ref="H26:I26"/>
    <mergeCell ref="J26:K26"/>
    <mergeCell ref="L26:M26"/>
    <mergeCell ref="J3:K3"/>
    <mergeCell ref="L3:M3"/>
    <mergeCell ref="A2:O2"/>
    <mergeCell ref="A25:O25"/>
    <mergeCell ref="N3:O3"/>
    <mergeCell ref="F3:G3"/>
    <mergeCell ref="H3:I3"/>
    <mergeCell ref="B3:C3"/>
    <mergeCell ref="D3:E3"/>
  </mergeCells>
  <phoneticPr fontId="18" type="noConversion"/>
  <printOptions horizontalCentered="1" verticalCentered="1"/>
  <pageMargins left="0" right="0" top="1" bottom="0.25" header="0.3" footer="0.3"/>
  <pageSetup paperSize="9" scale="95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0"/>
  <sheetViews>
    <sheetView topLeftCell="A18" zoomScale="85" zoomScaleNormal="85" workbookViewId="0">
      <selection activeCell="A27" sqref="A27:N27"/>
    </sheetView>
  </sheetViews>
  <sheetFormatPr defaultColWidth="9.140625" defaultRowHeight="15" x14ac:dyDescent="0.25"/>
  <cols>
    <col min="1" max="1" width="49.7109375" style="1" customWidth="1"/>
    <col min="2" max="13" width="10.7109375" style="1" customWidth="1"/>
    <col min="14" max="14" width="11.140625" style="5" customWidth="1"/>
    <col min="15" max="16384" width="9.140625" style="1"/>
  </cols>
  <sheetData>
    <row r="1" spans="1:14" x14ac:dyDescent="0.25">
      <c r="A1" s="10" t="s">
        <v>24</v>
      </c>
    </row>
    <row r="2" spans="1:14" ht="73.5" customHeight="1" x14ac:dyDescent="0.25">
      <c r="A2" s="35" t="s">
        <v>67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s="2" customFormat="1" ht="59.2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38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37</v>
      </c>
      <c r="M3" s="6" t="s">
        <v>41</v>
      </c>
      <c r="N3" s="12" t="s">
        <v>20</v>
      </c>
    </row>
    <row r="4" spans="1:14" s="3" customFormat="1" ht="20.25" customHeight="1" x14ac:dyDescent="0.25">
      <c r="A4" s="13" t="s">
        <v>42</v>
      </c>
      <c r="B4" s="15">
        <v>1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6</v>
      </c>
      <c r="I4" s="15">
        <v>0</v>
      </c>
      <c r="J4" s="15">
        <v>0</v>
      </c>
      <c r="K4" s="15">
        <v>0</v>
      </c>
      <c r="L4" s="15">
        <v>4</v>
      </c>
      <c r="M4" s="15">
        <v>4</v>
      </c>
      <c r="N4" s="16">
        <f>SUM(B4:M4)</f>
        <v>15</v>
      </c>
    </row>
    <row r="5" spans="1:14" s="3" customFormat="1" ht="20.25" customHeight="1" x14ac:dyDescent="0.25">
      <c r="A5" s="13" t="s">
        <v>43</v>
      </c>
      <c r="B5" s="15">
        <v>725</v>
      </c>
      <c r="C5" s="15">
        <v>706</v>
      </c>
      <c r="D5" s="15">
        <v>735</v>
      </c>
      <c r="E5" s="15">
        <v>776</v>
      </c>
      <c r="F5" s="15">
        <v>673</v>
      </c>
      <c r="G5" s="15">
        <v>531</v>
      </c>
      <c r="H5" s="15">
        <v>691</v>
      </c>
      <c r="I5" s="15">
        <v>788</v>
      </c>
      <c r="J5" s="15">
        <v>749</v>
      </c>
      <c r="K5" s="15">
        <v>775</v>
      </c>
      <c r="L5" s="15">
        <v>738</v>
      </c>
      <c r="M5" s="15">
        <v>705</v>
      </c>
      <c r="N5" s="16">
        <f t="shared" ref="N5:N20" si="0">SUM(B5:M5)</f>
        <v>8592</v>
      </c>
    </row>
    <row r="6" spans="1:14" s="3" customFormat="1" ht="20.25" customHeight="1" x14ac:dyDescent="0.25">
      <c r="A6" s="13" t="s">
        <v>44</v>
      </c>
      <c r="B6" s="15">
        <v>0</v>
      </c>
      <c r="C6" s="15">
        <v>0</v>
      </c>
      <c r="D6" s="15">
        <v>2</v>
      </c>
      <c r="E6" s="15">
        <v>0</v>
      </c>
      <c r="F6" s="15">
        <v>1</v>
      </c>
      <c r="G6" s="15">
        <v>1</v>
      </c>
      <c r="H6" s="15">
        <v>2</v>
      </c>
      <c r="I6" s="15">
        <v>4</v>
      </c>
      <c r="J6" s="15">
        <v>2</v>
      </c>
      <c r="K6" s="15">
        <v>2</v>
      </c>
      <c r="L6" s="15">
        <v>1</v>
      </c>
      <c r="M6" s="15">
        <v>3</v>
      </c>
      <c r="N6" s="16">
        <f t="shared" si="0"/>
        <v>18</v>
      </c>
    </row>
    <row r="7" spans="1:14" s="3" customFormat="1" ht="20.25" customHeight="1" x14ac:dyDescent="0.25">
      <c r="A7" s="13" t="s">
        <v>45</v>
      </c>
      <c r="B7" s="15">
        <v>242</v>
      </c>
      <c r="C7" s="15">
        <v>223</v>
      </c>
      <c r="D7" s="15">
        <v>203</v>
      </c>
      <c r="E7" s="15">
        <v>208</v>
      </c>
      <c r="F7" s="15">
        <v>236</v>
      </c>
      <c r="G7" s="15">
        <v>193</v>
      </c>
      <c r="H7" s="15">
        <v>201</v>
      </c>
      <c r="I7" s="15">
        <v>208</v>
      </c>
      <c r="J7" s="15">
        <v>197</v>
      </c>
      <c r="K7" s="15">
        <v>227</v>
      </c>
      <c r="L7" s="15">
        <v>237</v>
      </c>
      <c r="M7" s="15">
        <v>258</v>
      </c>
      <c r="N7" s="16">
        <f t="shared" si="0"/>
        <v>2633</v>
      </c>
    </row>
    <row r="8" spans="1:14" s="3" customFormat="1" ht="20.25" customHeight="1" x14ac:dyDescent="0.25">
      <c r="A8" s="13" t="s">
        <v>46</v>
      </c>
      <c r="B8" s="15">
        <v>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/>
      <c r="L8" s="15">
        <v>0</v>
      </c>
      <c r="M8" s="15">
        <v>1</v>
      </c>
      <c r="N8" s="16">
        <f t="shared" si="0"/>
        <v>1</v>
      </c>
    </row>
    <row r="9" spans="1:14" s="3" customFormat="1" ht="20.25" customHeight="1" x14ac:dyDescent="0.25">
      <c r="A9" s="13" t="s">
        <v>47</v>
      </c>
      <c r="B9" s="15">
        <v>1521</v>
      </c>
      <c r="C9" s="15">
        <v>1369</v>
      </c>
      <c r="D9" s="15">
        <v>1333</v>
      </c>
      <c r="E9" s="15">
        <v>1571</v>
      </c>
      <c r="F9" s="15">
        <v>1413</v>
      </c>
      <c r="G9" s="15">
        <v>1243</v>
      </c>
      <c r="H9" s="15">
        <v>1299</v>
      </c>
      <c r="I9" s="15">
        <v>1394</v>
      </c>
      <c r="J9" s="15">
        <v>1435</v>
      </c>
      <c r="K9" s="15">
        <v>1480</v>
      </c>
      <c r="L9" s="15">
        <v>1409</v>
      </c>
      <c r="M9" s="15">
        <v>1397</v>
      </c>
      <c r="N9" s="16">
        <f t="shared" si="0"/>
        <v>16864</v>
      </c>
    </row>
    <row r="10" spans="1:14" s="3" customFormat="1" ht="20.25" customHeight="1" x14ac:dyDescent="0.25">
      <c r="A10" s="13" t="s">
        <v>48</v>
      </c>
      <c r="B10" s="15">
        <v>36</v>
      </c>
      <c r="C10" s="15">
        <v>30</v>
      </c>
      <c r="D10" s="15">
        <v>47</v>
      </c>
      <c r="E10" s="15">
        <v>49</v>
      </c>
      <c r="F10" s="15">
        <v>56</v>
      </c>
      <c r="G10" s="15">
        <v>44</v>
      </c>
      <c r="H10" s="15">
        <v>51</v>
      </c>
      <c r="I10" s="15">
        <v>45</v>
      </c>
      <c r="J10" s="15">
        <v>44</v>
      </c>
      <c r="K10" s="15">
        <v>52</v>
      </c>
      <c r="L10" s="15">
        <v>56</v>
      </c>
      <c r="M10" s="15">
        <v>45</v>
      </c>
      <c r="N10" s="16">
        <f t="shared" si="0"/>
        <v>555</v>
      </c>
    </row>
    <row r="11" spans="1:14" s="3" customFormat="1" ht="20.25" customHeight="1" x14ac:dyDescent="0.25">
      <c r="A11" s="13" t="s">
        <v>49</v>
      </c>
      <c r="B11" s="15">
        <v>21</v>
      </c>
      <c r="C11" s="15">
        <v>12</v>
      </c>
      <c r="D11" s="15">
        <v>14</v>
      </c>
      <c r="E11" s="15">
        <v>14</v>
      </c>
      <c r="F11" s="15">
        <v>10</v>
      </c>
      <c r="G11" s="15">
        <v>21</v>
      </c>
      <c r="H11" s="15">
        <v>21</v>
      </c>
      <c r="I11" s="15">
        <v>12</v>
      </c>
      <c r="J11" s="15">
        <v>15</v>
      </c>
      <c r="K11" s="15">
        <v>24</v>
      </c>
      <c r="L11" s="15">
        <v>21</v>
      </c>
      <c r="M11" s="15">
        <v>20</v>
      </c>
      <c r="N11" s="16">
        <f t="shared" si="0"/>
        <v>205</v>
      </c>
    </row>
    <row r="12" spans="1:14" s="3" customFormat="1" ht="20.25" customHeight="1" x14ac:dyDescent="0.25">
      <c r="A12" s="13" t="s">
        <v>50</v>
      </c>
      <c r="B12" s="15">
        <v>2</v>
      </c>
      <c r="C12" s="15">
        <v>4</v>
      </c>
      <c r="D12" s="15">
        <v>11</v>
      </c>
      <c r="E12" s="15">
        <v>11</v>
      </c>
      <c r="F12" s="15">
        <v>3</v>
      </c>
      <c r="G12" s="15">
        <v>0</v>
      </c>
      <c r="H12" s="15">
        <v>0</v>
      </c>
      <c r="I12" s="15">
        <v>1</v>
      </c>
      <c r="J12" s="15">
        <v>13</v>
      </c>
      <c r="K12" s="15">
        <v>2</v>
      </c>
      <c r="L12" s="15">
        <v>12</v>
      </c>
      <c r="M12" s="15">
        <v>15</v>
      </c>
      <c r="N12" s="16">
        <f t="shared" si="0"/>
        <v>74</v>
      </c>
    </row>
    <row r="13" spans="1:14" s="3" customFormat="1" ht="20.25" customHeight="1" x14ac:dyDescent="0.25">
      <c r="A13" s="13" t="s">
        <v>51</v>
      </c>
      <c r="B13" s="15">
        <v>1</v>
      </c>
      <c r="C13" s="15">
        <v>2</v>
      </c>
      <c r="D13" s="15">
        <v>1</v>
      </c>
      <c r="E13" s="15">
        <v>7</v>
      </c>
      <c r="F13" s="15">
        <v>11</v>
      </c>
      <c r="G13" s="15">
        <v>7</v>
      </c>
      <c r="H13" s="15">
        <v>1</v>
      </c>
      <c r="I13" s="15">
        <v>3</v>
      </c>
      <c r="J13" s="15">
        <v>2</v>
      </c>
      <c r="K13" s="15">
        <v>3</v>
      </c>
      <c r="L13" s="15">
        <v>8</v>
      </c>
      <c r="M13" s="15">
        <v>6</v>
      </c>
      <c r="N13" s="16">
        <f t="shared" si="0"/>
        <v>52</v>
      </c>
    </row>
    <row r="14" spans="1:14" s="3" customFormat="1" ht="20.25" customHeight="1" x14ac:dyDescent="0.25">
      <c r="A14" s="13" t="s">
        <v>52</v>
      </c>
      <c r="B14" s="15">
        <v>23</v>
      </c>
      <c r="C14" s="15">
        <v>16</v>
      </c>
      <c r="D14" s="15">
        <v>16</v>
      </c>
      <c r="E14" s="15">
        <v>13</v>
      </c>
      <c r="F14" s="15">
        <v>18</v>
      </c>
      <c r="G14" s="15">
        <v>20</v>
      </c>
      <c r="H14" s="15">
        <v>20</v>
      </c>
      <c r="I14" s="15">
        <v>10</v>
      </c>
      <c r="J14" s="15">
        <v>16</v>
      </c>
      <c r="K14" s="15">
        <v>24</v>
      </c>
      <c r="L14" s="15">
        <v>25</v>
      </c>
      <c r="M14" s="15">
        <v>21</v>
      </c>
      <c r="N14" s="16">
        <f t="shared" si="0"/>
        <v>222</v>
      </c>
    </row>
    <row r="15" spans="1:14" s="3" customFormat="1" ht="20.25" customHeight="1" x14ac:dyDescent="0.25">
      <c r="A15" s="13" t="s">
        <v>53</v>
      </c>
      <c r="B15" s="15">
        <v>530</v>
      </c>
      <c r="C15" s="15">
        <v>439</v>
      </c>
      <c r="D15" s="15">
        <v>498</v>
      </c>
      <c r="E15" s="15">
        <v>482</v>
      </c>
      <c r="F15" s="15">
        <v>459</v>
      </c>
      <c r="G15" s="15">
        <v>378</v>
      </c>
      <c r="H15" s="15">
        <v>424</v>
      </c>
      <c r="I15" s="15">
        <v>391</v>
      </c>
      <c r="J15" s="15">
        <v>402</v>
      </c>
      <c r="K15" s="15">
        <v>428</v>
      </c>
      <c r="L15" s="15">
        <v>397</v>
      </c>
      <c r="M15" s="15">
        <v>424</v>
      </c>
      <c r="N15" s="16">
        <f t="shared" si="0"/>
        <v>5252</v>
      </c>
    </row>
    <row r="16" spans="1:14" s="4" customFormat="1" ht="20.25" customHeight="1" x14ac:dyDescent="0.25">
      <c r="A16" s="13" t="s">
        <v>54</v>
      </c>
      <c r="B16" s="15">
        <v>244</v>
      </c>
      <c r="C16" s="15">
        <v>242</v>
      </c>
      <c r="D16" s="15">
        <v>212</v>
      </c>
      <c r="E16" s="15">
        <v>245</v>
      </c>
      <c r="F16" s="15">
        <v>236</v>
      </c>
      <c r="G16" s="15">
        <v>237</v>
      </c>
      <c r="H16" s="15">
        <v>219</v>
      </c>
      <c r="I16" s="15">
        <v>185</v>
      </c>
      <c r="J16" s="15">
        <v>176</v>
      </c>
      <c r="K16" s="15">
        <v>205</v>
      </c>
      <c r="L16" s="15">
        <v>236</v>
      </c>
      <c r="M16" s="15">
        <v>216</v>
      </c>
      <c r="N16" s="16">
        <f t="shared" si="0"/>
        <v>2653</v>
      </c>
    </row>
    <row r="17" spans="1:15" s="3" customFormat="1" ht="30" customHeight="1" x14ac:dyDescent="0.25">
      <c r="A17" s="13" t="s">
        <v>55</v>
      </c>
      <c r="B17" s="15">
        <v>42</v>
      </c>
      <c r="C17" s="15">
        <v>37</v>
      </c>
      <c r="D17" s="15">
        <v>43</v>
      </c>
      <c r="E17" s="15">
        <v>41</v>
      </c>
      <c r="F17" s="15">
        <v>57</v>
      </c>
      <c r="G17" s="15">
        <v>44</v>
      </c>
      <c r="H17" s="15">
        <v>56</v>
      </c>
      <c r="I17" s="15">
        <v>41</v>
      </c>
      <c r="J17" s="15">
        <v>33</v>
      </c>
      <c r="K17" s="15">
        <v>48</v>
      </c>
      <c r="L17" s="15">
        <v>44</v>
      </c>
      <c r="M17" s="15">
        <v>44</v>
      </c>
      <c r="N17" s="16">
        <f t="shared" si="0"/>
        <v>530</v>
      </c>
    </row>
    <row r="18" spans="1:15" s="3" customFormat="1" ht="20.25" customHeight="1" x14ac:dyDescent="0.25">
      <c r="A18" s="13" t="s">
        <v>56</v>
      </c>
      <c r="B18" s="15">
        <v>6</v>
      </c>
      <c r="C18" s="15">
        <v>9</v>
      </c>
      <c r="D18" s="15">
        <v>22</v>
      </c>
      <c r="E18" s="15">
        <v>19</v>
      </c>
      <c r="F18" s="15">
        <v>12</v>
      </c>
      <c r="G18" s="15">
        <v>14</v>
      </c>
      <c r="H18" s="15">
        <v>11</v>
      </c>
      <c r="I18" s="15">
        <v>16</v>
      </c>
      <c r="J18" s="15">
        <v>17</v>
      </c>
      <c r="K18" s="15">
        <v>23</v>
      </c>
      <c r="L18" s="15">
        <v>7</v>
      </c>
      <c r="M18" s="15">
        <v>19</v>
      </c>
      <c r="N18" s="16">
        <f t="shared" si="0"/>
        <v>175</v>
      </c>
    </row>
    <row r="19" spans="1:15" s="3" customFormat="1" ht="20.25" customHeight="1" x14ac:dyDescent="0.25">
      <c r="A19" s="13" t="s">
        <v>57</v>
      </c>
      <c r="B19" s="15">
        <v>12</v>
      </c>
      <c r="C19" s="15">
        <v>7</v>
      </c>
      <c r="D19" s="15">
        <v>12</v>
      </c>
      <c r="E19" s="15">
        <v>6</v>
      </c>
      <c r="F19" s="15">
        <v>7</v>
      </c>
      <c r="G19" s="15">
        <v>4</v>
      </c>
      <c r="H19" s="15">
        <v>7</v>
      </c>
      <c r="I19" s="15">
        <v>8</v>
      </c>
      <c r="J19" s="15">
        <v>4</v>
      </c>
      <c r="K19" s="15">
        <v>5</v>
      </c>
      <c r="L19" s="15">
        <v>9</v>
      </c>
      <c r="M19" s="15">
        <v>6</v>
      </c>
      <c r="N19" s="16">
        <f t="shared" si="0"/>
        <v>87</v>
      </c>
    </row>
    <row r="20" spans="1:15" s="3" customFormat="1" ht="20.25" customHeight="1" x14ac:dyDescent="0.25">
      <c r="A20" s="13" t="s">
        <v>58</v>
      </c>
      <c r="B20" s="15">
        <v>32</v>
      </c>
      <c r="C20" s="15">
        <v>29</v>
      </c>
      <c r="D20" s="15">
        <v>22</v>
      </c>
      <c r="E20" s="15">
        <v>38</v>
      </c>
      <c r="F20" s="15">
        <v>32</v>
      </c>
      <c r="G20" s="15">
        <v>49</v>
      </c>
      <c r="H20" s="15">
        <v>40</v>
      </c>
      <c r="I20" s="15">
        <v>35</v>
      </c>
      <c r="J20" s="15">
        <v>45</v>
      </c>
      <c r="K20" s="15">
        <v>42</v>
      </c>
      <c r="L20" s="15">
        <v>51</v>
      </c>
      <c r="M20" s="15">
        <v>61</v>
      </c>
      <c r="N20" s="16">
        <f t="shared" si="0"/>
        <v>476</v>
      </c>
    </row>
    <row r="21" spans="1:15" s="4" customFormat="1" ht="26.25" customHeight="1" x14ac:dyDescent="0.25">
      <c r="A21" s="14" t="s">
        <v>19</v>
      </c>
      <c r="B21" s="16">
        <f>SUM(B4:B20)</f>
        <v>3438</v>
      </c>
      <c r="C21" s="16">
        <f t="shared" ref="C21:N21" si="1">SUM(C4:C20)</f>
        <v>3125</v>
      </c>
      <c r="D21" s="16">
        <f t="shared" si="1"/>
        <v>3171</v>
      </c>
      <c r="E21" s="16">
        <f t="shared" si="1"/>
        <v>3480</v>
      </c>
      <c r="F21" s="16">
        <f t="shared" si="1"/>
        <v>3224</v>
      </c>
      <c r="G21" s="16">
        <f t="shared" si="1"/>
        <v>2786</v>
      </c>
      <c r="H21" s="16">
        <f t="shared" si="1"/>
        <v>3049</v>
      </c>
      <c r="I21" s="16">
        <f>SUM(I4:I20)</f>
        <v>3141</v>
      </c>
      <c r="J21" s="16">
        <f t="shared" si="1"/>
        <v>3150</v>
      </c>
      <c r="K21" s="16">
        <f t="shared" si="1"/>
        <v>3340</v>
      </c>
      <c r="L21" s="16">
        <f t="shared" si="1"/>
        <v>3255</v>
      </c>
      <c r="M21" s="16">
        <f t="shared" si="1"/>
        <v>3245</v>
      </c>
      <c r="N21" s="16">
        <f t="shared" si="1"/>
        <v>38404</v>
      </c>
      <c r="O21" s="18"/>
    </row>
    <row r="22" spans="1:15" x14ac:dyDescent="0.2">
      <c r="A22" s="11"/>
    </row>
    <row r="23" spans="1:15" x14ac:dyDescent="0.2">
      <c r="A23" s="11"/>
    </row>
    <row r="24" spans="1:15" x14ac:dyDescent="0.2">
      <c r="A24" s="11"/>
    </row>
    <row r="25" spans="1:15" x14ac:dyDescent="0.2">
      <c r="A25" s="11"/>
    </row>
    <row r="26" spans="1:15" x14ac:dyDescent="0.25">
      <c r="A26" s="10" t="s">
        <v>25</v>
      </c>
    </row>
    <row r="27" spans="1:15" ht="73.5" customHeight="1" x14ac:dyDescent="0.25">
      <c r="A27" s="35" t="s">
        <v>68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1:15" s="2" customFormat="1" ht="59.25" customHeight="1" x14ac:dyDescent="0.25">
      <c r="A28" s="6" t="s">
        <v>0</v>
      </c>
      <c r="B28" s="6" t="s">
        <v>1</v>
      </c>
      <c r="C28" s="6" t="s">
        <v>2</v>
      </c>
      <c r="D28" s="6" t="s">
        <v>3</v>
      </c>
      <c r="E28" s="6" t="s">
        <v>38</v>
      </c>
      <c r="F28" s="6" t="s">
        <v>4</v>
      </c>
      <c r="G28" s="6" t="s">
        <v>5</v>
      </c>
      <c r="H28" s="6" t="s">
        <v>6</v>
      </c>
      <c r="I28" s="6" t="s">
        <v>7</v>
      </c>
      <c r="J28" s="6" t="s">
        <v>8</v>
      </c>
      <c r="K28" s="6" t="s">
        <v>9</v>
      </c>
      <c r="L28" s="6" t="s">
        <v>37</v>
      </c>
      <c r="M28" s="6" t="s">
        <v>10</v>
      </c>
      <c r="N28" s="12" t="s">
        <v>20</v>
      </c>
    </row>
    <row r="29" spans="1:15" s="3" customFormat="1" ht="20.25" customHeight="1" x14ac:dyDescent="0.25">
      <c r="A29" s="13" t="s">
        <v>42</v>
      </c>
      <c r="B29" s="15">
        <v>10</v>
      </c>
      <c r="C29" s="15">
        <v>8</v>
      </c>
      <c r="D29" s="15">
        <v>14</v>
      </c>
      <c r="E29" s="15">
        <v>15</v>
      </c>
      <c r="F29" s="15">
        <v>5</v>
      </c>
      <c r="G29" s="15">
        <v>5</v>
      </c>
      <c r="H29" s="15">
        <v>7</v>
      </c>
      <c r="I29" s="15">
        <v>2</v>
      </c>
      <c r="J29" s="15">
        <v>11</v>
      </c>
      <c r="K29" s="15">
        <v>4</v>
      </c>
      <c r="L29" s="15">
        <v>14</v>
      </c>
      <c r="M29" s="15">
        <v>14</v>
      </c>
      <c r="N29" s="16">
        <f>SUM(B29:M29)</f>
        <v>109</v>
      </c>
    </row>
    <row r="30" spans="1:15" s="3" customFormat="1" ht="20.25" customHeight="1" x14ac:dyDescent="0.25">
      <c r="A30" s="13" t="s">
        <v>43</v>
      </c>
      <c r="B30" s="15">
        <v>776</v>
      </c>
      <c r="C30" s="15">
        <v>766</v>
      </c>
      <c r="D30" s="15">
        <v>810</v>
      </c>
      <c r="E30" s="15">
        <v>781</v>
      </c>
      <c r="F30" s="15">
        <v>707</v>
      </c>
      <c r="G30" s="15">
        <v>601</v>
      </c>
      <c r="H30" s="15">
        <v>759</v>
      </c>
      <c r="I30" s="15">
        <v>797</v>
      </c>
      <c r="J30" s="15">
        <v>802</v>
      </c>
      <c r="K30" s="15">
        <v>860</v>
      </c>
      <c r="L30" s="15">
        <v>782</v>
      </c>
      <c r="M30" s="15">
        <v>729</v>
      </c>
      <c r="N30" s="16">
        <f t="shared" ref="N30:N46" si="2">SUM(B30:M30)</f>
        <v>9170</v>
      </c>
    </row>
    <row r="31" spans="1:15" s="3" customFormat="1" ht="20.25" customHeight="1" x14ac:dyDescent="0.25">
      <c r="A31" s="13" t="s">
        <v>44</v>
      </c>
      <c r="B31" s="15">
        <v>0</v>
      </c>
      <c r="C31" s="15">
        <v>2</v>
      </c>
      <c r="D31" s="15">
        <v>1</v>
      </c>
      <c r="E31" s="15">
        <v>0</v>
      </c>
      <c r="F31" s="15">
        <v>1</v>
      </c>
      <c r="G31" s="15">
        <v>1</v>
      </c>
      <c r="H31" s="15">
        <v>2</v>
      </c>
      <c r="I31" s="15">
        <v>4</v>
      </c>
      <c r="J31" s="15">
        <v>2</v>
      </c>
      <c r="K31" s="15">
        <v>1</v>
      </c>
      <c r="L31" s="15">
        <v>1</v>
      </c>
      <c r="M31" s="15">
        <v>2</v>
      </c>
      <c r="N31" s="16">
        <f t="shared" si="2"/>
        <v>17</v>
      </c>
    </row>
    <row r="32" spans="1:15" s="3" customFormat="1" ht="20.25" customHeight="1" x14ac:dyDescent="0.25">
      <c r="A32" s="13" t="s">
        <v>45</v>
      </c>
      <c r="B32" s="15">
        <v>440</v>
      </c>
      <c r="C32" s="15">
        <v>430</v>
      </c>
      <c r="D32" s="15">
        <v>451</v>
      </c>
      <c r="E32" s="15">
        <v>423</v>
      </c>
      <c r="F32" s="15">
        <v>416</v>
      </c>
      <c r="G32" s="15">
        <v>410</v>
      </c>
      <c r="H32" s="15">
        <v>443</v>
      </c>
      <c r="I32" s="15">
        <v>423</v>
      </c>
      <c r="J32" s="15">
        <v>415</v>
      </c>
      <c r="K32" s="15">
        <v>442</v>
      </c>
      <c r="L32" s="15">
        <v>461</v>
      </c>
      <c r="M32" s="15">
        <v>465</v>
      </c>
      <c r="N32" s="16">
        <f t="shared" si="2"/>
        <v>5219</v>
      </c>
    </row>
    <row r="33" spans="1:15" s="3" customFormat="1" ht="20.25" customHeight="1" x14ac:dyDescent="0.25">
      <c r="A33" s="13" t="s">
        <v>46</v>
      </c>
      <c r="B33" s="15">
        <v>4</v>
      </c>
      <c r="C33" s="15">
        <v>0</v>
      </c>
      <c r="D33" s="15">
        <v>3</v>
      </c>
      <c r="E33" s="15">
        <v>2</v>
      </c>
      <c r="F33" s="15">
        <v>0</v>
      </c>
      <c r="G33" s="15">
        <v>0</v>
      </c>
      <c r="H33" s="15">
        <v>2</v>
      </c>
      <c r="I33" s="15">
        <v>3</v>
      </c>
      <c r="J33" s="15">
        <v>2</v>
      </c>
      <c r="K33" s="15">
        <v>2</v>
      </c>
      <c r="L33" s="15">
        <v>5</v>
      </c>
      <c r="M33" s="15">
        <v>3</v>
      </c>
      <c r="N33" s="16">
        <f t="shared" si="2"/>
        <v>26</v>
      </c>
    </row>
    <row r="34" spans="1:15" s="3" customFormat="1" ht="20.25" customHeight="1" x14ac:dyDescent="0.25">
      <c r="A34" s="13" t="s">
        <v>47</v>
      </c>
      <c r="B34" s="15">
        <v>1187</v>
      </c>
      <c r="C34" s="15">
        <v>1090</v>
      </c>
      <c r="D34" s="15">
        <v>1151</v>
      </c>
      <c r="E34" s="15">
        <v>1229</v>
      </c>
      <c r="F34" s="15">
        <v>1178</v>
      </c>
      <c r="G34" s="15">
        <v>1120</v>
      </c>
      <c r="H34" s="15">
        <v>1146</v>
      </c>
      <c r="I34" s="25">
        <v>1150</v>
      </c>
      <c r="J34" s="15">
        <v>1280</v>
      </c>
      <c r="K34" s="15">
        <v>1321</v>
      </c>
      <c r="L34" s="15">
        <v>1197</v>
      </c>
      <c r="M34" s="15">
        <v>1148</v>
      </c>
      <c r="N34" s="16">
        <f t="shared" si="2"/>
        <v>14197</v>
      </c>
    </row>
    <row r="35" spans="1:15" s="3" customFormat="1" ht="20.25" customHeight="1" x14ac:dyDescent="0.25">
      <c r="A35" s="13" t="s">
        <v>48</v>
      </c>
      <c r="B35" s="15">
        <v>37</v>
      </c>
      <c r="C35" s="15">
        <v>36</v>
      </c>
      <c r="D35" s="15">
        <v>52</v>
      </c>
      <c r="E35" s="15">
        <v>53</v>
      </c>
      <c r="F35" s="15">
        <v>56</v>
      </c>
      <c r="G35" s="15">
        <v>41</v>
      </c>
      <c r="H35" s="15">
        <v>57</v>
      </c>
      <c r="I35" s="15">
        <v>42</v>
      </c>
      <c r="J35" s="15">
        <v>42</v>
      </c>
      <c r="K35" s="15">
        <v>63</v>
      </c>
      <c r="L35" s="15">
        <v>64</v>
      </c>
      <c r="M35" s="15">
        <v>50</v>
      </c>
      <c r="N35" s="16">
        <f t="shared" si="2"/>
        <v>593</v>
      </c>
    </row>
    <row r="36" spans="1:15" s="3" customFormat="1" ht="20.25" customHeight="1" x14ac:dyDescent="0.25">
      <c r="A36" s="13" t="s">
        <v>49</v>
      </c>
      <c r="B36" s="15">
        <v>19</v>
      </c>
      <c r="C36" s="15">
        <v>11</v>
      </c>
      <c r="D36" s="15">
        <v>16</v>
      </c>
      <c r="E36" s="15">
        <v>15</v>
      </c>
      <c r="F36" s="15">
        <v>9</v>
      </c>
      <c r="G36" s="15">
        <v>21</v>
      </c>
      <c r="H36" s="15">
        <v>24</v>
      </c>
      <c r="I36" s="15">
        <v>12</v>
      </c>
      <c r="J36" s="15">
        <v>15</v>
      </c>
      <c r="K36" s="15">
        <v>25</v>
      </c>
      <c r="L36" s="15">
        <v>25</v>
      </c>
      <c r="M36" s="15">
        <v>19</v>
      </c>
      <c r="N36" s="16">
        <f t="shared" si="2"/>
        <v>211</v>
      </c>
    </row>
    <row r="37" spans="1:15" s="3" customFormat="1" ht="20.25" customHeight="1" x14ac:dyDescent="0.25">
      <c r="A37" s="13" t="s">
        <v>50</v>
      </c>
      <c r="B37" s="15">
        <v>4</v>
      </c>
      <c r="C37" s="15">
        <v>1</v>
      </c>
      <c r="D37" s="15">
        <v>4</v>
      </c>
      <c r="E37" s="15">
        <v>2</v>
      </c>
      <c r="F37" s="15">
        <v>2</v>
      </c>
      <c r="G37" s="15">
        <v>1</v>
      </c>
      <c r="H37" s="15">
        <v>1</v>
      </c>
      <c r="I37" s="15">
        <v>0</v>
      </c>
      <c r="J37" s="15">
        <v>5</v>
      </c>
      <c r="K37" s="15">
        <v>2</v>
      </c>
      <c r="L37" s="15">
        <v>3</v>
      </c>
      <c r="M37" s="15">
        <v>1</v>
      </c>
      <c r="N37" s="16">
        <f t="shared" si="2"/>
        <v>26</v>
      </c>
    </row>
    <row r="38" spans="1:15" s="3" customFormat="1" ht="20.25" customHeight="1" x14ac:dyDescent="0.25">
      <c r="A38" s="13" t="s">
        <v>51</v>
      </c>
      <c r="B38" s="15">
        <v>3</v>
      </c>
      <c r="C38" s="15">
        <v>3</v>
      </c>
      <c r="D38" s="15">
        <v>2</v>
      </c>
      <c r="E38" s="15">
        <v>7</v>
      </c>
      <c r="F38" s="15">
        <v>11</v>
      </c>
      <c r="G38" s="15">
        <v>8</v>
      </c>
      <c r="H38" s="15">
        <v>4</v>
      </c>
      <c r="I38" s="15">
        <v>5</v>
      </c>
      <c r="J38" s="15">
        <v>3</v>
      </c>
      <c r="K38" s="15">
        <v>12</v>
      </c>
      <c r="L38" s="15">
        <v>10</v>
      </c>
      <c r="M38" s="15">
        <v>8</v>
      </c>
      <c r="N38" s="16">
        <f t="shared" si="2"/>
        <v>76</v>
      </c>
    </row>
    <row r="39" spans="1:15" s="3" customFormat="1" ht="20.25" customHeight="1" x14ac:dyDescent="0.25">
      <c r="A39" s="13" t="s">
        <v>52</v>
      </c>
      <c r="B39" s="15">
        <v>151</v>
      </c>
      <c r="C39" s="15">
        <v>145</v>
      </c>
      <c r="D39" s="15">
        <v>146</v>
      </c>
      <c r="E39" s="15">
        <v>87</v>
      </c>
      <c r="F39" s="15">
        <v>90</v>
      </c>
      <c r="G39" s="15">
        <v>113</v>
      </c>
      <c r="H39" s="15">
        <v>134</v>
      </c>
      <c r="I39" s="23">
        <v>136</v>
      </c>
      <c r="J39" s="15">
        <v>139</v>
      </c>
      <c r="K39" s="15">
        <v>166</v>
      </c>
      <c r="L39" s="15">
        <v>174</v>
      </c>
      <c r="M39" s="15">
        <v>168</v>
      </c>
      <c r="N39" s="16">
        <f t="shared" si="2"/>
        <v>1649</v>
      </c>
    </row>
    <row r="40" spans="1:15" s="3" customFormat="1" ht="20.25" customHeight="1" x14ac:dyDescent="0.25">
      <c r="A40" s="13" t="s">
        <v>53</v>
      </c>
      <c r="B40" s="15">
        <v>534</v>
      </c>
      <c r="C40" s="15">
        <v>462</v>
      </c>
      <c r="D40" s="15">
        <v>512</v>
      </c>
      <c r="E40" s="15">
        <v>510</v>
      </c>
      <c r="F40" s="15">
        <v>495</v>
      </c>
      <c r="G40" s="15">
        <v>434</v>
      </c>
      <c r="H40" s="15">
        <v>441</v>
      </c>
      <c r="I40" s="23">
        <v>414</v>
      </c>
      <c r="J40" s="15">
        <v>458</v>
      </c>
      <c r="K40" s="15">
        <v>483</v>
      </c>
      <c r="L40" s="15">
        <v>435</v>
      </c>
      <c r="M40" s="15">
        <v>466</v>
      </c>
      <c r="N40" s="16">
        <f t="shared" si="2"/>
        <v>5644</v>
      </c>
    </row>
    <row r="41" spans="1:15" s="4" customFormat="1" ht="20.25" customHeight="1" x14ac:dyDescent="0.25">
      <c r="A41" s="13" t="s">
        <v>54</v>
      </c>
      <c r="B41" s="17">
        <v>285</v>
      </c>
      <c r="C41" s="17">
        <v>266</v>
      </c>
      <c r="D41" s="17">
        <v>275</v>
      </c>
      <c r="E41" s="17">
        <v>231</v>
      </c>
      <c r="F41" s="17">
        <v>261</v>
      </c>
      <c r="G41" s="17">
        <v>264</v>
      </c>
      <c r="H41" s="17">
        <v>257</v>
      </c>
      <c r="I41" s="24">
        <v>238</v>
      </c>
      <c r="J41" s="17">
        <v>215</v>
      </c>
      <c r="K41" s="17">
        <v>257</v>
      </c>
      <c r="L41" s="17">
        <v>242</v>
      </c>
      <c r="M41" s="17">
        <v>266</v>
      </c>
      <c r="N41" s="16">
        <f t="shared" si="2"/>
        <v>3057</v>
      </c>
    </row>
    <row r="42" spans="1:15" s="3" customFormat="1" ht="30" customHeight="1" x14ac:dyDescent="0.25">
      <c r="A42" s="13" t="s">
        <v>59</v>
      </c>
      <c r="B42" s="15">
        <v>20</v>
      </c>
      <c r="C42" s="15">
        <v>17</v>
      </c>
      <c r="D42" s="15">
        <v>13</v>
      </c>
      <c r="E42" s="15">
        <v>14</v>
      </c>
      <c r="F42" s="15">
        <v>12</v>
      </c>
      <c r="G42" s="15">
        <v>7</v>
      </c>
      <c r="H42" s="15">
        <v>6</v>
      </c>
      <c r="I42" s="15">
        <v>7</v>
      </c>
      <c r="J42" s="15">
        <v>7</v>
      </c>
      <c r="K42" s="15">
        <v>6</v>
      </c>
      <c r="L42" s="15">
        <v>8</v>
      </c>
      <c r="M42" s="15">
        <v>12</v>
      </c>
      <c r="N42" s="16">
        <f t="shared" si="2"/>
        <v>129</v>
      </c>
    </row>
    <row r="43" spans="1:15" s="3" customFormat="1" ht="30" customHeight="1" x14ac:dyDescent="0.25">
      <c r="A43" s="13" t="s">
        <v>60</v>
      </c>
      <c r="B43" s="15">
        <v>42</v>
      </c>
      <c r="C43" s="15">
        <v>47</v>
      </c>
      <c r="D43" s="15">
        <v>42</v>
      </c>
      <c r="E43" s="15">
        <v>40</v>
      </c>
      <c r="F43" s="15">
        <v>48</v>
      </c>
      <c r="G43" s="15">
        <v>39</v>
      </c>
      <c r="H43" s="15">
        <v>64</v>
      </c>
      <c r="I43" s="15">
        <v>44</v>
      </c>
      <c r="J43" s="15">
        <v>41</v>
      </c>
      <c r="K43" s="15">
        <v>48</v>
      </c>
      <c r="L43" s="15">
        <v>43</v>
      </c>
      <c r="M43" s="15">
        <v>44</v>
      </c>
      <c r="N43" s="16">
        <f t="shared" si="2"/>
        <v>542</v>
      </c>
    </row>
    <row r="44" spans="1:15" s="3" customFormat="1" ht="20.25" customHeight="1" x14ac:dyDescent="0.25">
      <c r="A44" s="13" t="s">
        <v>56</v>
      </c>
      <c r="B44" s="15">
        <v>23</v>
      </c>
      <c r="C44" s="15">
        <v>33</v>
      </c>
      <c r="D44" s="15">
        <v>28</v>
      </c>
      <c r="E44" s="15">
        <v>27</v>
      </c>
      <c r="F44" s="15">
        <v>20</v>
      </c>
      <c r="G44" s="15">
        <v>33</v>
      </c>
      <c r="H44" s="15">
        <v>28</v>
      </c>
      <c r="I44" s="15">
        <v>32</v>
      </c>
      <c r="J44" s="15">
        <v>37</v>
      </c>
      <c r="K44" s="15">
        <v>19</v>
      </c>
      <c r="L44" s="15">
        <v>0</v>
      </c>
      <c r="M44" s="15">
        <v>26</v>
      </c>
      <c r="N44" s="16">
        <f t="shared" si="2"/>
        <v>306</v>
      </c>
    </row>
    <row r="45" spans="1:15" s="3" customFormat="1" ht="20.25" customHeight="1" x14ac:dyDescent="0.25">
      <c r="A45" s="13" t="s">
        <v>57</v>
      </c>
      <c r="B45" s="15">
        <v>59</v>
      </c>
      <c r="C45" s="15">
        <v>49</v>
      </c>
      <c r="D45" s="15">
        <v>42</v>
      </c>
      <c r="E45" s="15">
        <v>20</v>
      </c>
      <c r="F45" s="15">
        <v>33</v>
      </c>
      <c r="G45" s="15">
        <v>41</v>
      </c>
      <c r="H45" s="15">
        <v>41</v>
      </c>
      <c r="I45" s="15">
        <v>27</v>
      </c>
      <c r="J45" s="15">
        <v>48</v>
      </c>
      <c r="K45" s="15">
        <v>47</v>
      </c>
      <c r="L45" s="15">
        <v>44</v>
      </c>
      <c r="M45" s="15">
        <v>47</v>
      </c>
      <c r="N45" s="16">
        <f t="shared" si="2"/>
        <v>498</v>
      </c>
    </row>
    <row r="46" spans="1:15" s="3" customFormat="1" ht="20.25" customHeight="1" x14ac:dyDescent="0.25">
      <c r="A46" s="13" t="s">
        <v>58</v>
      </c>
      <c r="B46" s="15">
        <v>31</v>
      </c>
      <c r="C46" s="15">
        <v>25</v>
      </c>
      <c r="D46" s="15">
        <v>23</v>
      </c>
      <c r="E46" s="15">
        <v>34</v>
      </c>
      <c r="F46" s="15">
        <v>34</v>
      </c>
      <c r="G46" s="15">
        <v>63</v>
      </c>
      <c r="H46" s="15">
        <v>50</v>
      </c>
      <c r="I46" s="15">
        <v>51</v>
      </c>
      <c r="J46" s="15">
        <v>60</v>
      </c>
      <c r="K46" s="15">
        <v>78</v>
      </c>
      <c r="L46" s="15">
        <v>77</v>
      </c>
      <c r="M46" s="15">
        <v>41</v>
      </c>
      <c r="N46" s="16">
        <f t="shared" si="2"/>
        <v>567</v>
      </c>
    </row>
    <row r="47" spans="1:15" s="4" customFormat="1" ht="26.25" customHeight="1" x14ac:dyDescent="0.25">
      <c r="A47" s="14" t="s">
        <v>19</v>
      </c>
      <c r="B47" s="16">
        <f>SUM(B29:B46)</f>
        <v>3625</v>
      </c>
      <c r="C47" s="16">
        <f t="shared" ref="C47:N47" si="3">SUM(C29:C46)</f>
        <v>3391</v>
      </c>
      <c r="D47" s="16">
        <f t="shared" si="3"/>
        <v>3585</v>
      </c>
      <c r="E47" s="16">
        <f t="shared" si="3"/>
        <v>3490</v>
      </c>
      <c r="F47" s="16">
        <f t="shared" si="3"/>
        <v>3378</v>
      </c>
      <c r="G47" s="16">
        <f t="shared" si="3"/>
        <v>3202</v>
      </c>
      <c r="H47" s="16">
        <f t="shared" si="3"/>
        <v>3466</v>
      </c>
      <c r="I47" s="16">
        <f>SUM(I29:I46)</f>
        <v>3387</v>
      </c>
      <c r="J47" s="16">
        <f t="shared" si="3"/>
        <v>3582</v>
      </c>
      <c r="K47" s="16">
        <f t="shared" si="3"/>
        <v>3836</v>
      </c>
      <c r="L47" s="16">
        <f t="shared" si="3"/>
        <v>3585</v>
      </c>
      <c r="M47" s="16">
        <f t="shared" si="3"/>
        <v>3509</v>
      </c>
      <c r="N47" s="16">
        <f t="shared" si="3"/>
        <v>42036</v>
      </c>
      <c r="O47" s="18"/>
    </row>
    <row r="48" spans="1:15" x14ac:dyDescent="0.25">
      <c r="A48" s="3"/>
    </row>
    <row r="49" spans="1:1" x14ac:dyDescent="0.25">
      <c r="A49" s="3"/>
    </row>
    <row r="50" spans="1:1" x14ac:dyDescent="0.25">
      <c r="A50" s="3"/>
    </row>
  </sheetData>
  <mergeCells count="2">
    <mergeCell ref="A27:N27"/>
    <mergeCell ref="A2:N2"/>
  </mergeCells>
  <phoneticPr fontId="18" type="noConversion"/>
  <printOptions horizontalCentered="1" verticalCentered="1"/>
  <pageMargins left="0" right="0" top="1" bottom="0.25" header="0.3" footer="0.3"/>
  <pageSetup paperSize="9" scale="76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A-Genel Geçiş-General Passage</vt:lpstr>
      <vt:lpstr>C-Kılavuz - Pilots</vt:lpstr>
      <vt:lpstr>C-Gemi Tipleri - Ship 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Analiz</dc:creator>
  <cp:lastModifiedBy>Mustafa Tolga Avci</cp:lastModifiedBy>
  <cp:lastPrinted>2017-01-23T12:10:38Z</cp:lastPrinted>
  <dcterms:created xsi:type="dcterms:W3CDTF">2016-02-17T07:54:27Z</dcterms:created>
  <dcterms:modified xsi:type="dcterms:W3CDTF">2021-02-01T08:15:53Z</dcterms:modified>
</cp:coreProperties>
</file>