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AAA\Grain Transportation Report\Website Zip Folder\"/>
    </mc:Choice>
  </mc:AlternateContent>
  <xr:revisionPtr revIDLastSave="0" documentId="8_{B51CAA60-96E6-45D5-8A0E-766D467B70EB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graphdata" sheetId="3" r:id="rId1"/>
    <sheet name="Graph" sheetId="5" r:id="rId2"/>
    <sheet name="redesign" sheetId="8" r:id="rId3"/>
    <sheet name="figure text" sheetId="7" r:id="rId4"/>
  </sheets>
  <definedNames>
    <definedName name="_xlnm.Print_Area" localSheetId="2">redesign!$A$1:$L$23</definedName>
    <definedName name="_xlnm.Print_Are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45" i="3" l="1"/>
  <c r="A1545" i="3" s="1"/>
  <c r="F1545" i="3"/>
  <c r="G1545" i="3"/>
  <c r="H1545" i="3"/>
  <c r="I1545" i="3"/>
  <c r="J1545" i="3"/>
  <c r="K1545" i="3" s="1"/>
  <c r="L1545" i="3"/>
  <c r="O1545" i="3" s="1"/>
  <c r="M1545" i="3"/>
  <c r="N1545" i="3"/>
  <c r="B1544" i="3"/>
  <c r="A1544" i="3" s="1"/>
  <c r="F1544" i="3"/>
  <c r="N1544" i="3" s="1"/>
  <c r="G1544" i="3"/>
  <c r="H1544" i="3"/>
  <c r="I1544" i="3"/>
  <c r="J1544" i="3"/>
  <c r="L1544" i="3"/>
  <c r="M1544" i="3"/>
  <c r="B1543" i="3"/>
  <c r="A1543" i="3" s="1"/>
  <c r="F1543" i="3"/>
  <c r="N1543" i="3" s="1"/>
  <c r="G1543" i="3"/>
  <c r="H1543" i="3"/>
  <c r="I1543" i="3"/>
  <c r="J1543" i="3"/>
  <c r="L1543" i="3"/>
  <c r="M1543" i="3"/>
  <c r="B1542" i="3"/>
  <c r="A1542" i="3" s="1"/>
  <c r="F1542" i="3"/>
  <c r="N1542" i="3" s="1"/>
  <c r="G1542" i="3"/>
  <c r="H1542" i="3"/>
  <c r="I1542" i="3"/>
  <c r="J1542" i="3"/>
  <c r="K1542" i="3" s="1"/>
  <c r="L1542" i="3"/>
  <c r="O1542" i="3" s="1"/>
  <c r="M1542" i="3"/>
  <c r="B1541" i="3"/>
  <c r="A1541" i="3" s="1"/>
  <c r="F1541" i="3"/>
  <c r="N1541" i="3" s="1"/>
  <c r="G1541" i="3"/>
  <c r="H1541" i="3"/>
  <c r="I1541" i="3"/>
  <c r="J1541" i="3"/>
  <c r="L1541" i="3"/>
  <c r="M1541" i="3"/>
  <c r="M1540" i="3"/>
  <c r="L1540" i="3"/>
  <c r="J1540" i="3"/>
  <c r="I1540" i="3"/>
  <c r="H1540" i="3"/>
  <c r="G1540" i="3"/>
  <c r="F1540" i="3"/>
  <c r="O1540" i="3" s="1"/>
  <c r="B1540" i="3"/>
  <c r="A1540" i="3" s="1"/>
  <c r="M1539" i="3"/>
  <c r="L1539" i="3"/>
  <c r="J1539" i="3"/>
  <c r="I1539" i="3"/>
  <c r="H1539" i="3"/>
  <c r="K1539" i="3" s="1"/>
  <c r="G1539" i="3"/>
  <c r="F1539" i="3"/>
  <c r="O1539" i="3" s="1"/>
  <c r="B1539" i="3"/>
  <c r="A1539" i="3" s="1"/>
  <c r="M1538" i="3"/>
  <c r="L1538" i="3"/>
  <c r="J1538" i="3"/>
  <c r="I1538" i="3"/>
  <c r="H1538" i="3"/>
  <c r="K1538" i="3" s="1"/>
  <c r="G1538" i="3"/>
  <c r="F1538" i="3"/>
  <c r="N1538" i="3" s="1"/>
  <c r="B1538" i="3"/>
  <c r="A1538" i="3" s="1"/>
  <c r="M1537" i="3"/>
  <c r="L1537" i="3"/>
  <c r="J1537" i="3"/>
  <c r="I1537" i="3"/>
  <c r="H1537" i="3"/>
  <c r="K1537" i="3" s="1"/>
  <c r="G1537" i="3"/>
  <c r="F1537" i="3"/>
  <c r="O1537" i="3" s="1"/>
  <c r="B1537" i="3"/>
  <c r="A1537" i="3" s="1"/>
  <c r="M1536" i="3"/>
  <c r="L1536" i="3"/>
  <c r="J1536" i="3"/>
  <c r="I1536" i="3"/>
  <c r="H1536" i="3"/>
  <c r="G1536" i="3"/>
  <c r="F1536" i="3"/>
  <c r="N1536" i="3" s="1"/>
  <c r="B1536" i="3"/>
  <c r="A1536" i="3"/>
  <c r="M1535" i="3"/>
  <c r="L1535" i="3"/>
  <c r="J1535" i="3"/>
  <c r="I1535" i="3"/>
  <c r="H1535" i="3"/>
  <c r="K1535" i="3" s="1"/>
  <c r="G1535" i="3"/>
  <c r="F1535" i="3"/>
  <c r="O1535" i="3" s="1"/>
  <c r="B1535" i="3"/>
  <c r="A1535" i="3" s="1"/>
  <c r="O1534" i="3"/>
  <c r="M1534" i="3"/>
  <c r="L1534" i="3"/>
  <c r="J1534" i="3"/>
  <c r="I1534" i="3"/>
  <c r="H1534" i="3"/>
  <c r="G1534" i="3"/>
  <c r="F1534" i="3"/>
  <c r="N1534" i="3" s="1"/>
  <c r="B1534" i="3"/>
  <c r="A1534" i="3"/>
  <c r="M1533" i="3"/>
  <c r="L1533" i="3"/>
  <c r="J1533" i="3"/>
  <c r="I1533" i="3"/>
  <c r="H1533" i="3"/>
  <c r="K1533" i="3" s="1"/>
  <c r="G1533" i="3"/>
  <c r="F1533" i="3"/>
  <c r="O1533" i="3" s="1"/>
  <c r="B1533" i="3"/>
  <c r="A1533" i="3" s="1"/>
  <c r="M1532" i="3"/>
  <c r="L1532" i="3"/>
  <c r="J1532" i="3"/>
  <c r="I1532" i="3"/>
  <c r="H1532" i="3"/>
  <c r="K1532" i="3" s="1"/>
  <c r="G1532" i="3"/>
  <c r="F1532" i="3"/>
  <c r="O1532" i="3" s="1"/>
  <c r="B1532" i="3"/>
  <c r="A1532" i="3" s="1"/>
  <c r="M1531" i="3"/>
  <c r="L1531" i="3"/>
  <c r="J1531" i="3"/>
  <c r="I1531" i="3"/>
  <c r="H1531" i="3"/>
  <c r="G1531" i="3"/>
  <c r="F1531" i="3"/>
  <c r="O1531" i="3" s="1"/>
  <c r="B1531" i="3"/>
  <c r="A1531" i="3" s="1"/>
  <c r="M1530" i="3"/>
  <c r="L1530" i="3"/>
  <c r="J1530" i="3"/>
  <c r="I1530" i="3"/>
  <c r="H1530" i="3"/>
  <c r="K1530" i="3" s="1"/>
  <c r="G1530" i="3"/>
  <c r="F1530" i="3"/>
  <c r="O1530" i="3" s="1"/>
  <c r="B1530" i="3"/>
  <c r="A1530" i="3" s="1"/>
  <c r="M1529" i="3"/>
  <c r="L1529" i="3"/>
  <c r="J1529" i="3"/>
  <c r="I1529" i="3"/>
  <c r="H1529" i="3"/>
  <c r="K1529" i="3" s="1"/>
  <c r="G1529" i="3"/>
  <c r="F1529" i="3"/>
  <c r="O1529" i="3" s="1"/>
  <c r="B1529" i="3"/>
  <c r="A1529" i="3" s="1"/>
  <c r="M1528" i="3"/>
  <c r="L1528" i="3"/>
  <c r="J1528" i="3"/>
  <c r="I1528" i="3"/>
  <c r="H1528" i="3"/>
  <c r="K1528" i="3" s="1"/>
  <c r="G1528" i="3"/>
  <c r="F1528" i="3"/>
  <c r="N1528" i="3" s="1"/>
  <c r="B1528" i="3"/>
  <c r="A1528" i="3"/>
  <c r="M1527" i="3"/>
  <c r="L1527" i="3"/>
  <c r="J1527" i="3"/>
  <c r="I1527" i="3"/>
  <c r="H1527" i="3"/>
  <c r="G1527" i="3"/>
  <c r="F1527" i="3"/>
  <c r="O1527" i="3" s="1"/>
  <c r="B1527" i="3"/>
  <c r="A1527" i="3"/>
  <c r="K1544" i="3" l="1"/>
  <c r="O1543" i="3"/>
  <c r="O1544" i="3"/>
  <c r="K1543" i="3"/>
  <c r="K1541" i="3"/>
  <c r="K1540" i="3"/>
  <c r="O1541" i="3"/>
  <c r="N1540" i="3"/>
  <c r="O1538" i="3"/>
  <c r="N1539" i="3"/>
  <c r="O1536" i="3"/>
  <c r="N1537" i="3"/>
  <c r="K1536" i="3"/>
  <c r="K1534" i="3"/>
  <c r="N1535" i="3"/>
  <c r="N1533" i="3"/>
  <c r="K1531" i="3"/>
  <c r="N1532" i="3"/>
  <c r="N1531" i="3"/>
  <c r="N1530" i="3"/>
  <c r="O1528" i="3"/>
  <c r="N1529" i="3"/>
  <c r="K1527" i="3"/>
  <c r="N1527" i="3"/>
  <c r="M1526" i="3"/>
  <c r="L1526" i="3"/>
  <c r="J1526" i="3"/>
  <c r="I1526" i="3"/>
  <c r="H1526" i="3"/>
  <c r="K1526" i="3" s="1"/>
  <c r="G1526" i="3"/>
  <c r="F1526" i="3"/>
  <c r="O1526" i="3" s="1"/>
  <c r="B1526" i="3"/>
  <c r="A1526" i="3" s="1"/>
  <c r="M1525" i="3"/>
  <c r="L1525" i="3"/>
  <c r="J1525" i="3"/>
  <c r="I1525" i="3"/>
  <c r="H1525" i="3"/>
  <c r="G1525" i="3"/>
  <c r="F1525" i="3"/>
  <c r="O1525" i="3" s="1"/>
  <c r="B1525" i="3"/>
  <c r="A1525" i="3" s="1"/>
  <c r="M1524" i="3"/>
  <c r="L1524" i="3"/>
  <c r="J1524" i="3"/>
  <c r="I1524" i="3"/>
  <c r="H1524" i="3"/>
  <c r="G1524" i="3"/>
  <c r="F1524" i="3"/>
  <c r="O1524" i="3" s="1"/>
  <c r="B1524" i="3"/>
  <c r="A1524" i="3"/>
  <c r="O1523" i="3"/>
  <c r="M1523" i="3"/>
  <c r="L1523" i="3"/>
  <c r="J1523" i="3"/>
  <c r="I1523" i="3"/>
  <c r="H1523" i="3"/>
  <c r="G1523" i="3"/>
  <c r="F1523" i="3"/>
  <c r="N1523" i="3" s="1"/>
  <c r="B1523" i="3"/>
  <c r="A1523" i="3"/>
  <c r="M1522" i="3"/>
  <c r="L1522" i="3"/>
  <c r="J1522" i="3"/>
  <c r="I1522" i="3"/>
  <c r="H1522" i="3"/>
  <c r="G1522" i="3"/>
  <c r="F1522" i="3"/>
  <c r="N1522" i="3" s="1"/>
  <c r="B1522" i="3"/>
  <c r="A1522" i="3" s="1"/>
  <c r="M1521" i="3"/>
  <c r="L1521" i="3"/>
  <c r="J1521" i="3"/>
  <c r="I1521" i="3"/>
  <c r="H1521" i="3"/>
  <c r="G1521" i="3"/>
  <c r="F1521" i="3"/>
  <c r="O1521" i="3" s="1"/>
  <c r="B1521" i="3"/>
  <c r="A1521" i="3"/>
  <c r="M1520" i="3"/>
  <c r="L1520" i="3"/>
  <c r="J1520" i="3"/>
  <c r="I1520" i="3"/>
  <c r="H1520" i="3"/>
  <c r="K1520" i="3" s="1"/>
  <c r="G1520" i="3"/>
  <c r="F1520" i="3"/>
  <c r="O1520" i="3" s="1"/>
  <c r="B1520" i="3"/>
  <c r="A1520" i="3"/>
  <c r="M1519" i="3"/>
  <c r="L1519" i="3"/>
  <c r="J1519" i="3"/>
  <c r="I1519" i="3"/>
  <c r="H1519" i="3"/>
  <c r="G1519" i="3"/>
  <c r="F1519" i="3"/>
  <c r="O1519" i="3" s="1"/>
  <c r="B1519" i="3"/>
  <c r="A1519" i="3" s="1"/>
  <c r="M1518" i="3"/>
  <c r="L1518" i="3"/>
  <c r="J1518" i="3"/>
  <c r="I1518" i="3"/>
  <c r="H1518" i="3"/>
  <c r="K1518" i="3" s="1"/>
  <c r="G1518" i="3"/>
  <c r="F1518" i="3"/>
  <c r="O1518" i="3" s="1"/>
  <c r="B1518" i="3"/>
  <c r="A1518" i="3" s="1"/>
  <c r="M1517" i="3"/>
  <c r="L1517" i="3"/>
  <c r="J1517" i="3"/>
  <c r="I1517" i="3"/>
  <c r="H1517" i="3"/>
  <c r="K1517" i="3" s="1"/>
  <c r="G1517" i="3"/>
  <c r="F1517" i="3"/>
  <c r="O1517" i="3" s="1"/>
  <c r="B1517" i="3"/>
  <c r="A1517" i="3"/>
  <c r="M1516" i="3"/>
  <c r="L1516" i="3"/>
  <c r="J1516" i="3"/>
  <c r="I1516" i="3"/>
  <c r="H1516" i="3"/>
  <c r="G1516" i="3"/>
  <c r="F1516" i="3"/>
  <c r="O1516" i="3" s="1"/>
  <c r="B1516" i="3"/>
  <c r="A1516" i="3"/>
  <c r="M1515" i="3"/>
  <c r="L1515" i="3"/>
  <c r="J1515" i="3"/>
  <c r="I1515" i="3"/>
  <c r="H1515" i="3"/>
  <c r="G1515" i="3"/>
  <c r="F1515" i="3"/>
  <c r="O1515" i="3" s="1"/>
  <c r="B1515" i="3"/>
  <c r="A1515" i="3"/>
  <c r="M1514" i="3"/>
  <c r="L1514" i="3"/>
  <c r="J1514" i="3"/>
  <c r="I1514" i="3"/>
  <c r="H1514" i="3"/>
  <c r="G1514" i="3"/>
  <c r="F1514" i="3"/>
  <c r="O1514" i="3" s="1"/>
  <c r="B1514" i="3"/>
  <c r="A1514" i="3"/>
  <c r="M1513" i="3"/>
  <c r="L1513" i="3"/>
  <c r="J1513" i="3"/>
  <c r="I1513" i="3"/>
  <c r="H1513" i="3"/>
  <c r="K1513" i="3" s="1"/>
  <c r="G1513" i="3"/>
  <c r="F1513" i="3"/>
  <c r="O1513" i="3" s="1"/>
  <c r="B1513" i="3"/>
  <c r="A1513" i="3"/>
  <c r="N1512" i="3"/>
  <c r="M1512" i="3"/>
  <c r="L1512" i="3"/>
  <c r="J1512" i="3"/>
  <c r="I1512" i="3"/>
  <c r="H1512" i="3"/>
  <c r="G1512" i="3"/>
  <c r="F1512" i="3"/>
  <c r="O1512" i="3" s="1"/>
  <c r="B1512" i="3"/>
  <c r="A1512" i="3"/>
  <c r="O1511" i="3"/>
  <c r="N1511" i="3"/>
  <c r="M1511" i="3"/>
  <c r="L1511" i="3"/>
  <c r="J1511" i="3"/>
  <c r="I1511" i="3"/>
  <c r="H1511" i="3"/>
  <c r="G1511" i="3"/>
  <c r="F1511" i="3"/>
  <c r="B1511" i="3"/>
  <c r="A1511" i="3"/>
  <c r="O1510" i="3"/>
  <c r="N1510" i="3"/>
  <c r="M1510" i="3"/>
  <c r="L1510" i="3"/>
  <c r="J1510" i="3"/>
  <c r="I1510" i="3"/>
  <c r="H1510" i="3"/>
  <c r="K1510" i="3" s="1"/>
  <c r="G1510" i="3"/>
  <c r="F1510" i="3"/>
  <c r="B1510" i="3"/>
  <c r="A1510" i="3" s="1"/>
  <c r="O1509" i="3"/>
  <c r="N1509" i="3"/>
  <c r="M1509" i="3"/>
  <c r="L1509" i="3"/>
  <c r="J1509" i="3"/>
  <c r="I1509" i="3"/>
  <c r="H1509" i="3"/>
  <c r="G1509" i="3"/>
  <c r="F1509" i="3"/>
  <c r="B1509" i="3"/>
  <c r="A1509" i="3" s="1"/>
  <c r="M1508" i="3"/>
  <c r="L1508" i="3"/>
  <c r="J1508" i="3"/>
  <c r="I1508" i="3"/>
  <c r="H1508" i="3"/>
  <c r="G1508" i="3"/>
  <c r="F1508" i="3"/>
  <c r="O1508" i="3" s="1"/>
  <c r="B1508" i="3"/>
  <c r="A1508" i="3" s="1"/>
  <c r="M1507" i="3"/>
  <c r="L1507" i="3"/>
  <c r="J1507" i="3"/>
  <c r="I1507" i="3"/>
  <c r="H1507" i="3"/>
  <c r="G1507" i="3"/>
  <c r="F1507" i="3"/>
  <c r="O1507" i="3" s="1"/>
  <c r="B1507" i="3"/>
  <c r="A1507" i="3"/>
  <c r="M1506" i="3"/>
  <c r="L1506" i="3"/>
  <c r="J1506" i="3"/>
  <c r="I1506" i="3"/>
  <c r="H1506" i="3"/>
  <c r="G1506" i="3"/>
  <c r="F1506" i="3"/>
  <c r="O1506" i="3" s="1"/>
  <c r="B1506" i="3"/>
  <c r="A1506" i="3"/>
  <c r="M1505" i="3"/>
  <c r="L1505" i="3"/>
  <c r="J1505" i="3"/>
  <c r="I1505" i="3"/>
  <c r="H1505" i="3"/>
  <c r="G1505" i="3"/>
  <c r="F1505" i="3"/>
  <c r="O1505" i="3" s="1"/>
  <c r="B1505" i="3"/>
  <c r="A1505" i="3"/>
  <c r="M1504" i="3"/>
  <c r="L1504" i="3"/>
  <c r="J1504" i="3"/>
  <c r="I1504" i="3"/>
  <c r="H1504" i="3"/>
  <c r="K1504" i="3" s="1"/>
  <c r="G1504" i="3"/>
  <c r="F1504" i="3"/>
  <c r="O1504" i="3" s="1"/>
  <c r="B1504" i="3"/>
  <c r="A1504" i="3" s="1"/>
  <c r="M1503" i="3"/>
  <c r="L1503" i="3"/>
  <c r="J1503" i="3"/>
  <c r="I1503" i="3"/>
  <c r="H1503" i="3"/>
  <c r="G1503" i="3"/>
  <c r="F1503" i="3"/>
  <c r="O1503" i="3" s="1"/>
  <c r="B1503" i="3"/>
  <c r="A1503" i="3" s="1"/>
  <c r="M1502" i="3"/>
  <c r="L1502" i="3"/>
  <c r="J1502" i="3"/>
  <c r="I1502" i="3"/>
  <c r="H1502" i="3"/>
  <c r="G1502" i="3"/>
  <c r="F1502" i="3"/>
  <c r="O1502" i="3" s="1"/>
  <c r="B1502" i="3"/>
  <c r="A1502" i="3"/>
  <c r="M1501" i="3"/>
  <c r="L1501" i="3"/>
  <c r="J1501" i="3"/>
  <c r="I1501" i="3"/>
  <c r="H1501" i="3"/>
  <c r="G1501" i="3"/>
  <c r="F1501" i="3"/>
  <c r="O1501" i="3" s="1"/>
  <c r="B1501" i="3"/>
  <c r="A1501" i="3" s="1"/>
  <c r="M1500" i="3"/>
  <c r="L1500" i="3"/>
  <c r="J1500" i="3"/>
  <c r="I1500" i="3"/>
  <c r="H1500" i="3"/>
  <c r="K1500" i="3" s="1"/>
  <c r="G1500" i="3"/>
  <c r="F1500" i="3"/>
  <c r="N1500" i="3" s="1"/>
  <c r="B1500" i="3"/>
  <c r="A1500" i="3" s="1"/>
  <c r="M1499" i="3"/>
  <c r="L1499" i="3"/>
  <c r="J1499" i="3"/>
  <c r="I1499" i="3"/>
  <c r="H1499" i="3"/>
  <c r="G1499" i="3"/>
  <c r="F1499" i="3"/>
  <c r="N1499" i="3" s="1"/>
  <c r="B1499" i="3"/>
  <c r="A1499" i="3"/>
  <c r="O1498" i="3"/>
  <c r="N1498" i="3"/>
  <c r="M1498" i="3"/>
  <c r="L1498" i="3"/>
  <c r="J1498" i="3"/>
  <c r="I1498" i="3"/>
  <c r="H1498" i="3"/>
  <c r="G1498" i="3"/>
  <c r="F1498" i="3"/>
  <c r="B1498" i="3"/>
  <c r="A1498" i="3"/>
  <c r="M1497" i="3"/>
  <c r="L1497" i="3"/>
  <c r="J1497" i="3"/>
  <c r="I1497" i="3"/>
  <c r="H1497" i="3"/>
  <c r="K1497" i="3" s="1"/>
  <c r="G1497" i="3"/>
  <c r="F1497" i="3"/>
  <c r="O1497" i="3" s="1"/>
  <c r="B1497" i="3"/>
  <c r="A1497" i="3" s="1"/>
  <c r="M1496" i="3"/>
  <c r="L1496" i="3"/>
  <c r="J1496" i="3"/>
  <c r="I1496" i="3"/>
  <c r="H1496" i="3"/>
  <c r="G1496" i="3"/>
  <c r="F1496" i="3"/>
  <c r="O1496" i="3" s="1"/>
  <c r="B1496" i="3"/>
  <c r="A1496" i="3" s="1"/>
  <c r="M1495" i="3"/>
  <c r="L1495" i="3"/>
  <c r="J1495" i="3"/>
  <c r="I1495" i="3"/>
  <c r="H1495" i="3"/>
  <c r="G1495" i="3"/>
  <c r="F1495" i="3"/>
  <c r="O1495" i="3" s="1"/>
  <c r="B1495" i="3"/>
  <c r="A1495" i="3" s="1"/>
  <c r="M1494" i="3"/>
  <c r="L1494" i="3"/>
  <c r="J1494" i="3"/>
  <c r="I1494" i="3"/>
  <c r="H1494" i="3"/>
  <c r="G1494" i="3"/>
  <c r="F1494" i="3"/>
  <c r="N1494" i="3" s="1"/>
  <c r="B1494" i="3"/>
  <c r="A1494" i="3"/>
  <c r="M1493" i="3"/>
  <c r="L1493" i="3"/>
  <c r="J1493" i="3"/>
  <c r="I1493" i="3"/>
  <c r="H1493" i="3"/>
  <c r="G1493" i="3"/>
  <c r="F1493" i="3"/>
  <c r="O1493" i="3" s="1"/>
  <c r="B1493" i="3"/>
  <c r="A1493" i="3" s="1"/>
  <c r="O1492" i="3"/>
  <c r="N1492" i="3"/>
  <c r="M1492" i="3"/>
  <c r="L1492" i="3"/>
  <c r="J1492" i="3"/>
  <c r="I1492" i="3"/>
  <c r="H1492" i="3"/>
  <c r="G1492" i="3"/>
  <c r="F1492" i="3"/>
  <c r="B1492" i="3"/>
  <c r="A1492" i="3" s="1"/>
  <c r="K1525" i="3" l="1"/>
  <c r="N1525" i="3"/>
  <c r="N1526" i="3"/>
  <c r="K1524" i="3"/>
  <c r="K1523" i="3"/>
  <c r="N1524" i="3"/>
  <c r="K1522" i="3"/>
  <c r="N1521" i="3"/>
  <c r="O1522" i="3"/>
  <c r="N1520" i="3"/>
  <c r="K1521" i="3"/>
  <c r="K1519" i="3"/>
  <c r="N1519" i="3"/>
  <c r="N1518" i="3"/>
  <c r="N1516" i="3"/>
  <c r="K1516" i="3"/>
  <c r="N1517" i="3"/>
  <c r="K1515" i="3"/>
  <c r="K1514" i="3"/>
  <c r="N1515" i="3"/>
  <c r="N1514" i="3"/>
  <c r="K1512" i="3"/>
  <c r="N1513" i="3"/>
  <c r="K1511" i="3"/>
  <c r="K1509" i="3"/>
  <c r="K1508" i="3"/>
  <c r="K1507" i="3"/>
  <c r="N1508" i="3"/>
  <c r="K1506" i="3"/>
  <c r="N1507" i="3"/>
  <c r="K1505" i="3"/>
  <c r="N1506" i="3"/>
  <c r="N1505" i="3"/>
  <c r="K1503" i="3"/>
  <c r="N1504" i="3"/>
  <c r="N1502" i="3"/>
  <c r="K1502" i="3"/>
  <c r="N1503" i="3"/>
  <c r="O1500" i="3"/>
  <c r="K1501" i="3"/>
  <c r="N1501" i="3"/>
  <c r="O1499" i="3"/>
  <c r="K1499" i="3"/>
  <c r="K1498" i="3"/>
  <c r="K1496" i="3"/>
  <c r="N1497" i="3"/>
  <c r="K1495" i="3"/>
  <c r="N1496" i="3"/>
  <c r="O1494" i="3"/>
  <c r="N1495" i="3"/>
  <c r="K1493" i="3"/>
  <c r="K1494" i="3"/>
  <c r="K1492" i="3"/>
  <c r="N1493" i="3"/>
  <c r="M1491" i="3"/>
  <c r="L1491" i="3"/>
  <c r="J1491" i="3"/>
  <c r="I1491" i="3"/>
  <c r="H1491" i="3"/>
  <c r="G1491" i="3"/>
  <c r="F1491" i="3"/>
  <c r="O1491" i="3" s="1"/>
  <c r="B1491" i="3"/>
  <c r="A1491" i="3"/>
  <c r="N1490" i="3"/>
  <c r="M1490" i="3"/>
  <c r="L1490" i="3"/>
  <c r="J1490" i="3"/>
  <c r="I1490" i="3"/>
  <c r="H1490" i="3"/>
  <c r="G1490" i="3"/>
  <c r="F1490" i="3"/>
  <c r="O1490" i="3" s="1"/>
  <c r="B1490" i="3"/>
  <c r="A1490" i="3" s="1"/>
  <c r="M1489" i="3"/>
  <c r="L1489" i="3"/>
  <c r="J1489" i="3"/>
  <c r="I1489" i="3"/>
  <c r="H1489" i="3"/>
  <c r="G1489" i="3"/>
  <c r="F1489" i="3"/>
  <c r="O1489" i="3" s="1"/>
  <c r="B1489" i="3"/>
  <c r="A1489" i="3"/>
  <c r="N1488" i="3"/>
  <c r="M1488" i="3"/>
  <c r="L1488" i="3"/>
  <c r="J1488" i="3"/>
  <c r="I1488" i="3"/>
  <c r="H1488" i="3"/>
  <c r="G1488" i="3"/>
  <c r="F1488" i="3"/>
  <c r="O1488" i="3" s="1"/>
  <c r="B1488" i="3"/>
  <c r="A1488" i="3"/>
  <c r="F1486" i="3"/>
  <c r="M1487" i="3"/>
  <c r="L1487" i="3"/>
  <c r="J1487" i="3"/>
  <c r="I1487" i="3"/>
  <c r="H1487" i="3"/>
  <c r="G1487" i="3"/>
  <c r="F1487" i="3"/>
  <c r="O1487" i="3" s="1"/>
  <c r="B1487" i="3"/>
  <c r="A1487" i="3" s="1"/>
  <c r="F1485" i="3"/>
  <c r="O1486" i="3"/>
  <c r="N1486" i="3"/>
  <c r="M1486" i="3"/>
  <c r="L1486" i="3"/>
  <c r="J1486" i="3"/>
  <c r="I1486" i="3"/>
  <c r="H1486" i="3"/>
  <c r="G1486" i="3"/>
  <c r="B1486" i="3"/>
  <c r="A1486" i="3"/>
  <c r="G1483" i="3"/>
  <c r="G1484" i="3" s="1"/>
  <c r="G1485" i="3" s="1"/>
  <c r="G1482" i="3"/>
  <c r="F1484" i="3"/>
  <c r="O1484" i="3" s="1"/>
  <c r="O1485" i="3"/>
  <c r="N1485" i="3"/>
  <c r="M1485" i="3"/>
  <c r="L1485" i="3"/>
  <c r="J1485" i="3"/>
  <c r="I1485" i="3"/>
  <c r="H1485" i="3"/>
  <c r="B1485" i="3"/>
  <c r="A1485" i="3" s="1"/>
  <c r="M1484" i="3"/>
  <c r="L1484" i="3"/>
  <c r="J1484" i="3"/>
  <c r="I1484" i="3"/>
  <c r="H1484" i="3"/>
  <c r="B1484" i="3"/>
  <c r="A1484" i="3" s="1"/>
  <c r="M1483" i="3"/>
  <c r="L1483" i="3"/>
  <c r="J1483" i="3"/>
  <c r="I1483" i="3"/>
  <c r="H1483" i="3"/>
  <c r="F1483" i="3"/>
  <c r="O1483" i="3" s="1"/>
  <c r="B1483" i="3"/>
  <c r="A1483" i="3" s="1"/>
  <c r="M1482" i="3"/>
  <c r="L1482" i="3"/>
  <c r="J1482" i="3"/>
  <c r="K1482" i="3" s="1"/>
  <c r="I1482" i="3"/>
  <c r="H1482" i="3"/>
  <c r="F1482" i="3"/>
  <c r="O1482" i="3" s="1"/>
  <c r="B1482" i="3"/>
  <c r="A1482" i="3" s="1"/>
  <c r="B1481" i="3"/>
  <c r="A1481" i="3" s="1"/>
  <c r="F1481" i="3"/>
  <c r="O1481" i="3" s="1"/>
  <c r="H1481" i="3"/>
  <c r="I1481" i="3"/>
  <c r="K1481" i="3" s="1"/>
  <c r="J1481" i="3"/>
  <c r="L1481" i="3"/>
  <c r="M1481" i="3"/>
  <c r="N1481" i="3"/>
  <c r="B1480" i="3"/>
  <c r="A1480" i="3" s="1"/>
  <c r="F1480" i="3"/>
  <c r="H1480" i="3"/>
  <c r="I1480" i="3"/>
  <c r="J1480" i="3"/>
  <c r="L1480" i="3"/>
  <c r="M1480" i="3"/>
  <c r="N1480" i="3"/>
  <c r="O1480" i="3"/>
  <c r="A1479" i="3"/>
  <c r="B1479" i="3"/>
  <c r="F1479" i="3"/>
  <c r="N1479" i="3" s="1"/>
  <c r="H1479" i="3"/>
  <c r="I1479" i="3"/>
  <c r="J1479" i="3"/>
  <c r="L1479" i="3"/>
  <c r="O1479" i="3" s="1"/>
  <c r="M1479" i="3"/>
  <c r="B1478" i="3"/>
  <c r="A1478" i="3" s="1"/>
  <c r="F1478" i="3"/>
  <c r="N1478" i="3" s="1"/>
  <c r="H1478" i="3"/>
  <c r="I1478" i="3"/>
  <c r="J1478" i="3"/>
  <c r="L1478" i="3"/>
  <c r="M1478" i="3"/>
  <c r="B1477" i="3"/>
  <c r="A1477" i="3" s="1"/>
  <c r="F1477" i="3"/>
  <c r="N1477" i="3" s="1"/>
  <c r="H1477" i="3"/>
  <c r="K1477" i="3" s="1"/>
  <c r="I1477" i="3"/>
  <c r="J1477" i="3"/>
  <c r="L1477" i="3"/>
  <c r="M1477" i="3"/>
  <c r="J1476" i="3"/>
  <c r="I1476" i="3"/>
  <c r="H1476" i="3"/>
  <c r="B1476" i="3"/>
  <c r="A1476" i="3" s="1"/>
  <c r="F1476" i="3"/>
  <c r="N1476" i="3" s="1"/>
  <c r="L1476" i="3"/>
  <c r="M1476" i="3"/>
  <c r="B1475" i="3"/>
  <c r="A1475" i="3" s="1"/>
  <c r="L1475" i="3"/>
  <c r="M1475" i="3"/>
  <c r="B1474" i="3"/>
  <c r="A1474" i="3" s="1"/>
  <c r="F1474" i="3"/>
  <c r="N1474" i="3" s="1"/>
  <c r="H1474" i="3"/>
  <c r="I1474" i="3"/>
  <c r="J1474" i="3"/>
  <c r="L1474" i="3"/>
  <c r="M1474" i="3"/>
  <c r="B1473" i="3"/>
  <c r="A1473" i="3" s="1"/>
  <c r="F1473" i="3"/>
  <c r="O1473" i="3" s="1"/>
  <c r="H1473" i="3"/>
  <c r="I1473" i="3"/>
  <c r="J1473" i="3"/>
  <c r="L1473" i="3"/>
  <c r="M1473" i="3"/>
  <c r="B1472" i="3"/>
  <c r="A1472" i="3" s="1"/>
  <c r="F1472" i="3"/>
  <c r="N1472" i="3" s="1"/>
  <c r="H1472" i="3"/>
  <c r="I1472" i="3"/>
  <c r="J1472" i="3"/>
  <c r="L1472" i="3"/>
  <c r="M1472" i="3"/>
  <c r="B1471" i="3"/>
  <c r="A1471" i="3" s="1"/>
  <c r="F1471" i="3"/>
  <c r="N1471" i="3" s="1"/>
  <c r="H1471" i="3"/>
  <c r="I1471" i="3"/>
  <c r="J1471" i="3"/>
  <c r="L1471" i="3"/>
  <c r="M1471" i="3"/>
  <c r="B1470" i="3"/>
  <c r="A1470" i="3" s="1"/>
  <c r="F1470" i="3"/>
  <c r="H1470" i="3"/>
  <c r="I1470" i="3"/>
  <c r="J1470" i="3"/>
  <c r="L1470" i="3"/>
  <c r="O1470" i="3" s="1"/>
  <c r="M1470" i="3"/>
  <c r="N1470" i="3"/>
  <c r="N1468" i="3"/>
  <c r="B1469" i="3"/>
  <c r="A1469" i="3" s="1"/>
  <c r="F1469" i="3"/>
  <c r="N1469" i="3" s="1"/>
  <c r="H1469" i="3"/>
  <c r="I1469" i="3"/>
  <c r="J1469" i="3"/>
  <c r="L1469" i="3"/>
  <c r="M1469" i="3"/>
  <c r="B1468" i="3"/>
  <c r="A1468" i="3" s="1"/>
  <c r="F1468" i="3"/>
  <c r="O1468" i="3" s="1"/>
  <c r="H1468" i="3"/>
  <c r="I1468" i="3"/>
  <c r="J1468" i="3"/>
  <c r="L1468" i="3"/>
  <c r="M1468" i="3"/>
  <c r="B1467" i="3"/>
  <c r="A1467" i="3" s="1"/>
  <c r="F1467" i="3"/>
  <c r="H1467" i="3"/>
  <c r="I1467" i="3"/>
  <c r="J1467" i="3"/>
  <c r="L1467" i="3"/>
  <c r="M1467" i="3"/>
  <c r="N1467" i="3"/>
  <c r="B1466" i="3"/>
  <c r="A1466" i="3" s="1"/>
  <c r="F1466" i="3"/>
  <c r="O1466" i="3" s="1"/>
  <c r="H1466" i="3"/>
  <c r="I1466" i="3"/>
  <c r="J1466" i="3"/>
  <c r="L1466" i="3"/>
  <c r="M1466" i="3"/>
  <c r="B1465" i="3"/>
  <c r="A1465" i="3" s="1"/>
  <c r="F1465" i="3"/>
  <c r="N1465" i="3" s="1"/>
  <c r="H1465" i="3"/>
  <c r="I1465" i="3"/>
  <c r="J1465" i="3"/>
  <c r="L1465" i="3"/>
  <c r="M1465" i="3"/>
  <c r="B1464" i="3"/>
  <c r="A1464" i="3" s="1"/>
  <c r="F1464" i="3"/>
  <c r="H1464" i="3"/>
  <c r="I1464" i="3"/>
  <c r="J1464" i="3"/>
  <c r="L1464" i="3"/>
  <c r="M1464" i="3"/>
  <c r="N1464" i="3"/>
  <c r="O1464" i="3"/>
  <c r="B1463" i="3"/>
  <c r="A1463" i="3" s="1"/>
  <c r="F1463" i="3"/>
  <c r="N1463" i="3" s="1"/>
  <c r="H1463" i="3"/>
  <c r="I1463" i="3"/>
  <c r="J1463" i="3"/>
  <c r="L1463" i="3"/>
  <c r="M1463" i="3"/>
  <c r="B1462" i="3"/>
  <c r="A1462" i="3" s="1"/>
  <c r="F1462" i="3"/>
  <c r="N1462" i="3" s="1"/>
  <c r="H1462" i="3"/>
  <c r="I1462" i="3"/>
  <c r="J1462" i="3"/>
  <c r="L1462" i="3"/>
  <c r="M1462" i="3"/>
  <c r="B1461" i="3"/>
  <c r="A1461" i="3" s="1"/>
  <c r="F1461" i="3"/>
  <c r="H1461" i="3"/>
  <c r="I1461" i="3"/>
  <c r="J1461" i="3"/>
  <c r="K1461" i="3" s="1"/>
  <c r="L1461" i="3"/>
  <c r="M1461" i="3"/>
  <c r="N1461" i="3"/>
  <c r="O1461" i="3"/>
  <c r="B1460" i="3"/>
  <c r="A1460" i="3" s="1"/>
  <c r="F1460" i="3"/>
  <c r="N1460" i="3" s="1"/>
  <c r="H1460" i="3"/>
  <c r="I1460" i="3"/>
  <c r="J1460" i="3"/>
  <c r="L1460" i="3"/>
  <c r="M1460" i="3"/>
  <c r="B1459" i="3"/>
  <c r="A1459" i="3" s="1"/>
  <c r="F1459" i="3"/>
  <c r="N1459" i="3" s="1"/>
  <c r="H1459" i="3"/>
  <c r="I1459" i="3"/>
  <c r="J1459" i="3"/>
  <c r="L1459" i="3"/>
  <c r="M1459" i="3"/>
  <c r="B1458" i="3"/>
  <c r="A1458" i="3" s="1"/>
  <c r="F1458" i="3"/>
  <c r="N1458" i="3" s="1"/>
  <c r="H1458" i="3"/>
  <c r="I1458" i="3"/>
  <c r="J1458" i="3"/>
  <c r="L1458" i="3"/>
  <c r="M1458" i="3"/>
  <c r="B1457" i="3"/>
  <c r="A1457" i="3" s="1"/>
  <c r="F1457" i="3"/>
  <c r="H1457" i="3"/>
  <c r="K1457" i="3" s="1"/>
  <c r="I1457" i="3"/>
  <c r="J1457" i="3"/>
  <c r="L1457" i="3"/>
  <c r="M1457" i="3"/>
  <c r="N1457" i="3"/>
  <c r="O1457" i="3"/>
  <c r="B1456" i="3"/>
  <c r="A1456" i="3" s="1"/>
  <c r="F1456" i="3"/>
  <c r="H1456" i="3"/>
  <c r="I1456" i="3"/>
  <c r="K1456" i="3" s="1"/>
  <c r="J1456" i="3"/>
  <c r="L1456" i="3"/>
  <c r="M1456" i="3"/>
  <c r="N1456" i="3"/>
  <c r="O1456" i="3"/>
  <c r="A1455" i="3"/>
  <c r="B1455" i="3"/>
  <c r="F1455" i="3"/>
  <c r="H1455" i="3"/>
  <c r="I1455" i="3"/>
  <c r="J1455" i="3"/>
  <c r="L1455" i="3"/>
  <c r="M1455" i="3"/>
  <c r="N1455" i="3"/>
  <c r="O1455" i="3"/>
  <c r="B1454" i="3"/>
  <c r="A1454" i="3" s="1"/>
  <c r="F1454" i="3"/>
  <c r="H1454" i="3"/>
  <c r="I1454" i="3"/>
  <c r="J1454" i="3"/>
  <c r="L1454" i="3"/>
  <c r="M1454" i="3"/>
  <c r="N1454" i="3"/>
  <c r="O1454" i="3"/>
  <c r="B1453" i="3"/>
  <c r="A1453" i="3" s="1"/>
  <c r="F1453" i="3"/>
  <c r="O1453" i="3" s="1"/>
  <c r="H1453" i="3"/>
  <c r="I1453" i="3"/>
  <c r="J1453" i="3"/>
  <c r="L1453" i="3"/>
  <c r="M1453" i="3"/>
  <c r="N1453" i="3"/>
  <c r="A1449" i="3"/>
  <c r="A1450" i="3"/>
  <c r="A1451" i="3"/>
  <c r="A1452" i="3"/>
  <c r="B1452" i="3"/>
  <c r="F1452" i="3"/>
  <c r="N1452" i="3" s="1"/>
  <c r="H1452" i="3"/>
  <c r="I1452" i="3"/>
  <c r="J1452" i="3"/>
  <c r="L1452" i="3"/>
  <c r="M1452" i="3"/>
  <c r="B1451" i="3"/>
  <c r="F1451" i="3"/>
  <c r="N1451" i="3" s="1"/>
  <c r="H1451" i="3"/>
  <c r="I1451" i="3"/>
  <c r="J1451" i="3"/>
  <c r="L1451" i="3"/>
  <c r="M1451" i="3"/>
  <c r="B1450" i="3"/>
  <c r="F1450" i="3"/>
  <c r="O1450" i="3" s="1"/>
  <c r="H1450" i="3"/>
  <c r="I1450" i="3"/>
  <c r="J1450" i="3"/>
  <c r="L1450" i="3"/>
  <c r="M1450" i="3"/>
  <c r="N1450" i="3"/>
  <c r="B1449" i="3"/>
  <c r="F1449" i="3"/>
  <c r="N1449" i="3" s="1"/>
  <c r="H1449" i="3"/>
  <c r="I1449" i="3"/>
  <c r="J1449" i="3"/>
  <c r="L1449" i="3"/>
  <c r="O1449" i="3" s="1"/>
  <c r="M1449" i="3"/>
  <c r="B1448" i="3"/>
  <c r="A1448" i="3" s="1"/>
  <c r="F1448" i="3"/>
  <c r="N1448" i="3" s="1"/>
  <c r="H1448" i="3"/>
  <c r="I1448" i="3"/>
  <c r="J1448" i="3"/>
  <c r="L1448" i="3"/>
  <c r="M1448" i="3"/>
  <c r="B1447" i="3"/>
  <c r="A1447" i="3" s="1"/>
  <c r="F1447" i="3"/>
  <c r="N1447" i="3" s="1"/>
  <c r="H1447" i="3"/>
  <c r="I1447" i="3"/>
  <c r="J1447" i="3"/>
  <c r="L1447" i="3"/>
  <c r="M1447" i="3"/>
  <c r="B1446" i="3"/>
  <c r="A1446" i="3" s="1"/>
  <c r="F1446" i="3"/>
  <c r="O1446" i="3" s="1"/>
  <c r="H1446" i="3"/>
  <c r="I1446" i="3"/>
  <c r="J1446" i="3"/>
  <c r="L1446" i="3"/>
  <c r="M1446" i="3"/>
  <c r="N1446" i="3"/>
  <c r="B1445" i="3"/>
  <c r="A1445" i="3" s="1"/>
  <c r="F1445" i="3"/>
  <c r="N1445" i="3" s="1"/>
  <c r="H1445" i="3"/>
  <c r="I1445" i="3"/>
  <c r="J1445" i="3"/>
  <c r="L1445" i="3"/>
  <c r="M1445" i="3"/>
  <c r="B1444" i="3"/>
  <c r="A1444" i="3" s="1"/>
  <c r="F1444" i="3"/>
  <c r="H1444" i="3"/>
  <c r="I1444" i="3"/>
  <c r="J1444" i="3"/>
  <c r="L1444" i="3"/>
  <c r="M1444" i="3"/>
  <c r="N1444" i="3"/>
  <c r="O1444" i="3"/>
  <c r="K1491" i="3" l="1"/>
  <c r="K1490" i="3"/>
  <c r="N1491" i="3"/>
  <c r="K1489" i="3"/>
  <c r="K1488" i="3"/>
  <c r="N1489" i="3"/>
  <c r="K1486" i="3"/>
  <c r="K1487" i="3"/>
  <c r="N1487" i="3"/>
  <c r="N1484" i="3"/>
  <c r="K1485" i="3"/>
  <c r="K1483" i="3"/>
  <c r="K1484" i="3"/>
  <c r="N1482" i="3"/>
  <c r="N1483" i="3"/>
  <c r="K1480" i="3"/>
  <c r="K1479" i="3"/>
  <c r="K1478" i="3"/>
  <c r="O1478" i="3"/>
  <c r="O1477" i="3"/>
  <c r="K1476" i="3"/>
  <c r="J1475" i="3"/>
  <c r="I1475" i="3"/>
  <c r="H1475" i="3"/>
  <c r="F1475" i="3"/>
  <c r="N1475" i="3" s="1"/>
  <c r="O1476" i="3"/>
  <c r="K1474" i="3"/>
  <c r="O1474" i="3"/>
  <c r="O1472" i="3"/>
  <c r="K1472" i="3"/>
  <c r="K1473" i="3"/>
  <c r="N1473" i="3"/>
  <c r="K1471" i="3"/>
  <c r="O1471" i="3"/>
  <c r="K1470" i="3"/>
  <c r="O1469" i="3"/>
  <c r="K1469" i="3"/>
  <c r="O1467" i="3"/>
  <c r="K1467" i="3"/>
  <c r="K1468" i="3"/>
  <c r="N1466" i="3"/>
  <c r="K1466" i="3"/>
  <c r="O1465" i="3"/>
  <c r="K1464" i="3"/>
  <c r="K1465" i="3"/>
  <c r="K1463" i="3"/>
  <c r="O1463" i="3"/>
  <c r="K1462" i="3"/>
  <c r="O1462" i="3"/>
  <c r="K1460" i="3"/>
  <c r="O1460" i="3"/>
  <c r="K1459" i="3"/>
  <c r="O1458" i="3"/>
  <c r="K1458" i="3"/>
  <c r="O1459" i="3"/>
  <c r="K1454" i="3"/>
  <c r="K1455" i="3"/>
  <c r="K1453" i="3"/>
  <c r="K1452" i="3"/>
  <c r="K1451" i="3"/>
  <c r="O1452" i="3"/>
  <c r="O1451" i="3"/>
  <c r="K1450" i="3"/>
  <c r="K1449" i="3"/>
  <c r="O1448" i="3"/>
  <c r="K1448" i="3"/>
  <c r="O1447" i="3"/>
  <c r="K1447" i="3"/>
  <c r="K1446" i="3"/>
  <c r="O1445" i="3"/>
  <c r="K1444" i="3"/>
  <c r="K1445" i="3"/>
  <c r="B1443" i="3"/>
  <c r="A1443" i="3" s="1"/>
  <c r="F1443" i="3"/>
  <c r="N1443" i="3" s="1"/>
  <c r="H1443" i="3"/>
  <c r="I1443" i="3"/>
  <c r="J1443" i="3"/>
  <c r="L1443" i="3"/>
  <c r="M1443" i="3"/>
  <c r="K1475" i="3" l="1"/>
  <c r="O1475" i="3"/>
  <c r="K1443" i="3"/>
  <c r="O1443" i="3"/>
  <c r="B1442" i="3"/>
  <c r="A1442" i="3" s="1"/>
  <c r="F1442" i="3"/>
  <c r="N1442" i="3" s="1"/>
  <c r="H1442" i="3"/>
  <c r="I1442" i="3"/>
  <c r="J1442" i="3"/>
  <c r="L1442" i="3"/>
  <c r="M1442" i="3"/>
  <c r="K1442" i="3" l="1"/>
  <c r="O1442" i="3"/>
  <c r="B1441" i="3"/>
  <c r="A1441" i="3" s="1"/>
  <c r="F1441" i="3"/>
  <c r="H1441" i="3"/>
  <c r="I1441" i="3"/>
  <c r="J1441" i="3"/>
  <c r="L1441" i="3"/>
  <c r="O1441" i="3" s="1"/>
  <c r="M1441" i="3"/>
  <c r="N1441" i="3"/>
  <c r="K1441" i="3" l="1"/>
  <c r="B1440" i="3"/>
  <c r="A1440" i="3" s="1"/>
  <c r="F1440" i="3"/>
  <c r="N1440" i="3" s="1"/>
  <c r="H1440" i="3"/>
  <c r="I1440" i="3"/>
  <c r="J1440" i="3"/>
  <c r="L1440" i="3"/>
  <c r="M1440" i="3"/>
  <c r="O1440" i="3" l="1"/>
  <c r="K1440" i="3"/>
  <c r="B1439" i="3"/>
  <c r="A1439" i="3" s="1"/>
  <c r="F1439" i="3"/>
  <c r="N1439" i="3" s="1"/>
  <c r="H1439" i="3"/>
  <c r="I1439" i="3"/>
  <c r="J1439" i="3"/>
  <c r="L1439" i="3"/>
  <c r="M1439" i="3"/>
  <c r="O1439" i="3" l="1"/>
  <c r="K1439" i="3"/>
  <c r="B1438" i="3"/>
  <c r="A1438" i="3" s="1"/>
  <c r="F1438" i="3"/>
  <c r="N1438" i="3" s="1"/>
  <c r="H1438" i="3"/>
  <c r="I1438" i="3"/>
  <c r="J1438" i="3"/>
  <c r="L1438" i="3"/>
  <c r="M1438" i="3"/>
  <c r="K1438" i="3" l="1"/>
  <c r="O1438" i="3"/>
  <c r="B1437" i="3"/>
  <c r="A1437" i="3" s="1"/>
  <c r="F1437" i="3"/>
  <c r="N1437" i="3" s="1"/>
  <c r="H1437" i="3"/>
  <c r="I1437" i="3"/>
  <c r="J1437" i="3"/>
  <c r="L1437" i="3"/>
  <c r="M1437" i="3"/>
  <c r="O1437" i="3" l="1"/>
  <c r="K1437" i="3"/>
  <c r="B1436" i="3"/>
  <c r="A1436" i="3" s="1"/>
  <c r="F1436" i="3"/>
  <c r="N1436" i="3" s="1"/>
  <c r="H1436" i="3"/>
  <c r="I1436" i="3"/>
  <c r="J1436" i="3"/>
  <c r="L1436" i="3"/>
  <c r="M1436" i="3"/>
  <c r="O1436" i="3" l="1"/>
  <c r="K1436" i="3"/>
  <c r="B1435" i="3"/>
  <c r="A1435" i="3" s="1"/>
  <c r="F1435" i="3"/>
  <c r="H1435" i="3"/>
  <c r="I1435" i="3"/>
  <c r="J1435" i="3"/>
  <c r="L1435" i="3"/>
  <c r="M1435" i="3"/>
  <c r="N1435" i="3"/>
  <c r="O1435" i="3"/>
  <c r="K1435" i="3" l="1"/>
  <c r="A1433" i="3"/>
  <c r="A1434" i="3"/>
  <c r="B1434" i="3"/>
  <c r="F1434" i="3"/>
  <c r="O1434" i="3" s="1"/>
  <c r="H1434" i="3"/>
  <c r="I1434" i="3"/>
  <c r="J1434" i="3"/>
  <c r="L1434" i="3"/>
  <c r="M1434" i="3"/>
  <c r="K1434" i="3" l="1"/>
  <c r="N1434" i="3"/>
  <c r="B1433" i="3"/>
  <c r="F1433" i="3"/>
  <c r="H1433" i="3"/>
  <c r="I1433" i="3"/>
  <c r="J1433" i="3"/>
  <c r="L1433" i="3"/>
  <c r="O1433" i="3" s="1"/>
  <c r="M1433" i="3"/>
  <c r="N1433" i="3"/>
  <c r="K1433" i="3" l="1"/>
  <c r="B1432" i="3"/>
  <c r="F1432" i="3"/>
  <c r="N1432" i="3" s="1"/>
  <c r="H1432" i="3"/>
  <c r="I1432" i="3"/>
  <c r="J1432" i="3"/>
  <c r="L1432" i="3"/>
  <c r="M1432" i="3"/>
  <c r="K1432" i="3" l="1"/>
  <c r="O1432" i="3"/>
  <c r="B1431" i="3"/>
  <c r="F1431" i="3"/>
  <c r="H1431" i="3"/>
  <c r="K1431" i="3" s="1"/>
  <c r="I1431" i="3"/>
  <c r="J1431" i="3"/>
  <c r="L1431" i="3"/>
  <c r="O1431" i="3" s="1"/>
  <c r="M1431" i="3"/>
  <c r="N1431" i="3"/>
  <c r="B1430" i="3" l="1"/>
  <c r="F1430" i="3"/>
  <c r="O1430" i="3" s="1"/>
  <c r="H1430" i="3"/>
  <c r="I1430" i="3"/>
  <c r="K1430" i="3" s="1"/>
  <c r="J1430" i="3"/>
  <c r="L1430" i="3"/>
  <c r="M1430" i="3"/>
  <c r="N1430" i="3"/>
  <c r="B1429" i="3" l="1"/>
  <c r="F1429" i="3"/>
  <c r="H1429" i="3"/>
  <c r="I1429" i="3"/>
  <c r="J1429" i="3"/>
  <c r="L1429" i="3"/>
  <c r="O1429" i="3" s="1"/>
  <c r="M1429" i="3"/>
  <c r="N1429" i="3"/>
  <c r="K1429" i="3" l="1"/>
  <c r="L1427" i="3"/>
  <c r="B1428" i="3"/>
  <c r="F1428" i="3"/>
  <c r="N1428" i="3" s="1"/>
  <c r="H1428" i="3"/>
  <c r="K1428" i="3" s="1"/>
  <c r="I1428" i="3"/>
  <c r="J1428" i="3"/>
  <c r="L1428" i="3"/>
  <c r="O1428" i="3" s="1"/>
  <c r="M1428" i="3"/>
  <c r="B1427" i="3" l="1"/>
  <c r="F1427" i="3"/>
  <c r="H1427" i="3"/>
  <c r="I1427" i="3"/>
  <c r="J1427" i="3"/>
  <c r="O1427" i="3"/>
  <c r="M1427" i="3"/>
  <c r="N1427" i="3"/>
  <c r="K1427" i="3" l="1"/>
  <c r="B1426" i="3"/>
  <c r="F1426" i="3"/>
  <c r="H1426" i="3"/>
  <c r="I1426" i="3"/>
  <c r="J1426" i="3"/>
  <c r="L1426" i="3"/>
  <c r="O1426" i="3" s="1"/>
  <c r="M1426" i="3"/>
  <c r="N1426" i="3"/>
  <c r="K1426" i="3" l="1"/>
  <c r="B1425" i="3"/>
  <c r="F1425" i="3"/>
  <c r="H1425" i="3"/>
  <c r="I1425" i="3"/>
  <c r="J1425" i="3"/>
  <c r="L1425" i="3"/>
  <c r="O1425" i="3" s="1"/>
  <c r="M1425" i="3"/>
  <c r="N1425" i="3"/>
  <c r="K1425" i="3" l="1"/>
  <c r="B1424" i="3"/>
  <c r="F1424" i="3"/>
  <c r="N1424" i="3" s="1"/>
  <c r="H1424" i="3"/>
  <c r="I1424" i="3"/>
  <c r="J1424" i="3"/>
  <c r="L1424" i="3"/>
  <c r="O1424" i="3" s="1"/>
  <c r="M1424" i="3"/>
  <c r="K1424" i="3" l="1"/>
  <c r="B1423" i="3"/>
  <c r="F1423" i="3"/>
  <c r="H1423" i="3"/>
  <c r="I1423" i="3"/>
  <c r="K1423" i="3" s="1"/>
  <c r="J1423" i="3"/>
  <c r="L1423" i="3"/>
  <c r="M1423" i="3"/>
  <c r="N1423" i="3"/>
  <c r="O1423" i="3"/>
  <c r="B1422" i="3" l="1"/>
  <c r="F1422" i="3"/>
  <c r="H1422" i="3"/>
  <c r="I1422" i="3"/>
  <c r="K1422" i="3" s="1"/>
  <c r="J1422" i="3"/>
  <c r="L1422" i="3"/>
  <c r="M1422" i="3"/>
  <c r="N1422" i="3"/>
  <c r="O1422" i="3"/>
  <c r="B1421" i="3" l="1"/>
  <c r="F1421" i="3"/>
  <c r="H1421" i="3"/>
  <c r="I1421" i="3"/>
  <c r="J1421" i="3"/>
  <c r="L1421" i="3"/>
  <c r="O1421" i="3" s="1"/>
  <c r="M1421" i="3"/>
  <c r="N1421" i="3"/>
  <c r="K1421" i="3" l="1"/>
  <c r="B1420" i="3"/>
  <c r="F1420" i="3"/>
  <c r="N1420" i="3" s="1"/>
  <c r="H1420" i="3"/>
  <c r="I1420" i="3"/>
  <c r="J1420" i="3"/>
  <c r="L1420" i="3"/>
  <c r="O1420" i="3" s="1"/>
  <c r="M1420" i="3"/>
  <c r="K1420" i="3" l="1"/>
  <c r="B1419" i="3"/>
  <c r="F1419" i="3"/>
  <c r="O1419" i="3" s="1"/>
  <c r="H1419" i="3"/>
  <c r="I1419" i="3"/>
  <c r="J1419" i="3"/>
  <c r="L1419" i="3"/>
  <c r="M1419" i="3"/>
  <c r="N1419" i="3"/>
  <c r="K1419" i="3" l="1"/>
  <c r="B1418" i="3"/>
  <c r="F1418" i="3"/>
  <c r="H1418" i="3"/>
  <c r="I1418" i="3"/>
  <c r="J1418" i="3"/>
  <c r="L1418" i="3"/>
  <c r="O1418" i="3" s="1"/>
  <c r="M1418" i="3"/>
  <c r="N1418" i="3"/>
  <c r="K1418" i="3" l="1"/>
  <c r="B1417" i="3"/>
  <c r="F1417" i="3"/>
  <c r="N1417" i="3" s="1"/>
  <c r="H1417" i="3"/>
  <c r="I1417" i="3"/>
  <c r="J1417" i="3"/>
  <c r="L1417" i="3"/>
  <c r="M1417" i="3"/>
  <c r="O1417" i="3" l="1"/>
  <c r="K1417" i="3"/>
  <c r="B1416" i="3"/>
  <c r="F1416" i="3"/>
  <c r="N1416" i="3" s="1"/>
  <c r="H1416" i="3"/>
  <c r="I1416" i="3"/>
  <c r="J1416" i="3"/>
  <c r="L1416" i="3"/>
  <c r="M1416" i="3"/>
  <c r="K1416" i="3" l="1"/>
  <c r="O1416" i="3"/>
  <c r="B1415" i="3"/>
  <c r="F1415" i="3"/>
  <c r="N1415" i="3" s="1"/>
  <c r="H1415" i="3"/>
  <c r="I1415" i="3"/>
  <c r="J1415" i="3"/>
  <c r="L1415" i="3"/>
  <c r="M1415" i="3"/>
  <c r="F1414" i="3"/>
  <c r="K1415" i="3" l="1"/>
  <c r="O1415" i="3"/>
  <c r="B1414" i="3"/>
  <c r="H1414" i="3"/>
  <c r="I1414" i="3"/>
  <c r="J1414" i="3"/>
  <c r="L1414" i="3"/>
  <c r="M1414" i="3"/>
  <c r="N1414" i="3"/>
  <c r="O1414" i="3"/>
  <c r="K1414" i="3" l="1"/>
  <c r="B1413" i="3"/>
  <c r="H1413" i="3"/>
  <c r="I1413" i="3"/>
  <c r="J1413" i="3"/>
  <c r="K1413" i="3" s="1"/>
  <c r="L1413" i="3"/>
  <c r="O1413" i="3" s="1"/>
  <c r="M1413" i="3"/>
  <c r="N1413" i="3"/>
  <c r="B1412" i="3" l="1"/>
  <c r="H1412" i="3"/>
  <c r="K1412" i="3" s="1"/>
  <c r="I1412" i="3"/>
  <c r="J1412" i="3"/>
  <c r="L1412" i="3"/>
  <c r="O1412" i="3" s="1"/>
  <c r="M1412" i="3"/>
  <c r="N1412" i="3"/>
  <c r="B1411" i="3" l="1"/>
  <c r="H1411" i="3"/>
  <c r="K1411" i="3" s="1"/>
  <c r="I1411" i="3"/>
  <c r="J1411" i="3"/>
  <c r="L1411" i="3"/>
  <c r="O1411" i="3" s="1"/>
  <c r="M1411" i="3"/>
  <c r="N1411" i="3"/>
  <c r="B1410" i="3" l="1"/>
  <c r="H1410" i="3"/>
  <c r="I1410" i="3"/>
  <c r="J1410" i="3"/>
  <c r="L1410" i="3"/>
  <c r="O1410" i="3" s="1"/>
  <c r="M1410" i="3"/>
  <c r="N1410" i="3"/>
  <c r="K1410" i="3" l="1"/>
  <c r="B1409" i="3"/>
  <c r="H1409" i="3"/>
  <c r="I1409" i="3"/>
  <c r="K1409" i="3" s="1"/>
  <c r="J1409" i="3"/>
  <c r="L1409" i="3"/>
  <c r="O1409" i="3" s="1"/>
  <c r="M1409" i="3"/>
  <c r="N1409" i="3"/>
  <c r="B1408" i="3" l="1"/>
  <c r="H1408" i="3"/>
  <c r="I1408" i="3"/>
  <c r="J1408" i="3"/>
  <c r="L1408" i="3"/>
  <c r="M1408" i="3"/>
  <c r="N1408" i="3"/>
  <c r="O1408" i="3"/>
  <c r="K1408" i="3" l="1"/>
  <c r="B1407" i="3"/>
  <c r="H1407" i="3"/>
  <c r="I1407" i="3"/>
  <c r="K1407" i="3" s="1"/>
  <c r="J1407" i="3"/>
  <c r="L1407" i="3"/>
  <c r="O1407" i="3" s="1"/>
  <c r="M1407" i="3"/>
  <c r="N1407" i="3"/>
  <c r="B1406" i="3" l="1"/>
  <c r="H1406" i="3"/>
  <c r="K1406" i="3" s="1"/>
  <c r="I1406" i="3"/>
  <c r="J1406" i="3"/>
  <c r="L1406" i="3"/>
  <c r="M1406" i="3"/>
  <c r="N1406" i="3"/>
  <c r="O1406" i="3"/>
  <c r="B1405" i="3" l="1"/>
  <c r="H1405" i="3"/>
  <c r="I1405" i="3"/>
  <c r="J1405" i="3"/>
  <c r="L1405" i="3"/>
  <c r="M1405" i="3"/>
  <c r="N1405" i="3"/>
  <c r="O1405" i="3"/>
  <c r="K1405" i="3" l="1"/>
  <c r="B1404" i="3"/>
  <c r="H1404" i="3"/>
  <c r="I1404" i="3"/>
  <c r="J1404" i="3"/>
  <c r="L1404" i="3"/>
  <c r="O1404" i="3" s="1"/>
  <c r="M1404" i="3"/>
  <c r="N1404" i="3"/>
  <c r="K1404" i="3" l="1"/>
  <c r="B1403" i="3"/>
  <c r="H1403" i="3"/>
  <c r="I1403" i="3"/>
  <c r="J1403" i="3"/>
  <c r="L1403" i="3"/>
  <c r="M1403" i="3"/>
  <c r="N1403" i="3"/>
  <c r="O1403" i="3"/>
  <c r="K1403" i="3" l="1"/>
  <c r="B1402" i="3"/>
  <c r="H1402" i="3"/>
  <c r="I1402" i="3"/>
  <c r="J1402" i="3"/>
  <c r="K1402" i="3" s="1"/>
  <c r="L1402" i="3"/>
  <c r="O1402" i="3" s="1"/>
  <c r="M1402" i="3"/>
  <c r="N1402" i="3"/>
  <c r="B1401" i="3" l="1"/>
  <c r="H1401" i="3"/>
  <c r="I1401" i="3"/>
  <c r="J1401" i="3"/>
  <c r="L1401" i="3"/>
  <c r="O1401" i="3" s="1"/>
  <c r="M1401" i="3"/>
  <c r="N1401" i="3"/>
  <c r="K1401" i="3" l="1"/>
  <c r="N1399" i="3"/>
  <c r="B1400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H1400" i="3"/>
  <c r="I1400" i="3"/>
  <c r="J1400" i="3"/>
  <c r="L1400" i="3"/>
  <c r="O1400" i="3" s="1"/>
  <c r="M1400" i="3"/>
  <c r="N1400" i="3"/>
  <c r="K1400" i="3" l="1"/>
  <c r="B1399" i="3"/>
  <c r="H1399" i="3"/>
  <c r="I1399" i="3"/>
  <c r="J1399" i="3"/>
  <c r="L1399" i="3"/>
  <c r="O1399" i="3" s="1"/>
  <c r="M1399" i="3"/>
  <c r="K1399" i="3" l="1"/>
  <c r="B1398" i="3"/>
  <c r="H1398" i="3"/>
  <c r="I1398" i="3"/>
  <c r="J1398" i="3"/>
  <c r="K1398" i="3"/>
  <c r="L1398" i="3"/>
  <c r="O1398" i="3" s="1"/>
  <c r="M1398" i="3"/>
  <c r="N1398" i="3"/>
  <c r="B1397" i="3" l="1"/>
  <c r="H1397" i="3"/>
  <c r="I1397" i="3"/>
  <c r="J1397" i="3"/>
  <c r="L1397" i="3"/>
  <c r="O1397" i="3" s="1"/>
  <c r="M1397" i="3"/>
  <c r="N1397" i="3"/>
  <c r="A5" i="7"/>
  <c r="H55" i="7" l="1"/>
  <c r="I55" i="7" s="1"/>
  <c r="H56" i="7"/>
  <c r="H58" i="7"/>
  <c r="H64" i="7"/>
  <c r="H72" i="7"/>
  <c r="H71" i="7"/>
  <c r="H73" i="7"/>
  <c r="H57" i="7"/>
  <c r="H59" i="7"/>
  <c r="H61" i="7"/>
  <c r="H62" i="7"/>
  <c r="H67" i="7"/>
  <c r="H69" i="7"/>
  <c r="H70" i="7"/>
  <c r="H75" i="7"/>
  <c r="H65" i="7"/>
  <c r="H74" i="7"/>
  <c r="H60" i="7"/>
  <c r="H68" i="7"/>
  <c r="H76" i="7"/>
  <c r="H63" i="7"/>
  <c r="H66" i="7"/>
  <c r="K1397" i="3"/>
  <c r="K55" i="7" l="1"/>
  <c r="J74" i="7"/>
  <c r="L74" i="7"/>
  <c r="I74" i="7"/>
  <c r="K74" i="7"/>
  <c r="I76" i="7"/>
  <c r="L76" i="7"/>
  <c r="J76" i="7"/>
  <c r="K76" i="7"/>
  <c r="J65" i="7"/>
  <c r="I65" i="7"/>
  <c r="K65" i="7"/>
  <c r="L65" i="7"/>
  <c r="K67" i="7"/>
  <c r="J67" i="7"/>
  <c r="L67" i="7"/>
  <c r="I67" i="7"/>
  <c r="I57" i="7"/>
  <c r="K57" i="7"/>
  <c r="L57" i="7"/>
  <c r="J57" i="7"/>
  <c r="I64" i="7"/>
  <c r="J64" i="7"/>
  <c r="L64" i="7"/>
  <c r="K64" i="7"/>
  <c r="J69" i="7"/>
  <c r="L69" i="7"/>
  <c r="K69" i="7"/>
  <c r="I69" i="7"/>
  <c r="I72" i="7"/>
  <c r="J72" i="7"/>
  <c r="L72" i="7"/>
  <c r="K72" i="7"/>
  <c r="L55" i="7"/>
  <c r="H54" i="7"/>
  <c r="I68" i="7"/>
  <c r="L68" i="7"/>
  <c r="J68" i="7"/>
  <c r="K68" i="7"/>
  <c r="K75" i="7"/>
  <c r="L75" i="7"/>
  <c r="I75" i="7"/>
  <c r="J75" i="7"/>
  <c r="K62" i="7"/>
  <c r="L62" i="7"/>
  <c r="J62" i="7"/>
  <c r="I62" i="7"/>
  <c r="J73" i="7"/>
  <c r="I73" i="7"/>
  <c r="K73" i="7"/>
  <c r="L73" i="7"/>
  <c r="K58" i="7"/>
  <c r="I58" i="7"/>
  <c r="L58" i="7"/>
  <c r="J58" i="7"/>
  <c r="I63" i="7"/>
  <c r="L63" i="7"/>
  <c r="J63" i="7"/>
  <c r="K63" i="7"/>
  <c r="K59" i="7"/>
  <c r="L59" i="7"/>
  <c r="J59" i="7"/>
  <c r="I59" i="7"/>
  <c r="J55" i="7"/>
  <c r="J66" i="7"/>
  <c r="L66" i="7"/>
  <c r="I66" i="7"/>
  <c r="K66" i="7"/>
  <c r="I60" i="7"/>
  <c r="L60" i="7"/>
  <c r="J60" i="7"/>
  <c r="K60" i="7"/>
  <c r="J70" i="7"/>
  <c r="L70" i="7"/>
  <c r="I70" i="7"/>
  <c r="K70" i="7"/>
  <c r="J61" i="7"/>
  <c r="L61" i="7"/>
  <c r="I61" i="7"/>
  <c r="K61" i="7"/>
  <c r="I71" i="7"/>
  <c r="J71" i="7"/>
  <c r="K71" i="7"/>
  <c r="L71" i="7"/>
  <c r="I56" i="7"/>
  <c r="J56" i="7"/>
  <c r="L56" i="7"/>
  <c r="K56" i="7"/>
  <c r="B1396" i="3"/>
  <c r="H1396" i="3"/>
  <c r="I1396" i="3"/>
  <c r="K1396" i="3" s="1"/>
  <c r="J1396" i="3"/>
  <c r="L1396" i="3"/>
  <c r="O1396" i="3" s="1"/>
  <c r="M1396" i="3"/>
  <c r="N1396" i="3"/>
  <c r="N1395" i="3"/>
  <c r="O1395" i="3"/>
  <c r="H1395" i="3"/>
  <c r="I1395" i="3"/>
  <c r="J1395" i="3"/>
  <c r="K1395" i="3" l="1"/>
  <c r="N1394" i="3" l="1"/>
  <c r="O1394" i="3"/>
  <c r="H1394" i="3"/>
  <c r="K1394" i="3" s="1"/>
  <c r="I1394" i="3"/>
  <c r="J1394" i="3"/>
  <c r="H1393" i="3" l="1"/>
  <c r="I1393" i="3"/>
  <c r="J1393" i="3"/>
  <c r="K1393" i="3" l="1"/>
  <c r="H1392" i="3"/>
  <c r="I1392" i="3"/>
  <c r="J1392" i="3"/>
  <c r="K1392" i="3" l="1"/>
  <c r="H1391" i="3"/>
  <c r="I1391" i="3"/>
  <c r="J1391" i="3"/>
  <c r="K1391" i="3" l="1"/>
  <c r="H1390" i="3"/>
  <c r="I1390" i="3"/>
  <c r="J1390" i="3"/>
  <c r="K1390" i="3" l="1"/>
  <c r="H1389" i="3"/>
  <c r="I1389" i="3"/>
  <c r="J1389" i="3"/>
  <c r="K1389" i="3" l="1"/>
  <c r="J1388" i="3"/>
  <c r="H1388" i="3"/>
  <c r="I1388" i="3"/>
  <c r="K1388" i="3" l="1"/>
  <c r="H1387" i="3"/>
  <c r="I1387" i="3"/>
  <c r="J1387" i="3"/>
  <c r="K1387" i="3" l="1"/>
  <c r="H1386" i="3"/>
  <c r="I1386" i="3"/>
  <c r="J1386" i="3"/>
  <c r="K1386" i="3" l="1"/>
  <c r="H1385" i="3"/>
  <c r="I1385" i="3"/>
  <c r="J1385" i="3"/>
  <c r="K1385" i="3" l="1"/>
  <c r="H1384" i="3"/>
  <c r="I1384" i="3"/>
  <c r="J1384" i="3"/>
  <c r="K1384" i="3" l="1"/>
  <c r="H1383" i="3"/>
  <c r="I1383" i="3"/>
  <c r="J1383" i="3"/>
  <c r="K1383" i="3" l="1"/>
  <c r="I1382" i="3"/>
  <c r="J1382" i="3"/>
  <c r="H1382" i="3" l="1"/>
  <c r="K1382" i="3" s="1"/>
  <c r="H1381" i="3"/>
  <c r="I1381" i="3"/>
  <c r="J1381" i="3"/>
  <c r="K1381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9" i="3"/>
  <c r="A693" i="3"/>
  <c r="H1380" i="3"/>
  <c r="I1380" i="3"/>
  <c r="J1380" i="3"/>
  <c r="K1380" i="3" l="1"/>
  <c r="F1379" i="3"/>
  <c r="H1379" i="3"/>
  <c r="I1379" i="3"/>
  <c r="J1379" i="3"/>
  <c r="K1379" i="3" l="1"/>
  <c r="F1378" i="3"/>
  <c r="H1378" i="3"/>
  <c r="I1378" i="3"/>
  <c r="J1378" i="3"/>
  <c r="K1378" i="3" l="1"/>
  <c r="F1377" i="3"/>
  <c r="H1377" i="3"/>
  <c r="I1377" i="3"/>
  <c r="J1377" i="3"/>
  <c r="K1377" i="3" l="1"/>
  <c r="F1376" i="3"/>
  <c r="H1376" i="3"/>
  <c r="I1376" i="3"/>
  <c r="J1376" i="3"/>
  <c r="K1376" i="3" l="1"/>
  <c r="F1375" i="3"/>
  <c r="H1375" i="3"/>
  <c r="I1375" i="3"/>
  <c r="J1375" i="3"/>
  <c r="K1375" i="3" l="1"/>
  <c r="F1374" i="3" l="1"/>
  <c r="H1374" i="3"/>
  <c r="I1374" i="3"/>
  <c r="J1374" i="3"/>
  <c r="K1374" i="3" l="1"/>
  <c r="F1373" i="3"/>
  <c r="H1373" i="3"/>
  <c r="I1373" i="3"/>
  <c r="J1373" i="3"/>
  <c r="K1373" i="3" l="1"/>
  <c r="F1372" i="3" l="1"/>
  <c r="H1372" i="3"/>
  <c r="I1372" i="3"/>
  <c r="J1372" i="3"/>
  <c r="K1372" i="3" l="1"/>
  <c r="F1371" i="3"/>
  <c r="H1371" i="3"/>
  <c r="I1371" i="3"/>
  <c r="J1371" i="3"/>
  <c r="K1371" i="3" l="1"/>
  <c r="F1370" i="3"/>
  <c r="H1370" i="3"/>
  <c r="I1370" i="3"/>
  <c r="J1370" i="3"/>
  <c r="K1370" i="3" l="1"/>
  <c r="F1369" i="3"/>
  <c r="H1369" i="3"/>
  <c r="I1369" i="3"/>
  <c r="J1369" i="3"/>
  <c r="K1369" i="3" l="1"/>
  <c r="F1368" i="3"/>
  <c r="H1368" i="3"/>
  <c r="I1368" i="3"/>
  <c r="J1368" i="3"/>
  <c r="K1368" i="3" l="1"/>
  <c r="F1367" i="3" l="1"/>
  <c r="H1367" i="3"/>
  <c r="I1367" i="3"/>
  <c r="J1367" i="3"/>
  <c r="K1367" i="3" l="1"/>
  <c r="H1366" i="3" l="1"/>
  <c r="I1366" i="3"/>
  <c r="J1366" i="3"/>
  <c r="K1366" i="3" l="1"/>
  <c r="H1365" i="3"/>
  <c r="I1365" i="3"/>
  <c r="J1365" i="3"/>
  <c r="K1365" i="3" l="1"/>
  <c r="F1364" i="3"/>
  <c r="H1364" i="3"/>
  <c r="I1364" i="3"/>
  <c r="J1364" i="3"/>
  <c r="K1364" i="3" l="1"/>
  <c r="F1363" i="3"/>
  <c r="H1363" i="3" l="1"/>
  <c r="I1363" i="3"/>
  <c r="J1363" i="3"/>
  <c r="K1363" i="3" l="1"/>
  <c r="H1362" i="3" l="1"/>
  <c r="I1362" i="3"/>
  <c r="J1362" i="3"/>
  <c r="K1362" i="3" l="1"/>
  <c r="H1361" i="3"/>
  <c r="I1361" i="3"/>
  <c r="J1361" i="3"/>
  <c r="K1361" i="3" l="1"/>
  <c r="H1360" i="3"/>
  <c r="I1360" i="3"/>
  <c r="J1360" i="3"/>
  <c r="K1360" i="3" l="1"/>
  <c r="H1359" i="3"/>
  <c r="I1359" i="3"/>
  <c r="J1359" i="3"/>
  <c r="K1359" i="3" l="1"/>
  <c r="H1358" i="3" l="1"/>
  <c r="I1358" i="3"/>
  <c r="J1358" i="3"/>
  <c r="K1358" i="3" l="1"/>
  <c r="H1357" i="3"/>
  <c r="I1357" i="3"/>
  <c r="J1357" i="3"/>
  <c r="K1357" i="3" l="1"/>
  <c r="J1356" i="3"/>
  <c r="I1356" i="3"/>
  <c r="H1356" i="3"/>
  <c r="K1356" i="3" l="1"/>
  <c r="J1355" i="3"/>
  <c r="I1355" i="3"/>
  <c r="H1355" i="3"/>
  <c r="K1355" i="3" l="1"/>
  <c r="H1354" i="3"/>
  <c r="I1354" i="3"/>
  <c r="J1354" i="3"/>
  <c r="K1354" i="3" l="1"/>
  <c r="H1353" i="3"/>
  <c r="I1353" i="3"/>
  <c r="J1353" i="3"/>
  <c r="K1353" i="3" l="1"/>
  <c r="H1352" i="3"/>
  <c r="I1352" i="3"/>
  <c r="J1352" i="3"/>
  <c r="K1352" i="3" l="1"/>
  <c r="H1351" i="3" l="1"/>
  <c r="I1351" i="3"/>
  <c r="J1351" i="3"/>
  <c r="K1351" i="3" l="1"/>
  <c r="H1350" i="3"/>
  <c r="I1350" i="3"/>
  <c r="J1350" i="3"/>
  <c r="K1350" i="3" l="1"/>
  <c r="H1349" i="3"/>
  <c r="I1349" i="3"/>
  <c r="J1349" i="3"/>
  <c r="K1349" i="3" l="1"/>
  <c r="F1348" i="3"/>
  <c r="H1348" i="3"/>
  <c r="I1348" i="3"/>
  <c r="J1348" i="3"/>
  <c r="K1348" i="3" l="1"/>
  <c r="F1347" i="3"/>
  <c r="H1347" i="3" l="1"/>
  <c r="I1347" i="3"/>
  <c r="J1347" i="3"/>
  <c r="K1347" i="3" l="1"/>
  <c r="F1346" i="3" l="1"/>
  <c r="H1346" i="3"/>
  <c r="I1346" i="3"/>
  <c r="J1346" i="3"/>
  <c r="K1346" i="3" l="1"/>
  <c r="H1345" i="3"/>
  <c r="I1345" i="3"/>
  <c r="J1345" i="3"/>
  <c r="F1345" i="3"/>
  <c r="K1345" i="3" l="1"/>
  <c r="F1344" i="3"/>
  <c r="H1344" i="3"/>
  <c r="I1344" i="3"/>
  <c r="J1344" i="3"/>
  <c r="K1344" i="3" l="1"/>
  <c r="F1343" i="3"/>
  <c r="H1343" i="3"/>
  <c r="I1343" i="3"/>
  <c r="J1343" i="3"/>
  <c r="K1343" i="3" l="1"/>
  <c r="H1342" i="3"/>
  <c r="I1342" i="3"/>
  <c r="J1342" i="3"/>
  <c r="F1342" i="3"/>
  <c r="K1342" i="3" l="1"/>
  <c r="F1341" i="3"/>
  <c r="N1393" i="3" s="1"/>
  <c r="H1341" i="3"/>
  <c r="I1341" i="3"/>
  <c r="J1341" i="3"/>
  <c r="K1341" i="3" l="1"/>
  <c r="F1340" i="3"/>
  <c r="N1392" i="3" s="1"/>
  <c r="H1340" i="3"/>
  <c r="I1340" i="3"/>
  <c r="J1340" i="3"/>
  <c r="K1340" i="3" l="1"/>
  <c r="F1339" i="3"/>
  <c r="N1391" i="3" s="1"/>
  <c r="H1339" i="3"/>
  <c r="I1339" i="3"/>
  <c r="J1339" i="3"/>
  <c r="K1339" i="3" l="1"/>
  <c r="F1338" i="3" l="1"/>
  <c r="N1390" i="3" s="1"/>
  <c r="H1338" i="3"/>
  <c r="I1338" i="3"/>
  <c r="J1338" i="3"/>
  <c r="K1338" i="3" l="1"/>
  <c r="F1337" i="3" l="1"/>
  <c r="N1389" i="3" s="1"/>
  <c r="H1337" i="3"/>
  <c r="I1337" i="3"/>
  <c r="J1337" i="3"/>
  <c r="K1337" i="3" l="1"/>
  <c r="F1336" i="3"/>
  <c r="N1388" i="3" s="1"/>
  <c r="H1336" i="3"/>
  <c r="I1336" i="3"/>
  <c r="J1336" i="3"/>
  <c r="K1336" i="3" l="1"/>
  <c r="F1322" i="3"/>
  <c r="N1374" i="3" s="1"/>
  <c r="F1323" i="3"/>
  <c r="N1375" i="3" s="1"/>
  <c r="F1324" i="3"/>
  <c r="N1376" i="3" s="1"/>
  <c r="F1325" i="3"/>
  <c r="N1377" i="3" s="1"/>
  <c r="F1326" i="3"/>
  <c r="N1378" i="3" s="1"/>
  <c r="F1327" i="3"/>
  <c r="N1379" i="3" s="1"/>
  <c r="F1328" i="3"/>
  <c r="N1380" i="3" s="1"/>
  <c r="F1329" i="3"/>
  <c r="N1381" i="3" s="1"/>
  <c r="F1330" i="3"/>
  <c r="N1382" i="3" s="1"/>
  <c r="F1331" i="3"/>
  <c r="N1383" i="3" s="1"/>
  <c r="F1332" i="3"/>
  <c r="N1384" i="3" s="1"/>
  <c r="F1333" i="3"/>
  <c r="N1385" i="3" s="1"/>
  <c r="F1334" i="3"/>
  <c r="N1386" i="3" s="1"/>
  <c r="F1335" i="3"/>
  <c r="N1387" i="3" s="1"/>
  <c r="H1335" i="3"/>
  <c r="I1335" i="3"/>
  <c r="J1335" i="3"/>
  <c r="K1335" i="3" l="1"/>
  <c r="H1334" i="3"/>
  <c r="I1334" i="3"/>
  <c r="J1334" i="3"/>
  <c r="K1334" i="3" l="1"/>
  <c r="H1333" i="3" l="1"/>
  <c r="I1333" i="3"/>
  <c r="J1333" i="3"/>
  <c r="K1333" i="3" l="1"/>
  <c r="H1332" i="3"/>
  <c r="I1332" i="3"/>
  <c r="J1332" i="3"/>
  <c r="K1332" i="3" l="1"/>
  <c r="H1331" i="3"/>
  <c r="I1331" i="3"/>
  <c r="J1331" i="3"/>
  <c r="K1331" i="3" l="1"/>
  <c r="H1330" i="3"/>
  <c r="I1330" i="3"/>
  <c r="J1330" i="3"/>
  <c r="K1330" i="3" l="1"/>
  <c r="H1329" i="3"/>
  <c r="I1329" i="3"/>
  <c r="J1329" i="3"/>
  <c r="K1329" i="3" l="1"/>
  <c r="H1328" i="3"/>
  <c r="I1328" i="3"/>
  <c r="J1328" i="3"/>
  <c r="K1328" i="3" l="1"/>
  <c r="H1327" i="3"/>
  <c r="I1327" i="3"/>
  <c r="J1327" i="3"/>
  <c r="K1327" i="3" l="1"/>
  <c r="H1326" i="3"/>
  <c r="I1326" i="3"/>
  <c r="J1326" i="3"/>
  <c r="K1326" i="3" l="1"/>
  <c r="H1325" i="3"/>
  <c r="I1325" i="3"/>
  <c r="J1325" i="3"/>
  <c r="K1325" i="3" l="1"/>
  <c r="H1324" i="3"/>
  <c r="I1324" i="3"/>
  <c r="J1324" i="3"/>
  <c r="K1324" i="3" l="1"/>
  <c r="H1323" i="3"/>
  <c r="I1323" i="3"/>
  <c r="J1323" i="3"/>
  <c r="K1323" i="3" l="1"/>
  <c r="H1322" i="3"/>
  <c r="I1322" i="3"/>
  <c r="J1322" i="3"/>
  <c r="K1322" i="3" l="1"/>
  <c r="F1321" i="3"/>
  <c r="N1373" i="3" s="1"/>
  <c r="H1321" i="3"/>
  <c r="I1321" i="3"/>
  <c r="J1321" i="3"/>
  <c r="K1321" i="3" l="1"/>
  <c r="F1320" i="3"/>
  <c r="N1372" i="3" s="1"/>
  <c r="H1320" i="3"/>
  <c r="I1320" i="3"/>
  <c r="J1320" i="3"/>
  <c r="K1320" i="3" l="1"/>
  <c r="F1319" i="3"/>
  <c r="N1371" i="3" s="1"/>
  <c r="H1319" i="3"/>
  <c r="I1319" i="3"/>
  <c r="J1319" i="3"/>
  <c r="K1319" i="3" l="1"/>
  <c r="F1318" i="3"/>
  <c r="N1370" i="3" s="1"/>
  <c r="H1318" i="3"/>
  <c r="I1318" i="3"/>
  <c r="J1318" i="3"/>
  <c r="K1318" i="3" l="1"/>
  <c r="F1317" i="3"/>
  <c r="N1369" i="3" s="1"/>
  <c r="H1317" i="3"/>
  <c r="I1317" i="3"/>
  <c r="J1317" i="3"/>
  <c r="K1317" i="3" l="1"/>
  <c r="F1316" i="3"/>
  <c r="N1368" i="3" s="1"/>
  <c r="H1316" i="3"/>
  <c r="I1316" i="3"/>
  <c r="J1316" i="3"/>
  <c r="K1316" i="3" l="1"/>
  <c r="F1315" i="3"/>
  <c r="N1367" i="3" s="1"/>
  <c r="H1315" i="3"/>
  <c r="I1315" i="3"/>
  <c r="J1315" i="3"/>
  <c r="K1315" i="3" l="1"/>
  <c r="F1314" i="3"/>
  <c r="N1366" i="3" s="1"/>
  <c r="H1314" i="3"/>
  <c r="I1314" i="3"/>
  <c r="J1314" i="3"/>
  <c r="K1314" i="3" l="1"/>
  <c r="F1313" i="3"/>
  <c r="N1365" i="3" s="1"/>
  <c r="H1313" i="3"/>
  <c r="I1313" i="3"/>
  <c r="J1313" i="3"/>
  <c r="K1313" i="3" l="1"/>
  <c r="F1312" i="3"/>
  <c r="N1364" i="3" s="1"/>
  <c r="H1312" i="3"/>
  <c r="I1312" i="3"/>
  <c r="J1312" i="3"/>
  <c r="K1312" i="3" l="1"/>
  <c r="F1311" i="3"/>
  <c r="N1363" i="3" s="1"/>
  <c r="H1311" i="3"/>
  <c r="I1311" i="3"/>
  <c r="J1311" i="3"/>
  <c r="K1311" i="3" l="1"/>
  <c r="F1306" i="3"/>
  <c r="N1358" i="3" s="1"/>
  <c r="H1306" i="3"/>
  <c r="I1306" i="3"/>
  <c r="J1306" i="3"/>
  <c r="F1307" i="3"/>
  <c r="N1359" i="3" s="1"/>
  <c r="H1307" i="3"/>
  <c r="I1307" i="3"/>
  <c r="J1307" i="3"/>
  <c r="F1308" i="3"/>
  <c r="N1360" i="3" s="1"/>
  <c r="H1308" i="3"/>
  <c r="I1308" i="3"/>
  <c r="J1308" i="3"/>
  <c r="F1309" i="3"/>
  <c r="N1361" i="3" s="1"/>
  <c r="H1309" i="3"/>
  <c r="I1309" i="3"/>
  <c r="J1309" i="3"/>
  <c r="F1310" i="3"/>
  <c r="N1362" i="3" s="1"/>
  <c r="H1310" i="3"/>
  <c r="I1310" i="3"/>
  <c r="J1310" i="3"/>
  <c r="K1306" i="3" l="1"/>
  <c r="K1310" i="3"/>
  <c r="K1308" i="3"/>
  <c r="K1309" i="3"/>
  <c r="K1307" i="3"/>
  <c r="F1305" i="3"/>
  <c r="N1357" i="3" s="1"/>
  <c r="H1305" i="3"/>
  <c r="I1305" i="3"/>
  <c r="J1305" i="3"/>
  <c r="K1305" i="3" l="1"/>
  <c r="F1304" i="3"/>
  <c r="N1356" i="3" s="1"/>
  <c r="H1304" i="3"/>
  <c r="I1304" i="3"/>
  <c r="J1304" i="3"/>
  <c r="K1304" i="3" l="1"/>
  <c r="F1303" i="3"/>
  <c r="N1355" i="3" s="1"/>
  <c r="H1303" i="3"/>
  <c r="I1303" i="3"/>
  <c r="J1303" i="3"/>
  <c r="K1303" i="3" l="1"/>
  <c r="F1302" i="3"/>
  <c r="N1354" i="3" s="1"/>
  <c r="H1302" i="3"/>
  <c r="I1302" i="3"/>
  <c r="J1302" i="3"/>
  <c r="K1302" i="3" l="1"/>
  <c r="F1301" i="3" l="1"/>
  <c r="N1353" i="3" s="1"/>
  <c r="H1301" i="3"/>
  <c r="I1301" i="3"/>
  <c r="J1301" i="3"/>
  <c r="K1301" i="3" l="1"/>
  <c r="F1300" i="3"/>
  <c r="N1352" i="3" s="1"/>
  <c r="H1300" i="3"/>
  <c r="I1300" i="3"/>
  <c r="J1300" i="3"/>
  <c r="K1300" i="3" l="1"/>
  <c r="F1299" i="3"/>
  <c r="N1351" i="3" s="1"/>
  <c r="H1299" i="3"/>
  <c r="I1299" i="3"/>
  <c r="J1299" i="3"/>
  <c r="K1299" i="3" l="1"/>
  <c r="F1298" i="3"/>
  <c r="N1350" i="3" s="1"/>
  <c r="H1298" i="3"/>
  <c r="I1298" i="3"/>
  <c r="J1298" i="3"/>
  <c r="K1298" i="3" l="1"/>
  <c r="F1297" i="3"/>
  <c r="N1349" i="3" s="1"/>
  <c r="H1297" i="3"/>
  <c r="I1297" i="3"/>
  <c r="J1297" i="3"/>
  <c r="K1297" i="3" l="1"/>
  <c r="F1296" i="3"/>
  <c r="N1348" i="3" s="1"/>
  <c r="H1296" i="3"/>
  <c r="I1296" i="3"/>
  <c r="J1296" i="3"/>
  <c r="K1296" i="3" l="1"/>
  <c r="F1295" i="3"/>
  <c r="N1347" i="3" s="1"/>
  <c r="H1295" i="3"/>
  <c r="I1295" i="3"/>
  <c r="J1295" i="3"/>
  <c r="K1295" i="3" l="1"/>
  <c r="F1294" i="3"/>
  <c r="N1346" i="3" s="1"/>
  <c r="H1294" i="3"/>
  <c r="I1294" i="3"/>
  <c r="J1294" i="3"/>
  <c r="K1294" i="3" l="1"/>
  <c r="F1293" i="3"/>
  <c r="N1345" i="3" s="1"/>
  <c r="H1293" i="3"/>
  <c r="I1293" i="3"/>
  <c r="J1293" i="3"/>
  <c r="K1293" i="3" l="1"/>
  <c r="F1292" i="3"/>
  <c r="N1344" i="3" s="1"/>
  <c r="H1292" i="3"/>
  <c r="I1292" i="3"/>
  <c r="J1292" i="3"/>
  <c r="K1292" i="3" l="1"/>
  <c r="F1291" i="3"/>
  <c r="N1343" i="3" s="1"/>
  <c r="H1291" i="3"/>
  <c r="I1291" i="3"/>
  <c r="J1291" i="3"/>
  <c r="K1291" i="3" l="1"/>
  <c r="F1290" i="3"/>
  <c r="N1342" i="3" s="1"/>
  <c r="H1290" i="3"/>
  <c r="I1290" i="3"/>
  <c r="J1290" i="3"/>
  <c r="K1290" i="3" l="1"/>
  <c r="F1289" i="3"/>
  <c r="N1341" i="3" s="1"/>
  <c r="H1289" i="3"/>
  <c r="I1289" i="3"/>
  <c r="J1289" i="3"/>
  <c r="K1289" i="3" l="1"/>
  <c r="F1288" i="3"/>
  <c r="N1340" i="3" s="1"/>
  <c r="H1288" i="3"/>
  <c r="I1288" i="3"/>
  <c r="J1288" i="3"/>
  <c r="K1288" i="3" l="1"/>
  <c r="F1287" i="3"/>
  <c r="N1339" i="3" s="1"/>
  <c r="H1287" i="3"/>
  <c r="I1287" i="3"/>
  <c r="J1287" i="3"/>
  <c r="K1287" i="3" l="1"/>
  <c r="F1286" i="3"/>
  <c r="N1338" i="3" s="1"/>
  <c r="H1286" i="3"/>
  <c r="I1286" i="3"/>
  <c r="J1286" i="3"/>
  <c r="K1286" i="3" l="1"/>
  <c r="F1285" i="3"/>
  <c r="N1337" i="3" s="1"/>
  <c r="H1285" i="3"/>
  <c r="I1285" i="3"/>
  <c r="J1285" i="3"/>
  <c r="K1285" i="3" l="1"/>
  <c r="F1284" i="3"/>
  <c r="N1336" i="3" s="1"/>
  <c r="H1284" i="3"/>
  <c r="I1284" i="3"/>
  <c r="J1284" i="3"/>
  <c r="K1284" i="3" l="1"/>
  <c r="F1283" i="3"/>
  <c r="N1335" i="3" s="1"/>
  <c r="H1283" i="3"/>
  <c r="I1283" i="3"/>
  <c r="J1283" i="3"/>
  <c r="K1283" i="3" l="1"/>
  <c r="F1282" i="3"/>
  <c r="N1334" i="3" s="1"/>
  <c r="H1282" i="3"/>
  <c r="I1282" i="3"/>
  <c r="J1282" i="3"/>
  <c r="K1282" i="3" l="1"/>
  <c r="F1281" i="3"/>
  <c r="N1333" i="3" s="1"/>
  <c r="H1281" i="3"/>
  <c r="I1281" i="3"/>
  <c r="J1281" i="3"/>
  <c r="K1281" i="3" l="1"/>
  <c r="F1280" i="3"/>
  <c r="N1332" i="3" s="1"/>
  <c r="H1280" i="3"/>
  <c r="I1280" i="3"/>
  <c r="J1280" i="3"/>
  <c r="K1280" i="3" l="1"/>
  <c r="F1279" i="3"/>
  <c r="N1331" i="3" s="1"/>
  <c r="H1279" i="3"/>
  <c r="I1279" i="3"/>
  <c r="J1279" i="3"/>
  <c r="K1279" i="3" l="1"/>
  <c r="F1278" i="3"/>
  <c r="N1330" i="3" s="1"/>
  <c r="H1278" i="3"/>
  <c r="I1278" i="3"/>
  <c r="J1278" i="3"/>
  <c r="K1278" i="3" l="1"/>
  <c r="F1277" i="3"/>
  <c r="N1329" i="3" s="1"/>
  <c r="H1277" i="3"/>
  <c r="I1277" i="3"/>
  <c r="J1277" i="3"/>
  <c r="K1277" i="3" l="1"/>
  <c r="F1276" i="3"/>
  <c r="N1328" i="3" s="1"/>
  <c r="H1276" i="3"/>
  <c r="I1276" i="3"/>
  <c r="J1276" i="3"/>
  <c r="K1276" i="3" l="1"/>
  <c r="F1275" i="3"/>
  <c r="N1327" i="3" s="1"/>
  <c r="H1275" i="3"/>
  <c r="I1275" i="3"/>
  <c r="J1275" i="3"/>
  <c r="K1275" i="3" l="1"/>
  <c r="F1274" i="3"/>
  <c r="N1326" i="3" s="1"/>
  <c r="H1274" i="3"/>
  <c r="I1274" i="3"/>
  <c r="J1274" i="3"/>
  <c r="K1274" i="3" l="1"/>
  <c r="F1273" i="3"/>
  <c r="N1325" i="3" s="1"/>
  <c r="H1273" i="3"/>
  <c r="I1273" i="3"/>
  <c r="J1273" i="3"/>
  <c r="K1273" i="3" l="1"/>
  <c r="F1272" i="3"/>
  <c r="N1324" i="3" s="1"/>
  <c r="H1272" i="3"/>
  <c r="I1272" i="3"/>
  <c r="J1272" i="3"/>
  <c r="K1272" i="3" l="1"/>
  <c r="F1271" i="3"/>
  <c r="N1323" i="3" s="1"/>
  <c r="H1271" i="3"/>
  <c r="I1271" i="3"/>
  <c r="J1271" i="3"/>
  <c r="K1271" i="3" l="1"/>
  <c r="F1270" i="3"/>
  <c r="N1322" i="3" s="1"/>
  <c r="H1270" i="3"/>
  <c r="I1270" i="3"/>
  <c r="J1270" i="3"/>
  <c r="K1270" i="3" l="1"/>
  <c r="F1269" i="3"/>
  <c r="N1321" i="3" s="1"/>
  <c r="H1269" i="3"/>
  <c r="I1269" i="3"/>
  <c r="J1269" i="3"/>
  <c r="K1269" i="3" l="1"/>
  <c r="F1268" i="3"/>
  <c r="N1320" i="3" s="1"/>
  <c r="H1268" i="3"/>
  <c r="I1268" i="3"/>
  <c r="J1268" i="3"/>
  <c r="K1268" i="3" l="1"/>
  <c r="F1267" i="3"/>
  <c r="N1319" i="3" s="1"/>
  <c r="H1267" i="3"/>
  <c r="I1267" i="3"/>
  <c r="J1267" i="3"/>
  <c r="K1267" i="3" l="1"/>
  <c r="F1266" i="3"/>
  <c r="N1318" i="3" s="1"/>
  <c r="H1266" i="3"/>
  <c r="I1266" i="3"/>
  <c r="J1266" i="3"/>
  <c r="K1266" i="3" l="1"/>
  <c r="F1265" i="3"/>
  <c r="N1317" i="3" s="1"/>
  <c r="H1265" i="3"/>
  <c r="I1265" i="3"/>
  <c r="J1265" i="3"/>
  <c r="K1265" i="3" l="1"/>
  <c r="F1264" i="3"/>
  <c r="N1316" i="3" s="1"/>
  <c r="H1264" i="3"/>
  <c r="I1264" i="3"/>
  <c r="J1264" i="3"/>
  <c r="K1264" i="3" l="1"/>
  <c r="F1263" i="3"/>
  <c r="N1315" i="3" s="1"/>
  <c r="H1263" i="3"/>
  <c r="I1263" i="3"/>
  <c r="J1263" i="3"/>
  <c r="K1263" i="3" l="1"/>
  <c r="F1262" i="3"/>
  <c r="N1314" i="3" s="1"/>
  <c r="H1262" i="3"/>
  <c r="I1262" i="3"/>
  <c r="J1262" i="3"/>
  <c r="K1262" i="3" l="1"/>
  <c r="F1261" i="3"/>
  <c r="N1313" i="3" s="1"/>
  <c r="H1261" i="3"/>
  <c r="I1261" i="3"/>
  <c r="J1261" i="3"/>
  <c r="K1261" i="3" l="1"/>
  <c r="F1260" i="3"/>
  <c r="N1312" i="3" s="1"/>
  <c r="H1260" i="3"/>
  <c r="I1260" i="3"/>
  <c r="J1260" i="3"/>
  <c r="K1260" i="3" l="1"/>
  <c r="F1259" i="3"/>
  <c r="N1311" i="3" s="1"/>
  <c r="H1259" i="3"/>
  <c r="I1259" i="3"/>
  <c r="J1259" i="3"/>
  <c r="K1259" i="3" l="1"/>
  <c r="F1258" i="3"/>
  <c r="N1310" i="3" s="1"/>
  <c r="H1258" i="3"/>
  <c r="I1258" i="3"/>
  <c r="J1258" i="3"/>
  <c r="K1258" i="3" l="1"/>
  <c r="F1257" i="3"/>
  <c r="N1309" i="3" s="1"/>
  <c r="H1257" i="3"/>
  <c r="I1257" i="3"/>
  <c r="J1257" i="3"/>
  <c r="K1257" i="3" l="1"/>
  <c r="F1256" i="3"/>
  <c r="N1308" i="3" s="1"/>
  <c r="H1256" i="3"/>
  <c r="I1256" i="3"/>
  <c r="J1256" i="3"/>
  <c r="K1256" i="3" l="1"/>
  <c r="F1255" i="3"/>
  <c r="N1307" i="3" s="1"/>
  <c r="H1255" i="3"/>
  <c r="I1255" i="3"/>
  <c r="J1255" i="3"/>
  <c r="K1255" i="3" l="1"/>
  <c r="F1254" i="3"/>
  <c r="N1306" i="3" s="1"/>
  <c r="H1254" i="3"/>
  <c r="I1254" i="3"/>
  <c r="J1254" i="3"/>
  <c r="K1254" i="3" l="1"/>
  <c r="F1253" i="3"/>
  <c r="N1305" i="3" s="1"/>
  <c r="H1253" i="3"/>
  <c r="I1253" i="3"/>
  <c r="J1253" i="3"/>
  <c r="K1253" i="3" l="1"/>
  <c r="F1252" i="3"/>
  <c r="N1304" i="3" s="1"/>
  <c r="H1252" i="3"/>
  <c r="I1252" i="3"/>
  <c r="J1252" i="3"/>
  <c r="K1252" i="3" l="1"/>
  <c r="F1251" i="3"/>
  <c r="N1303" i="3" s="1"/>
  <c r="H1251" i="3"/>
  <c r="I1251" i="3"/>
  <c r="J1251" i="3"/>
  <c r="K1251" i="3" l="1"/>
  <c r="F1250" i="3"/>
  <c r="N1302" i="3" s="1"/>
  <c r="H1250" i="3"/>
  <c r="I1250" i="3"/>
  <c r="J1250" i="3"/>
  <c r="K1250" i="3" l="1"/>
  <c r="F1249" i="3"/>
  <c r="N1301" i="3" s="1"/>
  <c r="H1249" i="3"/>
  <c r="I1249" i="3"/>
  <c r="J1249" i="3"/>
  <c r="K1249" i="3" l="1"/>
  <c r="J1248" i="3"/>
  <c r="I1248" i="3"/>
  <c r="H1248" i="3"/>
  <c r="F1248" i="3"/>
  <c r="N1300" i="3" s="1"/>
  <c r="K1248" i="3" l="1"/>
  <c r="F1247" i="3"/>
  <c r="N1299" i="3" s="1"/>
  <c r="H1247" i="3"/>
  <c r="I1247" i="3"/>
  <c r="J1247" i="3"/>
  <c r="K1247" i="3" l="1"/>
  <c r="F1246" i="3"/>
  <c r="N1298" i="3" s="1"/>
  <c r="H1246" i="3"/>
  <c r="I1246" i="3"/>
  <c r="J1246" i="3"/>
  <c r="K1246" i="3" l="1"/>
  <c r="F1245" i="3"/>
  <c r="N1297" i="3" s="1"/>
  <c r="H1245" i="3"/>
  <c r="I1245" i="3"/>
  <c r="J1245" i="3"/>
  <c r="K1245" i="3" l="1"/>
  <c r="F1244" i="3"/>
  <c r="H1244" i="3"/>
  <c r="I1244" i="3"/>
  <c r="J1244" i="3"/>
  <c r="N1296" i="3" l="1"/>
  <c r="K1244" i="3"/>
  <c r="F1243" i="3"/>
  <c r="N1295" i="3" s="1"/>
  <c r="H1243" i="3"/>
  <c r="I1243" i="3"/>
  <c r="J1243" i="3"/>
  <c r="K1243" i="3" l="1"/>
  <c r="F1242" i="3"/>
  <c r="H1242" i="3"/>
  <c r="I1242" i="3"/>
  <c r="J1242" i="3"/>
  <c r="K1242" i="3" l="1"/>
  <c r="N1294" i="3"/>
  <c r="F1241" i="3"/>
  <c r="H1241" i="3"/>
  <c r="I1241" i="3"/>
  <c r="J1241" i="3"/>
  <c r="K1241" i="3" l="1"/>
  <c r="N1293" i="3"/>
  <c r="F1240" i="3"/>
  <c r="H1240" i="3"/>
  <c r="I1240" i="3"/>
  <c r="J1240" i="3"/>
  <c r="N1292" i="3" l="1"/>
  <c r="K1240" i="3"/>
  <c r="F1239" i="3"/>
  <c r="M1395" i="3" s="1"/>
  <c r="H1239" i="3"/>
  <c r="I1239" i="3"/>
  <c r="J1239" i="3"/>
  <c r="N1291" i="3" l="1"/>
  <c r="K1239" i="3"/>
  <c r="L1395" i="3" s="1"/>
  <c r="F1238" i="3"/>
  <c r="M1394" i="3" s="1"/>
  <c r="H1238" i="3"/>
  <c r="I1238" i="3"/>
  <c r="J1238" i="3"/>
  <c r="K1238" i="3" l="1"/>
  <c r="L1394" i="3" s="1"/>
  <c r="N1290" i="3"/>
  <c r="F1237" i="3"/>
  <c r="M1393" i="3" s="1"/>
  <c r="H1237" i="3"/>
  <c r="I1237" i="3"/>
  <c r="J1237" i="3"/>
  <c r="K1237" i="3" l="1"/>
  <c r="L1393" i="3" s="1"/>
  <c r="O1393" i="3" s="1"/>
  <c r="N1289" i="3"/>
  <c r="F1236" i="3"/>
  <c r="M1392" i="3" s="1"/>
  <c r="H1236" i="3"/>
  <c r="I1236" i="3"/>
  <c r="J1236" i="3"/>
  <c r="N1288" i="3" l="1"/>
  <c r="K1236" i="3"/>
  <c r="L1392" i="3" s="1"/>
  <c r="O1392" i="3" s="1"/>
  <c r="F1235" i="3"/>
  <c r="M1391" i="3" s="1"/>
  <c r="H1235" i="3"/>
  <c r="I1235" i="3"/>
  <c r="J1235" i="3"/>
  <c r="N1287" i="3" l="1"/>
  <c r="K1235" i="3"/>
  <c r="L1391" i="3" s="1"/>
  <c r="O1391" i="3" s="1"/>
  <c r="F1234" i="3"/>
  <c r="M1390" i="3" s="1"/>
  <c r="H1234" i="3"/>
  <c r="I1234" i="3"/>
  <c r="J1234" i="3"/>
  <c r="N1286" i="3" l="1"/>
  <c r="K1234" i="3"/>
  <c r="L1390" i="3" s="1"/>
  <c r="O1390" i="3" s="1"/>
  <c r="F1233" i="3"/>
  <c r="M1389" i="3" s="1"/>
  <c r="H1233" i="3"/>
  <c r="I1233" i="3"/>
  <c r="J1233" i="3"/>
  <c r="N1285" i="3" l="1"/>
  <c r="K1233" i="3"/>
  <c r="L1389" i="3" s="1"/>
  <c r="O1389" i="3" s="1"/>
  <c r="F1232" i="3"/>
  <c r="M1388" i="3" s="1"/>
  <c r="H1232" i="3"/>
  <c r="I1232" i="3"/>
  <c r="J1232" i="3"/>
  <c r="N1284" i="3" l="1"/>
  <c r="K1232" i="3"/>
  <c r="L1388" i="3" s="1"/>
  <c r="O1388" i="3" s="1"/>
  <c r="F1231" i="3"/>
  <c r="M1387" i="3" s="1"/>
  <c r="H1231" i="3"/>
  <c r="I1231" i="3"/>
  <c r="J1231" i="3"/>
  <c r="N1283" i="3" l="1"/>
  <c r="K1231" i="3"/>
  <c r="L1387" i="3" s="1"/>
  <c r="O1387" i="3" s="1"/>
  <c r="F1230" i="3"/>
  <c r="M1386" i="3" s="1"/>
  <c r="H1230" i="3"/>
  <c r="I1230" i="3"/>
  <c r="J1230" i="3"/>
  <c r="K1230" i="3" l="1"/>
  <c r="L1386" i="3" s="1"/>
  <c r="O1386" i="3" s="1"/>
  <c r="N1282" i="3"/>
  <c r="F1229" i="3"/>
  <c r="M1385" i="3" s="1"/>
  <c r="H1229" i="3"/>
  <c r="I1229" i="3"/>
  <c r="J1229" i="3"/>
  <c r="N1281" i="3" l="1"/>
  <c r="K1229" i="3"/>
  <c r="L1385" i="3" s="1"/>
  <c r="O1385" i="3" s="1"/>
  <c r="F1228" i="3"/>
  <c r="M1384" i="3" s="1"/>
  <c r="H1228" i="3"/>
  <c r="I1228" i="3"/>
  <c r="J1228" i="3"/>
  <c r="N1280" i="3" l="1"/>
  <c r="K1228" i="3"/>
  <c r="L1384" i="3" s="1"/>
  <c r="O1384" i="3" s="1"/>
  <c r="F1227" i="3"/>
  <c r="M1383" i="3" s="1"/>
  <c r="H1227" i="3"/>
  <c r="I1227" i="3"/>
  <c r="J1227" i="3"/>
  <c r="N1279" i="3" l="1"/>
  <c r="K1227" i="3"/>
  <c r="L1383" i="3" s="1"/>
  <c r="O1383" i="3" s="1"/>
  <c r="F1226" i="3"/>
  <c r="H1226" i="3"/>
  <c r="I1226" i="3"/>
  <c r="J1226" i="3"/>
  <c r="N1278" i="3" l="1"/>
  <c r="M1382" i="3"/>
  <c r="K1226" i="3"/>
  <c r="L1382" i="3" s="1"/>
  <c r="O1382" i="3" s="1"/>
  <c r="F1225" i="3"/>
  <c r="M1381" i="3" s="1"/>
  <c r="H1225" i="3"/>
  <c r="I1225" i="3"/>
  <c r="J1225" i="3"/>
  <c r="N1277" i="3" l="1"/>
  <c r="K1225" i="3"/>
  <c r="L1381" i="3" s="1"/>
  <c r="O1381" i="3" s="1"/>
  <c r="F1224" i="3"/>
  <c r="M1380" i="3" s="1"/>
  <c r="H1224" i="3"/>
  <c r="I1224" i="3"/>
  <c r="J1224" i="3"/>
  <c r="N1276" i="3" l="1"/>
  <c r="K1224" i="3"/>
  <c r="L1380" i="3" s="1"/>
  <c r="O1380" i="3" s="1"/>
  <c r="F1223" i="3"/>
  <c r="M1379" i="3" s="1"/>
  <c r="H1223" i="3"/>
  <c r="I1223" i="3"/>
  <c r="J1223" i="3"/>
  <c r="N1275" i="3" l="1"/>
  <c r="K1223" i="3"/>
  <c r="L1379" i="3" s="1"/>
  <c r="O1379" i="3" s="1"/>
  <c r="F1222" i="3"/>
  <c r="M1378" i="3" s="1"/>
  <c r="H1222" i="3"/>
  <c r="I1222" i="3"/>
  <c r="J1222" i="3"/>
  <c r="N1274" i="3" l="1"/>
  <c r="K1222" i="3"/>
  <c r="L1378" i="3" s="1"/>
  <c r="O1378" i="3" s="1"/>
  <c r="F1221" i="3"/>
  <c r="M1377" i="3" s="1"/>
  <c r="H1221" i="3"/>
  <c r="I1221" i="3"/>
  <c r="J1221" i="3"/>
  <c r="K1221" i="3" l="1"/>
  <c r="L1377" i="3" s="1"/>
  <c r="O1377" i="3" s="1"/>
  <c r="N1273" i="3"/>
  <c r="F1220" i="3"/>
  <c r="M1376" i="3" s="1"/>
  <c r="H1220" i="3"/>
  <c r="I1220" i="3"/>
  <c r="J1220" i="3"/>
  <c r="N1272" i="3" l="1"/>
  <c r="K1220" i="3"/>
  <c r="L1376" i="3" s="1"/>
  <c r="O1376" i="3" s="1"/>
  <c r="F1219" i="3"/>
  <c r="M1375" i="3" s="1"/>
  <c r="H1219" i="3"/>
  <c r="I1219" i="3"/>
  <c r="J1219" i="3"/>
  <c r="N1271" i="3" l="1"/>
  <c r="K1219" i="3"/>
  <c r="L1375" i="3" s="1"/>
  <c r="O1375" i="3" s="1"/>
  <c r="F1218" i="3"/>
  <c r="M1374" i="3" s="1"/>
  <c r="H1218" i="3"/>
  <c r="I1218" i="3"/>
  <c r="J1218" i="3"/>
  <c r="N1270" i="3" l="1"/>
  <c r="K1218" i="3"/>
  <c r="L1374" i="3" s="1"/>
  <c r="O1374" i="3" s="1"/>
  <c r="F1217" i="3"/>
  <c r="M1373" i="3" s="1"/>
  <c r="H1217" i="3"/>
  <c r="I1217" i="3"/>
  <c r="J1217" i="3"/>
  <c r="N1269" i="3" l="1"/>
  <c r="K1217" i="3"/>
  <c r="L1373" i="3" s="1"/>
  <c r="O1373" i="3" s="1"/>
  <c r="F1216" i="3"/>
  <c r="M1372" i="3" s="1"/>
  <c r="H1216" i="3"/>
  <c r="I1216" i="3"/>
  <c r="J1216" i="3"/>
  <c r="N1268" i="3" l="1"/>
  <c r="K1216" i="3"/>
  <c r="L1372" i="3" s="1"/>
  <c r="O1372" i="3" s="1"/>
  <c r="F1215" i="3"/>
  <c r="M1371" i="3" s="1"/>
  <c r="H1215" i="3"/>
  <c r="I1215" i="3"/>
  <c r="J1215" i="3"/>
  <c r="N1267" i="3" l="1"/>
  <c r="K1215" i="3"/>
  <c r="L1371" i="3" s="1"/>
  <c r="O1371" i="3" s="1"/>
  <c r="F1214" i="3"/>
  <c r="M1370" i="3" s="1"/>
  <c r="H1214" i="3"/>
  <c r="I1214" i="3"/>
  <c r="J1214" i="3"/>
  <c r="N1266" i="3" l="1"/>
  <c r="K1214" i="3"/>
  <c r="L1370" i="3" s="1"/>
  <c r="O1370" i="3" s="1"/>
  <c r="F1213" i="3"/>
  <c r="M1369" i="3" s="1"/>
  <c r="H1213" i="3"/>
  <c r="I1213" i="3"/>
  <c r="J1213" i="3"/>
  <c r="N1265" i="3" l="1"/>
  <c r="K1213" i="3"/>
  <c r="L1369" i="3" s="1"/>
  <c r="O1369" i="3" s="1"/>
  <c r="F1212" i="3"/>
  <c r="M1368" i="3" s="1"/>
  <c r="H1212" i="3"/>
  <c r="I1212" i="3"/>
  <c r="J1212" i="3"/>
  <c r="N1264" i="3" l="1"/>
  <c r="K1212" i="3"/>
  <c r="L1368" i="3" s="1"/>
  <c r="O1368" i="3" s="1"/>
  <c r="F1211" i="3"/>
  <c r="M1367" i="3" s="1"/>
  <c r="H1211" i="3"/>
  <c r="I1211" i="3"/>
  <c r="J1211" i="3"/>
  <c r="N1263" i="3" l="1"/>
  <c r="K1211" i="3"/>
  <c r="L1367" i="3" s="1"/>
  <c r="O1367" i="3" s="1"/>
  <c r="F1210" i="3"/>
  <c r="M1366" i="3" s="1"/>
  <c r="H1210" i="3"/>
  <c r="I1210" i="3"/>
  <c r="J1210" i="3"/>
  <c r="N1262" i="3" l="1"/>
  <c r="K1210" i="3"/>
  <c r="L1366" i="3" s="1"/>
  <c r="O1366" i="3" s="1"/>
  <c r="F1209" i="3"/>
  <c r="M1365" i="3" s="1"/>
  <c r="H1209" i="3"/>
  <c r="I1209" i="3"/>
  <c r="J1209" i="3"/>
  <c r="K1209" i="3" l="1"/>
  <c r="L1365" i="3" s="1"/>
  <c r="O1365" i="3" s="1"/>
  <c r="N1261" i="3"/>
  <c r="F1208" i="3"/>
  <c r="M1364" i="3" s="1"/>
  <c r="H1208" i="3"/>
  <c r="I1208" i="3"/>
  <c r="J1208" i="3"/>
  <c r="N1260" i="3" l="1"/>
  <c r="K1208" i="3"/>
  <c r="L1364" i="3" s="1"/>
  <c r="O1364" i="3" s="1"/>
  <c r="F1207" i="3"/>
  <c r="M1363" i="3" s="1"/>
  <c r="H1207" i="3"/>
  <c r="I1207" i="3"/>
  <c r="J1207" i="3"/>
  <c r="N1259" i="3" l="1"/>
  <c r="K1207" i="3"/>
  <c r="L1363" i="3" s="1"/>
  <c r="O1363" i="3" s="1"/>
  <c r="F1206" i="3" l="1"/>
  <c r="M1362" i="3" s="1"/>
  <c r="H1206" i="3"/>
  <c r="I1206" i="3"/>
  <c r="J1206" i="3"/>
  <c r="N1258" i="3" l="1"/>
  <c r="K1206" i="3"/>
  <c r="L1362" i="3" s="1"/>
  <c r="O1362" i="3" s="1"/>
  <c r="F1205" i="3"/>
  <c r="M1361" i="3" s="1"/>
  <c r="H1205" i="3"/>
  <c r="I1205" i="3"/>
  <c r="J1205" i="3"/>
  <c r="N1257" i="3" l="1"/>
  <c r="K1205" i="3"/>
  <c r="L1361" i="3" s="1"/>
  <c r="O1361" i="3" s="1"/>
  <c r="F1204" i="3"/>
  <c r="M1360" i="3" s="1"/>
  <c r="H1204" i="3"/>
  <c r="I1204" i="3"/>
  <c r="J1204" i="3"/>
  <c r="N1256" i="3" l="1"/>
  <c r="K1204" i="3"/>
  <c r="L1360" i="3" s="1"/>
  <c r="O1360" i="3" s="1"/>
  <c r="F1203" i="3"/>
  <c r="M1359" i="3" s="1"/>
  <c r="H1203" i="3"/>
  <c r="I1203" i="3"/>
  <c r="J1203" i="3"/>
  <c r="N1255" i="3" l="1"/>
  <c r="K1203" i="3"/>
  <c r="L1359" i="3" s="1"/>
  <c r="O1359" i="3" s="1"/>
  <c r="F1202" i="3"/>
  <c r="M1358" i="3" s="1"/>
  <c r="H1202" i="3"/>
  <c r="I1202" i="3"/>
  <c r="J1202" i="3"/>
  <c r="K1202" i="3" l="1"/>
  <c r="L1358" i="3" s="1"/>
  <c r="O1358" i="3" s="1"/>
  <c r="N1254" i="3"/>
  <c r="F1201" i="3"/>
  <c r="M1357" i="3" s="1"/>
  <c r="H1201" i="3"/>
  <c r="I1201" i="3"/>
  <c r="J1201" i="3"/>
  <c r="K1201" i="3" l="1"/>
  <c r="L1357" i="3" s="1"/>
  <c r="O1357" i="3" s="1"/>
  <c r="N1253" i="3"/>
  <c r="F1200" i="3"/>
  <c r="M1356" i="3" s="1"/>
  <c r="H1200" i="3"/>
  <c r="I1200" i="3"/>
  <c r="J1200" i="3"/>
  <c r="K1200" i="3" l="1"/>
  <c r="L1356" i="3" s="1"/>
  <c r="O1356" i="3" s="1"/>
  <c r="N1252" i="3"/>
  <c r="F1199" i="3"/>
  <c r="M1355" i="3" s="1"/>
  <c r="H1199" i="3"/>
  <c r="I1199" i="3"/>
  <c r="J1199" i="3"/>
  <c r="N1251" i="3" l="1"/>
  <c r="K1199" i="3"/>
  <c r="L1355" i="3" s="1"/>
  <c r="O1355" i="3" s="1"/>
  <c r="F1198" i="3"/>
  <c r="M1354" i="3" s="1"/>
  <c r="H1198" i="3"/>
  <c r="I1198" i="3"/>
  <c r="J1198" i="3"/>
  <c r="N1250" i="3" l="1"/>
  <c r="K1198" i="3"/>
  <c r="L1354" i="3" s="1"/>
  <c r="O1354" i="3" s="1"/>
  <c r="F1197" i="3"/>
  <c r="M1353" i="3" s="1"/>
  <c r="H1197" i="3"/>
  <c r="I1197" i="3"/>
  <c r="J1197" i="3"/>
  <c r="N1249" i="3" l="1"/>
  <c r="K1197" i="3"/>
  <c r="L1353" i="3" s="1"/>
  <c r="O1353" i="3" s="1"/>
  <c r="F1196" i="3"/>
  <c r="M1352" i="3" s="1"/>
  <c r="H1196" i="3"/>
  <c r="I1196" i="3"/>
  <c r="J1196" i="3"/>
  <c r="N1248" i="3" l="1"/>
  <c r="K1196" i="3"/>
  <c r="L1352" i="3" s="1"/>
  <c r="O1352" i="3" s="1"/>
  <c r="F1195" i="3"/>
  <c r="M1351" i="3" s="1"/>
  <c r="H1195" i="3"/>
  <c r="I1195" i="3"/>
  <c r="J1195" i="3"/>
  <c r="N1247" i="3" l="1"/>
  <c r="K1195" i="3"/>
  <c r="L1351" i="3" s="1"/>
  <c r="O1351" i="3" s="1"/>
  <c r="F1194" i="3"/>
  <c r="M1350" i="3" s="1"/>
  <c r="H1194" i="3"/>
  <c r="I1194" i="3"/>
  <c r="J1194" i="3"/>
  <c r="N1246" i="3" l="1"/>
  <c r="K1194" i="3"/>
  <c r="L1350" i="3" s="1"/>
  <c r="O1350" i="3" s="1"/>
  <c r="F1193" i="3"/>
  <c r="M1349" i="3" s="1"/>
  <c r="H1193" i="3"/>
  <c r="I1193" i="3"/>
  <c r="J1193" i="3"/>
  <c r="N1245" i="3" l="1"/>
  <c r="K1193" i="3"/>
  <c r="L1349" i="3" s="1"/>
  <c r="O1349" i="3" s="1"/>
  <c r="F1192" i="3"/>
  <c r="M1348" i="3" s="1"/>
  <c r="H1192" i="3"/>
  <c r="I1192" i="3"/>
  <c r="J1192" i="3"/>
  <c r="N1244" i="3" l="1"/>
  <c r="K1192" i="3"/>
  <c r="L1348" i="3" s="1"/>
  <c r="O1348" i="3" s="1"/>
  <c r="F1191" i="3"/>
  <c r="M1347" i="3" s="1"/>
  <c r="H1191" i="3"/>
  <c r="I1191" i="3"/>
  <c r="J1191" i="3"/>
  <c r="N1243" i="3" l="1"/>
  <c r="K1191" i="3"/>
  <c r="L1347" i="3" s="1"/>
  <c r="O1347" i="3" s="1"/>
  <c r="F1190" i="3"/>
  <c r="M1346" i="3" s="1"/>
  <c r="H1190" i="3"/>
  <c r="I1190" i="3"/>
  <c r="J1190" i="3"/>
  <c r="N1242" i="3" l="1"/>
  <c r="K1190" i="3"/>
  <c r="L1346" i="3" s="1"/>
  <c r="O1346" i="3" s="1"/>
  <c r="F1189" i="3"/>
  <c r="M1345" i="3" s="1"/>
  <c r="H1189" i="3"/>
  <c r="I1189" i="3"/>
  <c r="J1189" i="3"/>
  <c r="N1241" i="3" l="1"/>
  <c r="K1189" i="3"/>
  <c r="L1345" i="3" s="1"/>
  <c r="O1345" i="3" s="1"/>
  <c r="F1188" i="3"/>
  <c r="M1344" i="3" s="1"/>
  <c r="H1188" i="3"/>
  <c r="I1188" i="3"/>
  <c r="J1188" i="3"/>
  <c r="N1240" i="3" l="1"/>
  <c r="K1188" i="3"/>
  <c r="L1344" i="3" s="1"/>
  <c r="O1344" i="3" s="1"/>
  <c r="F1187" i="3" l="1"/>
  <c r="M1343" i="3" s="1"/>
  <c r="H1187" i="3"/>
  <c r="I1187" i="3"/>
  <c r="J1187" i="3"/>
  <c r="N1239" i="3" l="1"/>
  <c r="K1187" i="3"/>
  <c r="L1343" i="3" s="1"/>
  <c r="O1343" i="3" s="1"/>
  <c r="H19" i="3"/>
  <c r="I20" i="3"/>
  <c r="F1186" i="3" l="1"/>
  <c r="M1342" i="3" s="1"/>
  <c r="H1186" i="3"/>
  <c r="I1186" i="3"/>
  <c r="J1186" i="3"/>
  <c r="N1238" i="3" l="1"/>
  <c r="K1186" i="3"/>
  <c r="F1185" i="3"/>
  <c r="H1185" i="3"/>
  <c r="I1185" i="3"/>
  <c r="J1185" i="3"/>
  <c r="M1341" i="3" l="1"/>
  <c r="L1342" i="3"/>
  <c r="N1237" i="3"/>
  <c r="K1185" i="3"/>
  <c r="L1341" i="3" s="1"/>
  <c r="O1341" i="3" s="1"/>
  <c r="F1184" i="3"/>
  <c r="H1184" i="3"/>
  <c r="I1184" i="3"/>
  <c r="J1184" i="3"/>
  <c r="O1342" i="3" l="1"/>
  <c r="M1340" i="3"/>
  <c r="K1184" i="3"/>
  <c r="L1340" i="3" s="1"/>
  <c r="O1340" i="3" s="1"/>
  <c r="N1236" i="3"/>
  <c r="F1183" i="3"/>
  <c r="M1339" i="3" s="1"/>
  <c r="H1183" i="3"/>
  <c r="I1183" i="3"/>
  <c r="J1183" i="3"/>
  <c r="N1235" i="3" l="1"/>
  <c r="K1183" i="3"/>
  <c r="F1182" i="3"/>
  <c r="M1338" i="3" s="1"/>
  <c r="H1182" i="3"/>
  <c r="I1182" i="3"/>
  <c r="J1182" i="3"/>
  <c r="L1339" i="3" l="1"/>
  <c r="N1234" i="3"/>
  <c r="K1182" i="3"/>
  <c r="F1181" i="3"/>
  <c r="H1181" i="3"/>
  <c r="I1181" i="3"/>
  <c r="J1181" i="3"/>
  <c r="O1339" i="3" l="1"/>
  <c r="M1337" i="3"/>
  <c r="L1338" i="3"/>
  <c r="N1233" i="3"/>
  <c r="K1181" i="3"/>
  <c r="L1337" i="3" s="1"/>
  <c r="O1337" i="3" s="1"/>
  <c r="O1338" i="3" l="1"/>
  <c r="F1180" i="3"/>
  <c r="H1180" i="3"/>
  <c r="I1180" i="3"/>
  <c r="J1180" i="3"/>
  <c r="M1336" i="3" l="1"/>
  <c r="N1232" i="3"/>
  <c r="K1180" i="3"/>
  <c r="L1336" i="3" s="1"/>
  <c r="O1336" i="3" s="1"/>
  <c r="F1179" i="3"/>
  <c r="H1179" i="3"/>
  <c r="I1179" i="3"/>
  <c r="J1179" i="3"/>
  <c r="M1335" i="3" l="1"/>
  <c r="N1231" i="3"/>
  <c r="K1179" i="3"/>
  <c r="L1335" i="3" s="1"/>
  <c r="O1335" i="3" s="1"/>
  <c r="F1178" i="3"/>
  <c r="M1334" i="3" s="1"/>
  <c r="H1178" i="3"/>
  <c r="I1178" i="3"/>
  <c r="J1178" i="3"/>
  <c r="N1230" i="3" l="1"/>
  <c r="K1178" i="3"/>
  <c r="F1177" i="3"/>
  <c r="M1333" i="3" s="1"/>
  <c r="L1334" i="3" l="1"/>
  <c r="N1229" i="3"/>
  <c r="H1177" i="3"/>
  <c r="I1177" i="3"/>
  <c r="J1177" i="3"/>
  <c r="O1334" i="3" l="1"/>
  <c r="K1177" i="3"/>
  <c r="F1176" i="3"/>
  <c r="M1332" i="3" s="1"/>
  <c r="H1176" i="3"/>
  <c r="I1176" i="3"/>
  <c r="J1176" i="3"/>
  <c r="L1333" i="3" l="1"/>
  <c r="N1228" i="3"/>
  <c r="K1176" i="3"/>
  <c r="F1175" i="3"/>
  <c r="M1331" i="3" s="1"/>
  <c r="H1175" i="3"/>
  <c r="I1175" i="3"/>
  <c r="J1175" i="3"/>
  <c r="O1333" i="3" l="1"/>
  <c r="L1332" i="3"/>
  <c r="N1227" i="3"/>
  <c r="K1175" i="3"/>
  <c r="F1174" i="3"/>
  <c r="M1330" i="3" s="1"/>
  <c r="H1174" i="3"/>
  <c r="I1174" i="3"/>
  <c r="J1174" i="3"/>
  <c r="O1332" i="3" l="1"/>
  <c r="L1331" i="3"/>
  <c r="N1226" i="3"/>
  <c r="K1174" i="3"/>
  <c r="F1173" i="3"/>
  <c r="M1329" i="3" s="1"/>
  <c r="H1173" i="3"/>
  <c r="I1173" i="3"/>
  <c r="J1173" i="3"/>
  <c r="O1331" i="3" l="1"/>
  <c r="L1330" i="3"/>
  <c r="N1225" i="3"/>
  <c r="K1173" i="3"/>
  <c r="F1172" i="3"/>
  <c r="M1328" i="3" s="1"/>
  <c r="H1172" i="3"/>
  <c r="I1172" i="3"/>
  <c r="J1172" i="3"/>
  <c r="O1330" i="3" l="1"/>
  <c r="L1329" i="3"/>
  <c r="N1224" i="3"/>
  <c r="K1172" i="3"/>
  <c r="F1171" i="3"/>
  <c r="M1327" i="3" s="1"/>
  <c r="H1171" i="3"/>
  <c r="I1171" i="3"/>
  <c r="J1171" i="3"/>
  <c r="O1329" i="3" l="1"/>
  <c r="L1328" i="3"/>
  <c r="N1223" i="3"/>
  <c r="K1171" i="3"/>
  <c r="F1170" i="3"/>
  <c r="M1326" i="3" s="1"/>
  <c r="H1170" i="3"/>
  <c r="I1170" i="3"/>
  <c r="J1170" i="3"/>
  <c r="O1328" i="3" l="1"/>
  <c r="L1327" i="3"/>
  <c r="N1222" i="3"/>
  <c r="K1170" i="3"/>
  <c r="L1326" i="3" l="1"/>
  <c r="O1327" i="3"/>
  <c r="F1169" i="3"/>
  <c r="H1169" i="3"/>
  <c r="I1169" i="3"/>
  <c r="J1169" i="3"/>
  <c r="O1326" i="3" l="1"/>
  <c r="M1325" i="3"/>
  <c r="N1221" i="3"/>
  <c r="K1169" i="3"/>
  <c r="L1325" i="3" s="1"/>
  <c r="O1325" i="3" s="1"/>
  <c r="H1168" i="3"/>
  <c r="I1168" i="3"/>
  <c r="J1168" i="3"/>
  <c r="F1168" i="3"/>
  <c r="M1324" i="3" l="1"/>
  <c r="N1220" i="3"/>
  <c r="K1168" i="3"/>
  <c r="L1324" i="3" s="1"/>
  <c r="O1324" i="3" s="1"/>
  <c r="F1167" i="3"/>
  <c r="H1167" i="3"/>
  <c r="I1167" i="3"/>
  <c r="J1167" i="3"/>
  <c r="M1323" i="3" l="1"/>
  <c r="N1219" i="3"/>
  <c r="K1167" i="3"/>
  <c r="L1323" i="3" s="1"/>
  <c r="O1323" i="3" s="1"/>
  <c r="F1166" i="3"/>
  <c r="H1166" i="3"/>
  <c r="I1166" i="3"/>
  <c r="J1166" i="3"/>
  <c r="M1322" i="3" l="1"/>
  <c r="N1218" i="3"/>
  <c r="K1166" i="3"/>
  <c r="L1322" i="3" s="1"/>
  <c r="O1322" i="3" s="1"/>
  <c r="J1165" i="3"/>
  <c r="I1165" i="3"/>
  <c r="H1165" i="3"/>
  <c r="F1165" i="3"/>
  <c r="M1321" i="3" l="1"/>
  <c r="K1165" i="3"/>
  <c r="L1321" i="3" s="1"/>
  <c r="O1321" i="3" s="1"/>
  <c r="N1217" i="3"/>
  <c r="F1164" i="3"/>
  <c r="M1320" i="3" l="1"/>
  <c r="N1216" i="3"/>
  <c r="H1164" i="3"/>
  <c r="I1164" i="3"/>
  <c r="J1164" i="3"/>
  <c r="K1164" i="3" l="1"/>
  <c r="L1320" i="3" s="1"/>
  <c r="O1320" i="3" s="1"/>
  <c r="H1163" i="3"/>
  <c r="I1163" i="3"/>
  <c r="J1163" i="3"/>
  <c r="F1163" i="3"/>
  <c r="M1319" i="3" l="1"/>
  <c r="N1215" i="3"/>
  <c r="K1163" i="3"/>
  <c r="L1319" i="3" s="1"/>
  <c r="O1319" i="3" s="1"/>
  <c r="F1162" i="3"/>
  <c r="H1162" i="3"/>
  <c r="I1162" i="3"/>
  <c r="J1162" i="3"/>
  <c r="M1318" i="3" l="1"/>
  <c r="N1214" i="3"/>
  <c r="K1162" i="3"/>
  <c r="L1318" i="3" s="1"/>
  <c r="O1318" i="3" s="1"/>
  <c r="F1161" i="3"/>
  <c r="H1161" i="3"/>
  <c r="I1161" i="3"/>
  <c r="J1161" i="3"/>
  <c r="M1317" i="3" l="1"/>
  <c r="N1213" i="3"/>
  <c r="K1161" i="3"/>
  <c r="L1317" i="3" s="1"/>
  <c r="O1317" i="3" s="1"/>
  <c r="J1160" i="3" l="1"/>
  <c r="I1160" i="3"/>
  <c r="H1160" i="3"/>
  <c r="F1160" i="3"/>
  <c r="M1316" i="3" l="1"/>
  <c r="K1160" i="3"/>
  <c r="L1316" i="3" s="1"/>
  <c r="O1316" i="3" s="1"/>
  <c r="N1212" i="3"/>
  <c r="J1159" i="3"/>
  <c r="I1159" i="3"/>
  <c r="H1159" i="3"/>
  <c r="F1159" i="3"/>
  <c r="M1315" i="3" l="1"/>
  <c r="N1211" i="3"/>
  <c r="K1159" i="3"/>
  <c r="L1315" i="3" s="1"/>
  <c r="O1315" i="3" s="1"/>
  <c r="J1158" i="3"/>
  <c r="I1158" i="3"/>
  <c r="H1158" i="3"/>
  <c r="F1158" i="3"/>
  <c r="M1314" i="3" l="1"/>
  <c r="N1210" i="3"/>
  <c r="K1158" i="3"/>
  <c r="L1314" i="3" s="1"/>
  <c r="O1314" i="3" s="1"/>
  <c r="J1157" i="3"/>
  <c r="I1157" i="3"/>
  <c r="H1157" i="3"/>
  <c r="F1157" i="3"/>
  <c r="M1313" i="3" l="1"/>
  <c r="N1209" i="3"/>
  <c r="K1157" i="3"/>
  <c r="L1313" i="3" s="1"/>
  <c r="O1313" i="3" s="1"/>
  <c r="J1156" i="3"/>
  <c r="I1156" i="3"/>
  <c r="H1156" i="3"/>
  <c r="F1156" i="3"/>
  <c r="M1312" i="3" l="1"/>
  <c r="N1208" i="3"/>
  <c r="K1156" i="3"/>
  <c r="L1312" i="3" s="1"/>
  <c r="O1312" i="3" s="1"/>
  <c r="J1155" i="3"/>
  <c r="I1155" i="3"/>
  <c r="H1155" i="3"/>
  <c r="F1155" i="3"/>
  <c r="M1311" i="3" l="1"/>
  <c r="N1207" i="3"/>
  <c r="K1155" i="3"/>
  <c r="L1311" i="3" s="1"/>
  <c r="O1311" i="3" s="1"/>
  <c r="J1154" i="3"/>
  <c r="I1154" i="3"/>
  <c r="H1154" i="3"/>
  <c r="F1154" i="3"/>
  <c r="M1310" i="3" l="1"/>
  <c r="N1206" i="3"/>
  <c r="K1154" i="3"/>
  <c r="L1310" i="3" s="1"/>
  <c r="O1310" i="3" s="1"/>
  <c r="J1153" i="3"/>
  <c r="I1153" i="3"/>
  <c r="H1153" i="3"/>
  <c r="F1153" i="3"/>
  <c r="M1309" i="3" l="1"/>
  <c r="N1205" i="3"/>
  <c r="K1153" i="3"/>
  <c r="L1309" i="3" s="1"/>
  <c r="O1309" i="3" s="1"/>
  <c r="J1152" i="3"/>
  <c r="I1152" i="3"/>
  <c r="H1152" i="3"/>
  <c r="G1152" i="3"/>
  <c r="F1152" i="3"/>
  <c r="M1308" i="3" l="1"/>
  <c r="G1153" i="3"/>
  <c r="N1204" i="3"/>
  <c r="K1152" i="3"/>
  <c r="L1308" i="3" s="1"/>
  <c r="O1308" i="3" s="1"/>
  <c r="J1151" i="3"/>
  <c r="I1151" i="3"/>
  <c r="H1151" i="3"/>
  <c r="F1151" i="3"/>
  <c r="M1307" i="3" l="1"/>
  <c r="N1203" i="3"/>
  <c r="G1154" i="3"/>
  <c r="K1151" i="3"/>
  <c r="L1307" i="3" s="1"/>
  <c r="O1307" i="3" s="1"/>
  <c r="J1150" i="3"/>
  <c r="I1150" i="3"/>
  <c r="H1150" i="3"/>
  <c r="F1150" i="3"/>
  <c r="M1306" i="3" l="1"/>
  <c r="G1155" i="3"/>
  <c r="N1202" i="3"/>
  <c r="K1150" i="3"/>
  <c r="L1306" i="3" s="1"/>
  <c r="O1306" i="3" s="1"/>
  <c r="J1149" i="3"/>
  <c r="I1149" i="3"/>
  <c r="H1149" i="3"/>
  <c r="F1149" i="3"/>
  <c r="M1305" i="3" l="1"/>
  <c r="K1149" i="3"/>
  <c r="L1305" i="3" s="1"/>
  <c r="O1305" i="3" s="1"/>
  <c r="N1201" i="3"/>
  <c r="G1156" i="3"/>
  <c r="J1148" i="3"/>
  <c r="I1148" i="3"/>
  <c r="H1148" i="3"/>
  <c r="F1148" i="3"/>
  <c r="M1304" i="3" l="1"/>
  <c r="G1157" i="3"/>
  <c r="N1200" i="3"/>
  <c r="K1148" i="3"/>
  <c r="L1304" i="3" s="1"/>
  <c r="O1304" i="3" s="1"/>
  <c r="J1147" i="3"/>
  <c r="I1147" i="3"/>
  <c r="H1147" i="3"/>
  <c r="F1147" i="3"/>
  <c r="M1303" i="3" l="1"/>
  <c r="N1199" i="3"/>
  <c r="G1158" i="3"/>
  <c r="K1147" i="3"/>
  <c r="L1303" i="3" s="1"/>
  <c r="O1303" i="3" s="1"/>
  <c r="J1146" i="3"/>
  <c r="I1146" i="3"/>
  <c r="H1146" i="3"/>
  <c r="F1146" i="3"/>
  <c r="M1302" i="3" l="1"/>
  <c r="G1159" i="3"/>
  <c r="N1198" i="3"/>
  <c r="K1146" i="3"/>
  <c r="L1302" i="3" s="1"/>
  <c r="O1302" i="3" s="1"/>
  <c r="J1145" i="3"/>
  <c r="I1145" i="3"/>
  <c r="H1145" i="3"/>
  <c r="F1145" i="3"/>
  <c r="M1301" i="3" l="1"/>
  <c r="N1197" i="3"/>
  <c r="K1145" i="3"/>
  <c r="L1301" i="3" s="1"/>
  <c r="O1301" i="3" s="1"/>
  <c r="J1144" i="3"/>
  <c r="I1144" i="3"/>
  <c r="H1144" i="3"/>
  <c r="F1144" i="3"/>
  <c r="M1300" i="3" s="1"/>
  <c r="N1196" i="3" l="1"/>
  <c r="K1144" i="3"/>
  <c r="L1300" i="3" s="1"/>
  <c r="O1300" i="3" s="1"/>
  <c r="J1143" i="3"/>
  <c r="I1143" i="3"/>
  <c r="H1143" i="3"/>
  <c r="F1143" i="3"/>
  <c r="M1299" i="3" s="1"/>
  <c r="N1195" i="3" l="1"/>
  <c r="K1143" i="3"/>
  <c r="L1299" i="3" s="1"/>
  <c r="O1299" i="3" s="1"/>
  <c r="J1142" i="3"/>
  <c r="I1142" i="3"/>
  <c r="H1142" i="3"/>
  <c r="F1142" i="3"/>
  <c r="M1298" i="3" s="1"/>
  <c r="K1142" i="3" l="1"/>
  <c r="L1298" i="3" s="1"/>
  <c r="O1298" i="3" s="1"/>
  <c r="N1194" i="3"/>
  <c r="J1141" i="3"/>
  <c r="I1141" i="3"/>
  <c r="H1141" i="3"/>
  <c r="F1141" i="3"/>
  <c r="M1297" i="3" s="1"/>
  <c r="N1193" i="3" l="1"/>
  <c r="K1141" i="3"/>
  <c r="L1297" i="3" s="1"/>
  <c r="O1297" i="3" s="1"/>
  <c r="J1140" i="3"/>
  <c r="I1140" i="3"/>
  <c r="H1140" i="3"/>
  <c r="F1140" i="3"/>
  <c r="M1296" i="3" l="1"/>
  <c r="N1192" i="3"/>
  <c r="K1140" i="3"/>
  <c r="J1139" i="3"/>
  <c r="I1139" i="3"/>
  <c r="H1139" i="3"/>
  <c r="F1139" i="3"/>
  <c r="M1295" i="3" l="1"/>
  <c r="N1191" i="3"/>
  <c r="L1296" i="3"/>
  <c r="K1139" i="3"/>
  <c r="J1138" i="3"/>
  <c r="I1138" i="3"/>
  <c r="H1138" i="3"/>
  <c r="F1138" i="3"/>
  <c r="M1294" i="3" l="1"/>
  <c r="N1190" i="3"/>
  <c r="L1295" i="3"/>
  <c r="O1296" i="3"/>
  <c r="K1138" i="3"/>
  <c r="J1137" i="3"/>
  <c r="I1137" i="3"/>
  <c r="H1137" i="3"/>
  <c r="F1137" i="3"/>
  <c r="M1293" i="3" l="1"/>
  <c r="N1189" i="3"/>
  <c r="L1294" i="3"/>
  <c r="O1295" i="3"/>
  <c r="K1137" i="3"/>
  <c r="J1136" i="3"/>
  <c r="I1136" i="3"/>
  <c r="H1136" i="3"/>
  <c r="F1136" i="3"/>
  <c r="M1292" i="3" l="1"/>
  <c r="N1188" i="3"/>
  <c r="L1293" i="3"/>
  <c r="O1294" i="3"/>
  <c r="K1136" i="3"/>
  <c r="J1135" i="3"/>
  <c r="I1135" i="3"/>
  <c r="H1135" i="3"/>
  <c r="F1135" i="3"/>
  <c r="K1135" i="3" l="1"/>
  <c r="M1291" i="3"/>
  <c r="N1187" i="3"/>
  <c r="L1292" i="3"/>
  <c r="O1293" i="3"/>
  <c r="J1134" i="3"/>
  <c r="I1134" i="3"/>
  <c r="H1134" i="3"/>
  <c r="F1134" i="3"/>
  <c r="O1292" i="3" l="1"/>
  <c r="M1290" i="3"/>
  <c r="N1186" i="3"/>
  <c r="L1291" i="3"/>
  <c r="K1134" i="3"/>
  <c r="J1133" i="3"/>
  <c r="I1133" i="3"/>
  <c r="H1133" i="3"/>
  <c r="F1133" i="3"/>
  <c r="M1289" i="3" l="1"/>
  <c r="N1185" i="3"/>
  <c r="L1290" i="3"/>
  <c r="O1291" i="3"/>
  <c r="K1133" i="3"/>
  <c r="J1132" i="3"/>
  <c r="I1132" i="3"/>
  <c r="H1132" i="3"/>
  <c r="F1132" i="3"/>
  <c r="O1290" i="3" l="1"/>
  <c r="L1289" i="3"/>
  <c r="M1288" i="3"/>
  <c r="N1184" i="3"/>
  <c r="K1132" i="3"/>
  <c r="J1131" i="3"/>
  <c r="I1131" i="3"/>
  <c r="H1131" i="3"/>
  <c r="F1131" i="3"/>
  <c r="M1287" i="3" l="1"/>
  <c r="N1183" i="3"/>
  <c r="L1288" i="3"/>
  <c r="O1289" i="3"/>
  <c r="K1131" i="3"/>
  <c r="J1130" i="3"/>
  <c r="I1130" i="3"/>
  <c r="H1130" i="3"/>
  <c r="F1130" i="3"/>
  <c r="M1286" i="3" l="1"/>
  <c r="N1182" i="3"/>
  <c r="L1287" i="3"/>
  <c r="O1288" i="3"/>
  <c r="K1130" i="3"/>
  <c r="H1129" i="3"/>
  <c r="I1129" i="3"/>
  <c r="J1129" i="3"/>
  <c r="F1129" i="3"/>
  <c r="O1287" i="3" l="1"/>
  <c r="L1286" i="3"/>
  <c r="M1285" i="3"/>
  <c r="N1181" i="3"/>
  <c r="K1129" i="3"/>
  <c r="J1128" i="3"/>
  <c r="I1128" i="3"/>
  <c r="H1128" i="3"/>
  <c r="F1128" i="3"/>
  <c r="L1285" i="3" l="1"/>
  <c r="O1286" i="3"/>
  <c r="M1284" i="3"/>
  <c r="N1180" i="3"/>
  <c r="K1128" i="3"/>
  <c r="J1127" i="3"/>
  <c r="I1127" i="3"/>
  <c r="H1127" i="3"/>
  <c r="F1127" i="3"/>
  <c r="L1284" i="3" l="1"/>
  <c r="M1283" i="3"/>
  <c r="N1179" i="3"/>
  <c r="O1285" i="3"/>
  <c r="K1127" i="3"/>
  <c r="F1126" i="3"/>
  <c r="J1126" i="3"/>
  <c r="I1126" i="3"/>
  <c r="H1126" i="3"/>
  <c r="M1282" i="3" l="1"/>
  <c r="N1178" i="3"/>
  <c r="L1283" i="3"/>
  <c r="O1284" i="3"/>
  <c r="K1126" i="3"/>
  <c r="J1125" i="3"/>
  <c r="I1125" i="3"/>
  <c r="H1125" i="3"/>
  <c r="F1125" i="3"/>
  <c r="L1282" i="3" l="1"/>
  <c r="M1281" i="3"/>
  <c r="N1177" i="3"/>
  <c r="O1283" i="3"/>
  <c r="K1125" i="3"/>
  <c r="J1124" i="3"/>
  <c r="I1124" i="3"/>
  <c r="H1124" i="3"/>
  <c r="F1124" i="3"/>
  <c r="M1280" i="3" l="1"/>
  <c r="N1176" i="3"/>
  <c r="L1281" i="3"/>
  <c r="O1282" i="3"/>
  <c r="K1124" i="3"/>
  <c r="J1123" i="3"/>
  <c r="I1123" i="3"/>
  <c r="H1123" i="3"/>
  <c r="F1123" i="3"/>
  <c r="O1281" i="3" l="1"/>
  <c r="L1280" i="3"/>
  <c r="M1279" i="3"/>
  <c r="N1175" i="3"/>
  <c r="K1123" i="3"/>
  <c r="J1122" i="3"/>
  <c r="I1122" i="3"/>
  <c r="H1122" i="3"/>
  <c r="F1122" i="3"/>
  <c r="M1278" i="3" l="1"/>
  <c r="N1174" i="3"/>
  <c r="L1279" i="3"/>
  <c r="O1280" i="3"/>
  <c r="K1122" i="3"/>
  <c r="J1121" i="3"/>
  <c r="I1121" i="3"/>
  <c r="H1121" i="3"/>
  <c r="F1121" i="3"/>
  <c r="O1279" i="3" l="1"/>
  <c r="L1278" i="3"/>
  <c r="M1277" i="3"/>
  <c r="N1173" i="3"/>
  <c r="K1121" i="3"/>
  <c r="J1120" i="3"/>
  <c r="I1120" i="3"/>
  <c r="H1120" i="3"/>
  <c r="F1120" i="3"/>
  <c r="K1120" i="3" l="1"/>
  <c r="M1276" i="3"/>
  <c r="N1172" i="3"/>
  <c r="O1278" i="3"/>
  <c r="L1277" i="3"/>
  <c r="J1119" i="3"/>
  <c r="I1119" i="3"/>
  <c r="H1119" i="3"/>
  <c r="F1119" i="3"/>
  <c r="M1275" i="3" l="1"/>
  <c r="N1171" i="3"/>
  <c r="O1277" i="3"/>
  <c r="L1276" i="3"/>
  <c r="K1119" i="3"/>
  <c r="J1118" i="3"/>
  <c r="I1118" i="3"/>
  <c r="H1118" i="3"/>
  <c r="F1118" i="3"/>
  <c r="M1274" i="3" l="1"/>
  <c r="N1170" i="3"/>
  <c r="L1275" i="3"/>
  <c r="O1276" i="3"/>
  <c r="K1118" i="3"/>
  <c r="J1117" i="3"/>
  <c r="I1117" i="3"/>
  <c r="H1117" i="3"/>
  <c r="F1117" i="3"/>
  <c r="L1274" i="3" l="1"/>
  <c r="O1275" i="3"/>
  <c r="M1273" i="3"/>
  <c r="N1169" i="3"/>
  <c r="K1117" i="3"/>
  <c r="J1116" i="3"/>
  <c r="I1116" i="3"/>
  <c r="H1116" i="3"/>
  <c r="F1116" i="3"/>
  <c r="M1272" i="3" l="1"/>
  <c r="N1168" i="3"/>
  <c r="L1273" i="3"/>
  <c r="O1274" i="3"/>
  <c r="K1116" i="3"/>
  <c r="J1115" i="3"/>
  <c r="I1115" i="3"/>
  <c r="H1115" i="3"/>
  <c r="F1115" i="3"/>
  <c r="M1271" i="3" l="1"/>
  <c r="N1167" i="3"/>
  <c r="O1273" i="3"/>
  <c r="L1272" i="3"/>
  <c r="K1115" i="3"/>
  <c r="J1114" i="3"/>
  <c r="I1114" i="3"/>
  <c r="H1114" i="3"/>
  <c r="F1114" i="3"/>
  <c r="M1270" i="3" l="1"/>
  <c r="N1166" i="3"/>
  <c r="L1271" i="3"/>
  <c r="O1272" i="3"/>
  <c r="K1114" i="3"/>
  <c r="J1113" i="3"/>
  <c r="I1113" i="3"/>
  <c r="H1113" i="3"/>
  <c r="F1113" i="3"/>
  <c r="M1269" i="3" l="1"/>
  <c r="N1165" i="3"/>
  <c r="O1271" i="3"/>
  <c r="L1270" i="3"/>
  <c r="K1113" i="3"/>
  <c r="J1112" i="3"/>
  <c r="I1112" i="3"/>
  <c r="H1112" i="3"/>
  <c r="F1112" i="3"/>
  <c r="L1269" i="3" l="1"/>
  <c r="O1270" i="3"/>
  <c r="M1268" i="3"/>
  <c r="N1164" i="3"/>
  <c r="K1112" i="3"/>
  <c r="J1111" i="3"/>
  <c r="I1111" i="3"/>
  <c r="H1111" i="3"/>
  <c r="F1111" i="3"/>
  <c r="M1267" i="3" l="1"/>
  <c r="N1163" i="3"/>
  <c r="L1268" i="3"/>
  <c r="O1269" i="3"/>
  <c r="K1111" i="3"/>
  <c r="J1110" i="3"/>
  <c r="I1110" i="3"/>
  <c r="H1110" i="3"/>
  <c r="F1110" i="3"/>
  <c r="O1268" i="3" l="1"/>
  <c r="L1267" i="3"/>
  <c r="K1110" i="3"/>
  <c r="M1266" i="3"/>
  <c r="N1162" i="3"/>
  <c r="J1109" i="3"/>
  <c r="I1109" i="3"/>
  <c r="H1109" i="3"/>
  <c r="F1109" i="3"/>
  <c r="M1265" i="3" l="1"/>
  <c r="N1161" i="3"/>
  <c r="O1267" i="3"/>
  <c r="K1109" i="3"/>
  <c r="L1266" i="3"/>
  <c r="J1108" i="3"/>
  <c r="I1108" i="3"/>
  <c r="H1108" i="3"/>
  <c r="F1108" i="3"/>
  <c r="O1266" i="3" l="1"/>
  <c r="K1108" i="3"/>
  <c r="L1265" i="3"/>
  <c r="M1264" i="3"/>
  <c r="N1160" i="3"/>
  <c r="J1107" i="3"/>
  <c r="I1107" i="3"/>
  <c r="H1107" i="3"/>
  <c r="F1107" i="3"/>
  <c r="L1264" i="3" l="1"/>
  <c r="M1263" i="3"/>
  <c r="N1159" i="3"/>
  <c r="O1265" i="3"/>
  <c r="K1107" i="3"/>
  <c r="J1106" i="3"/>
  <c r="I1106" i="3"/>
  <c r="H1106" i="3"/>
  <c r="F1106" i="3"/>
  <c r="L1263" i="3" l="1"/>
  <c r="M1262" i="3"/>
  <c r="N1158" i="3"/>
  <c r="O1264" i="3"/>
  <c r="K1106" i="3"/>
  <c r="J1105" i="3"/>
  <c r="I1105" i="3"/>
  <c r="H1105" i="3"/>
  <c r="F1105" i="3"/>
  <c r="L1262" i="3" l="1"/>
  <c r="M1261" i="3"/>
  <c r="N1157" i="3"/>
  <c r="O1263" i="3"/>
  <c r="K1105" i="3"/>
  <c r="J1104" i="3"/>
  <c r="I1104" i="3"/>
  <c r="H1104" i="3"/>
  <c r="F1104" i="3"/>
  <c r="M1260" i="3" l="1"/>
  <c r="N1156" i="3"/>
  <c r="L1261" i="3"/>
  <c r="O1262" i="3"/>
  <c r="K1104" i="3"/>
  <c r="G1103" i="3"/>
  <c r="J1103" i="3"/>
  <c r="I1103" i="3"/>
  <c r="H1103" i="3"/>
  <c r="F1103" i="3"/>
  <c r="G1104" i="3" l="1"/>
  <c r="M1259" i="3"/>
  <c r="N1155" i="3"/>
  <c r="O1261" i="3"/>
  <c r="L1260" i="3"/>
  <c r="K1103" i="3"/>
  <c r="J1102" i="3"/>
  <c r="I1102" i="3"/>
  <c r="H1102" i="3"/>
  <c r="F1102" i="3"/>
  <c r="O1260" i="3" l="1"/>
  <c r="M1258" i="3"/>
  <c r="N1154" i="3"/>
  <c r="L1259" i="3"/>
  <c r="G1105" i="3"/>
  <c r="K1102" i="3"/>
  <c r="J1101" i="3"/>
  <c r="I1101" i="3"/>
  <c r="H1101" i="3"/>
  <c r="F1101" i="3"/>
  <c r="K1101" i="3" l="1"/>
  <c r="G1106" i="3"/>
  <c r="O1259" i="3"/>
  <c r="M1257" i="3"/>
  <c r="N1153" i="3"/>
  <c r="L1258" i="3"/>
  <c r="J1100" i="3"/>
  <c r="I1100" i="3"/>
  <c r="H1100" i="3"/>
  <c r="G1100" i="3"/>
  <c r="F1100" i="3"/>
  <c r="G1107" i="3" l="1"/>
  <c r="M1256" i="3"/>
  <c r="N1152" i="3"/>
  <c r="G1101" i="3"/>
  <c r="O1258" i="3"/>
  <c r="K1100" i="3"/>
  <c r="L1257" i="3"/>
  <c r="H1099" i="3"/>
  <c r="I1099" i="3"/>
  <c r="J1099" i="3"/>
  <c r="F1099" i="3"/>
  <c r="O1257" i="3" l="1"/>
  <c r="L1256" i="3"/>
  <c r="M1255" i="3"/>
  <c r="N1151" i="3"/>
  <c r="G1108" i="3"/>
  <c r="K1099" i="3"/>
  <c r="G1109" i="3" l="1"/>
  <c r="O1256" i="3"/>
  <c r="L1255" i="3"/>
  <c r="H1098" i="3"/>
  <c r="I1098" i="3"/>
  <c r="J1098" i="3"/>
  <c r="F1098" i="3"/>
  <c r="M1254" i="3" l="1"/>
  <c r="N1150" i="3"/>
  <c r="O1255" i="3"/>
  <c r="G1110" i="3"/>
  <c r="K1098" i="3"/>
  <c r="H1097" i="3"/>
  <c r="I1097" i="3"/>
  <c r="J1097" i="3"/>
  <c r="F1097" i="3"/>
  <c r="M1253" i="3" l="1"/>
  <c r="N1149" i="3"/>
  <c r="L1254" i="3"/>
  <c r="G1111" i="3"/>
  <c r="K1097" i="3"/>
  <c r="H1096" i="3"/>
  <c r="I1096" i="3"/>
  <c r="J1096" i="3"/>
  <c r="F1096" i="3"/>
  <c r="M1252" i="3" l="1"/>
  <c r="N1148" i="3"/>
  <c r="O1254" i="3"/>
  <c r="G1112" i="3"/>
  <c r="L1253" i="3"/>
  <c r="K1096" i="3"/>
  <c r="H1095" i="3"/>
  <c r="I1095" i="3"/>
  <c r="J1095" i="3"/>
  <c r="F1095" i="3"/>
  <c r="O1253" i="3" l="1"/>
  <c r="K1095" i="3"/>
  <c r="M1251" i="3"/>
  <c r="N1147" i="3"/>
  <c r="L1252" i="3"/>
  <c r="G1113" i="3"/>
  <c r="H1094" i="3"/>
  <c r="I1094" i="3"/>
  <c r="J1094" i="3"/>
  <c r="F1094" i="3"/>
  <c r="O1252" i="3" l="1"/>
  <c r="L1251" i="3"/>
  <c r="M1250" i="3"/>
  <c r="N1146" i="3"/>
  <c r="G1114" i="3"/>
  <c r="K1094" i="3"/>
  <c r="H1093" i="3"/>
  <c r="I1093" i="3"/>
  <c r="J1093" i="3"/>
  <c r="F1093" i="3"/>
  <c r="G1115" i="3" l="1"/>
  <c r="O1251" i="3"/>
  <c r="M1249" i="3"/>
  <c r="N1145" i="3"/>
  <c r="L1250" i="3"/>
  <c r="K1093" i="3"/>
  <c r="H1092" i="3"/>
  <c r="I1092" i="3"/>
  <c r="J1092" i="3"/>
  <c r="F1092" i="3"/>
  <c r="O1250" i="3" l="1"/>
  <c r="M1248" i="3"/>
  <c r="N1144" i="3"/>
  <c r="L1249" i="3"/>
  <c r="G1116" i="3"/>
  <c r="K1092" i="3"/>
  <c r="H1091" i="3"/>
  <c r="I1091" i="3"/>
  <c r="J1091" i="3"/>
  <c r="F1091" i="3"/>
  <c r="G1117" i="3" l="1"/>
  <c r="O1249" i="3"/>
  <c r="K1091" i="3"/>
  <c r="M1247" i="3"/>
  <c r="N1143" i="3"/>
  <c r="L1248" i="3"/>
  <c r="H1090" i="3"/>
  <c r="I1090" i="3"/>
  <c r="J1090" i="3"/>
  <c r="F1090" i="3"/>
  <c r="M1246" i="3" l="1"/>
  <c r="N1142" i="3"/>
  <c r="O1248" i="3"/>
  <c r="L1247" i="3"/>
  <c r="G1118" i="3"/>
  <c r="K1090" i="3"/>
  <c r="H1089" i="3"/>
  <c r="I1089" i="3"/>
  <c r="J1089" i="3"/>
  <c r="F1089" i="3"/>
  <c r="O1247" i="3" l="1"/>
  <c r="G1119" i="3"/>
  <c r="M1245" i="3"/>
  <c r="N1141" i="3"/>
  <c r="L1246" i="3"/>
  <c r="K1089" i="3"/>
  <c r="H1088" i="3"/>
  <c r="I1088" i="3"/>
  <c r="J1088" i="3"/>
  <c r="F1088" i="3"/>
  <c r="G1120" i="3" l="1"/>
  <c r="O1246" i="3"/>
  <c r="M1244" i="3"/>
  <c r="N1140" i="3"/>
  <c r="L1245" i="3"/>
  <c r="K1088" i="3"/>
  <c r="H1087" i="3"/>
  <c r="I1087" i="3"/>
  <c r="J1087" i="3"/>
  <c r="F1087" i="3"/>
  <c r="O1245" i="3" l="1"/>
  <c r="K1087" i="3"/>
  <c r="M1243" i="3"/>
  <c r="N1139" i="3"/>
  <c r="L1244" i="3"/>
  <c r="G1121" i="3"/>
  <c r="H1086" i="3"/>
  <c r="I1086" i="3"/>
  <c r="J1086" i="3"/>
  <c r="F1086" i="3"/>
  <c r="O1244" i="3" l="1"/>
  <c r="L1243" i="3"/>
  <c r="G1122" i="3"/>
  <c r="M1242" i="3"/>
  <c r="N1138" i="3"/>
  <c r="K1086" i="3"/>
  <c r="J1085" i="3"/>
  <c r="I1085" i="3"/>
  <c r="H1085" i="3"/>
  <c r="F1085" i="3"/>
  <c r="O1243" i="3" l="1"/>
  <c r="K1085" i="3"/>
  <c r="M1241" i="3"/>
  <c r="N1137" i="3"/>
  <c r="L1242" i="3"/>
  <c r="G1123" i="3"/>
  <c r="H1084" i="3"/>
  <c r="I1084" i="3"/>
  <c r="J1084" i="3"/>
  <c r="F1084" i="3"/>
  <c r="O1242" i="3" l="1"/>
  <c r="L1241" i="3"/>
  <c r="M1240" i="3"/>
  <c r="N1136" i="3"/>
  <c r="G1124" i="3"/>
  <c r="K1084" i="3"/>
  <c r="H1083" i="3"/>
  <c r="I1083" i="3"/>
  <c r="J1083" i="3"/>
  <c r="F1083" i="3"/>
  <c r="K1083" i="3" l="1"/>
  <c r="O1241" i="3"/>
  <c r="M1239" i="3"/>
  <c r="N1135" i="3"/>
  <c r="L1240" i="3"/>
  <c r="G1125" i="3"/>
  <c r="H1082" i="3"/>
  <c r="I1082" i="3"/>
  <c r="J1082" i="3"/>
  <c r="F1082" i="3"/>
  <c r="O1240" i="3" l="1"/>
  <c r="N1134" i="3"/>
  <c r="M1238" i="3"/>
  <c r="G1126" i="3"/>
  <c r="L1239" i="3"/>
  <c r="K1082" i="3"/>
  <c r="H1081" i="3"/>
  <c r="I1081" i="3"/>
  <c r="J1081" i="3"/>
  <c r="F1081" i="3"/>
  <c r="O1239" i="3" l="1"/>
  <c r="K1081" i="3"/>
  <c r="G1127" i="3"/>
  <c r="N1133" i="3"/>
  <c r="M1237" i="3"/>
  <c r="L1238" i="3"/>
  <c r="H1080" i="3"/>
  <c r="I1080" i="3"/>
  <c r="J1080" i="3"/>
  <c r="F1080" i="3"/>
  <c r="L1237" i="3" l="1"/>
  <c r="N1132" i="3"/>
  <c r="M1236" i="3"/>
  <c r="O1238" i="3"/>
  <c r="G1128" i="3"/>
  <c r="K1080" i="3"/>
  <c r="H1079" i="3"/>
  <c r="I1079" i="3"/>
  <c r="J1079" i="3"/>
  <c r="F1079" i="3"/>
  <c r="G1129" i="3" l="1"/>
  <c r="N1131" i="3"/>
  <c r="M1235" i="3"/>
  <c r="L1236" i="3"/>
  <c r="O1237" i="3"/>
  <c r="K1079" i="3"/>
  <c r="H1078" i="3"/>
  <c r="I1078" i="3"/>
  <c r="J1078" i="3"/>
  <c r="F1078" i="3"/>
  <c r="O1236" i="3" l="1"/>
  <c r="N1130" i="3"/>
  <c r="M1234" i="3"/>
  <c r="L1235" i="3"/>
  <c r="G1130" i="3"/>
  <c r="K1078" i="3"/>
  <c r="H1077" i="3"/>
  <c r="I1077" i="3"/>
  <c r="J1077" i="3"/>
  <c r="F1077" i="3"/>
  <c r="O1235" i="3" l="1"/>
  <c r="G1131" i="3"/>
  <c r="N1129" i="3"/>
  <c r="M1233" i="3"/>
  <c r="L1234" i="3"/>
  <c r="K1077" i="3"/>
  <c r="H1076" i="3"/>
  <c r="I1076" i="3"/>
  <c r="J1076" i="3"/>
  <c r="F1076" i="3"/>
  <c r="G1132" i="3" l="1"/>
  <c r="O1234" i="3"/>
  <c r="N1128" i="3"/>
  <c r="M1232" i="3"/>
  <c r="L1233" i="3"/>
  <c r="K1076" i="3"/>
  <c r="H1075" i="3"/>
  <c r="I1075" i="3"/>
  <c r="J1075" i="3"/>
  <c r="F1075" i="3"/>
  <c r="O1233" i="3" l="1"/>
  <c r="N1127" i="3"/>
  <c r="M1231" i="3"/>
  <c r="L1232" i="3"/>
  <c r="G1133" i="3"/>
  <c r="K1075" i="3"/>
  <c r="H1074" i="3"/>
  <c r="I1074" i="3"/>
  <c r="J1074" i="3"/>
  <c r="F1074" i="3"/>
  <c r="O1232" i="3" l="1"/>
  <c r="G1134" i="3"/>
  <c r="N1126" i="3"/>
  <c r="M1230" i="3"/>
  <c r="L1231" i="3"/>
  <c r="K1074" i="3"/>
  <c r="H1073" i="3"/>
  <c r="I1073" i="3"/>
  <c r="J1073" i="3"/>
  <c r="F1073" i="3"/>
  <c r="G1135" i="3" l="1"/>
  <c r="O1231" i="3"/>
  <c r="K1073" i="3"/>
  <c r="N1125" i="3"/>
  <c r="M1229" i="3"/>
  <c r="L1230" i="3"/>
  <c r="H1072" i="3"/>
  <c r="I1072" i="3"/>
  <c r="J1072" i="3"/>
  <c r="F1072" i="3"/>
  <c r="N1124" i="3" l="1"/>
  <c r="M1228" i="3"/>
  <c r="O1230" i="3"/>
  <c r="G1136" i="3"/>
  <c r="L1229" i="3"/>
  <c r="K1072" i="3"/>
  <c r="H1071" i="3"/>
  <c r="I1071" i="3"/>
  <c r="J1071" i="3"/>
  <c r="F1071" i="3"/>
  <c r="O1229" i="3" l="1"/>
  <c r="G1137" i="3"/>
  <c r="N1123" i="3"/>
  <c r="M1227" i="3"/>
  <c r="L1228" i="3"/>
  <c r="K1071" i="3"/>
  <c r="H1070" i="3"/>
  <c r="I1070" i="3"/>
  <c r="J1070" i="3"/>
  <c r="F1070" i="3"/>
  <c r="O1228" i="3" l="1"/>
  <c r="G1138" i="3"/>
  <c r="N1122" i="3"/>
  <c r="M1226" i="3"/>
  <c r="L1227" i="3"/>
  <c r="K1070" i="3"/>
  <c r="H1069" i="3"/>
  <c r="I1069" i="3"/>
  <c r="J1069" i="3"/>
  <c r="F1069" i="3"/>
  <c r="O1227" i="3" l="1"/>
  <c r="G1139" i="3"/>
  <c r="N1121" i="3"/>
  <c r="M1225" i="3"/>
  <c r="L1226" i="3"/>
  <c r="K1069" i="3"/>
  <c r="H1068" i="3"/>
  <c r="I1068" i="3"/>
  <c r="J1068" i="3"/>
  <c r="F1068" i="3"/>
  <c r="O1226" i="3" l="1"/>
  <c r="G1140" i="3"/>
  <c r="K1068" i="3"/>
  <c r="N1120" i="3"/>
  <c r="M1224" i="3"/>
  <c r="L1225" i="3"/>
  <c r="H1067" i="3"/>
  <c r="I1067" i="3"/>
  <c r="J1067" i="3"/>
  <c r="F1067" i="3"/>
  <c r="G1141" i="3" l="1"/>
  <c r="N1119" i="3"/>
  <c r="M1223" i="3"/>
  <c r="O1225" i="3"/>
  <c r="L1224" i="3"/>
  <c r="K1067" i="3"/>
  <c r="H1066" i="3"/>
  <c r="I1066" i="3"/>
  <c r="J1066" i="3"/>
  <c r="F1066" i="3"/>
  <c r="K1066" i="3" l="1"/>
  <c r="G1142" i="3"/>
  <c r="O1224" i="3"/>
  <c r="N1118" i="3"/>
  <c r="M1222" i="3"/>
  <c r="L1223" i="3"/>
  <c r="H1065" i="3"/>
  <c r="I1065" i="3"/>
  <c r="J1065" i="3"/>
  <c r="F1065" i="3"/>
  <c r="G1143" i="3" l="1"/>
  <c r="O1223" i="3"/>
  <c r="N1117" i="3"/>
  <c r="M1221" i="3"/>
  <c r="L1222" i="3"/>
  <c r="K1065" i="3"/>
  <c r="H1064" i="3"/>
  <c r="I1064" i="3"/>
  <c r="J1064" i="3"/>
  <c r="F1064" i="3"/>
  <c r="G1144" i="3" l="1"/>
  <c r="O1222" i="3"/>
  <c r="N1116" i="3"/>
  <c r="M1220" i="3"/>
  <c r="L1221" i="3"/>
  <c r="K1064" i="3"/>
  <c r="H1063" i="3"/>
  <c r="I1063" i="3"/>
  <c r="J1063" i="3"/>
  <c r="F1063" i="3"/>
  <c r="O1221" i="3" l="1"/>
  <c r="G1145" i="3"/>
  <c r="N1115" i="3"/>
  <c r="M1219" i="3"/>
  <c r="L1220" i="3"/>
  <c r="K1063" i="3"/>
  <c r="H1062" i="3"/>
  <c r="I1062" i="3"/>
  <c r="J1062" i="3"/>
  <c r="F1062" i="3"/>
  <c r="O1220" i="3" l="1"/>
  <c r="G1146" i="3"/>
  <c r="N1114" i="3"/>
  <c r="M1218" i="3"/>
  <c r="L1219" i="3"/>
  <c r="K1062" i="3"/>
  <c r="H1061" i="3"/>
  <c r="I1061" i="3"/>
  <c r="J1061" i="3"/>
  <c r="F1061" i="3"/>
  <c r="O1219" i="3" l="1"/>
  <c r="K1061" i="3"/>
  <c r="G1147" i="3"/>
  <c r="N1113" i="3"/>
  <c r="M1217" i="3"/>
  <c r="L1218" i="3"/>
  <c r="H1060" i="3"/>
  <c r="I1060" i="3"/>
  <c r="J1060" i="3"/>
  <c r="F1060" i="3"/>
  <c r="L1217" i="3" l="1"/>
  <c r="O1218" i="3"/>
  <c r="G1148" i="3"/>
  <c r="N1112" i="3"/>
  <c r="M1216" i="3"/>
  <c r="K1060" i="3"/>
  <c r="H1059" i="3"/>
  <c r="I1059" i="3"/>
  <c r="J1059" i="3"/>
  <c r="F1059" i="3"/>
  <c r="G1149" i="3" l="1"/>
  <c r="N1111" i="3"/>
  <c r="M1215" i="3"/>
  <c r="L1216" i="3"/>
  <c r="O1217" i="3"/>
  <c r="K1059" i="3"/>
  <c r="H1058" i="3"/>
  <c r="I1058" i="3"/>
  <c r="J1058" i="3"/>
  <c r="F1058" i="3"/>
  <c r="O1216" i="3" l="1"/>
  <c r="G1150" i="3"/>
  <c r="N1110" i="3"/>
  <c r="M1214" i="3"/>
  <c r="L1215" i="3"/>
  <c r="K1058" i="3"/>
  <c r="H1057" i="3"/>
  <c r="I1057" i="3"/>
  <c r="J1057" i="3"/>
  <c r="F1057" i="3"/>
  <c r="O1215" i="3" l="1"/>
  <c r="N1109" i="3"/>
  <c r="M1213" i="3"/>
  <c r="L1214" i="3"/>
  <c r="K1057" i="3"/>
  <c r="H1056" i="3"/>
  <c r="I1056" i="3"/>
  <c r="J1056" i="3"/>
  <c r="F1056" i="3"/>
  <c r="L1213" i="3" l="1"/>
  <c r="N1108" i="3"/>
  <c r="M1212" i="3"/>
  <c r="O1214" i="3"/>
  <c r="K1056" i="3"/>
  <c r="H1055" i="3"/>
  <c r="I1055" i="3"/>
  <c r="J1055" i="3"/>
  <c r="F1055" i="3"/>
  <c r="O1213" i="3" l="1"/>
  <c r="N1107" i="3"/>
  <c r="M1211" i="3"/>
  <c r="L1212" i="3"/>
  <c r="K1055" i="3"/>
  <c r="H1054" i="3"/>
  <c r="I1054" i="3"/>
  <c r="J1054" i="3"/>
  <c r="F1054" i="3"/>
  <c r="L1211" i="3" l="1"/>
  <c r="K1054" i="3"/>
  <c r="N1106" i="3"/>
  <c r="M1210" i="3"/>
  <c r="O1212" i="3"/>
  <c r="H1053" i="3"/>
  <c r="I1053" i="3"/>
  <c r="J1053" i="3"/>
  <c r="F1053" i="3"/>
  <c r="L1210" i="3" l="1"/>
  <c r="N1105" i="3"/>
  <c r="M1209" i="3"/>
  <c r="O1211" i="3"/>
  <c r="K1053" i="3"/>
  <c r="H1052" i="3"/>
  <c r="I1052" i="3"/>
  <c r="J1052" i="3"/>
  <c r="F1052" i="3"/>
  <c r="H1050" i="3"/>
  <c r="L1209" i="3" l="1"/>
  <c r="N1104" i="3"/>
  <c r="M1208" i="3"/>
  <c r="O1210" i="3"/>
  <c r="K1052" i="3"/>
  <c r="H1051" i="3"/>
  <c r="I1051" i="3"/>
  <c r="J1051" i="3"/>
  <c r="F1051" i="3"/>
  <c r="L1208" i="3" l="1"/>
  <c r="N1103" i="3"/>
  <c r="M1207" i="3"/>
  <c r="O1209" i="3"/>
  <c r="K1051" i="3"/>
  <c r="I1050" i="3"/>
  <c r="J1050" i="3"/>
  <c r="O1208" i="3" l="1"/>
  <c r="L1207" i="3"/>
  <c r="K1050" i="3"/>
  <c r="F1050" i="3"/>
  <c r="O1207" i="3" l="1"/>
  <c r="L1206" i="3"/>
  <c r="M1206" i="3"/>
  <c r="N1102" i="3"/>
  <c r="H1049" i="3"/>
  <c r="I1049" i="3"/>
  <c r="J1049" i="3"/>
  <c r="F1049" i="3"/>
  <c r="K1049" i="3" l="1"/>
  <c r="O1206" i="3"/>
  <c r="N1101" i="3"/>
  <c r="M1205" i="3"/>
  <c r="H1048" i="3"/>
  <c r="I1048" i="3"/>
  <c r="J1048" i="3"/>
  <c r="F1048" i="3"/>
  <c r="N1100" i="3" l="1"/>
  <c r="M1204" i="3"/>
  <c r="L1205" i="3"/>
  <c r="K1048" i="3"/>
  <c r="H1047" i="3"/>
  <c r="I1047" i="3"/>
  <c r="J1047" i="3"/>
  <c r="F1047" i="3"/>
  <c r="O1205" i="3" l="1"/>
  <c r="N1099" i="3"/>
  <c r="M1203" i="3"/>
  <c r="L1204" i="3"/>
  <c r="K1047" i="3"/>
  <c r="H1046" i="3"/>
  <c r="I1046" i="3"/>
  <c r="J1046" i="3"/>
  <c r="F1046" i="3"/>
  <c r="L1203" i="3" l="1"/>
  <c r="M1202" i="3"/>
  <c r="O1204" i="3"/>
  <c r="K1046" i="3"/>
  <c r="H1045" i="3"/>
  <c r="I1045" i="3"/>
  <c r="J1045" i="3"/>
  <c r="F1045" i="3"/>
  <c r="M1201" i="3" l="1"/>
  <c r="L1202" i="3"/>
  <c r="O1203" i="3"/>
  <c r="N1098" i="3"/>
  <c r="N1097" i="3"/>
  <c r="K1045" i="3"/>
  <c r="H1044" i="3"/>
  <c r="I1044" i="3"/>
  <c r="J1044" i="3"/>
  <c r="F1044" i="3"/>
  <c r="N1096" i="3" l="1"/>
  <c r="M1200" i="3"/>
  <c r="L1201" i="3"/>
  <c r="O1202" i="3"/>
  <c r="K1044" i="3"/>
  <c r="J1043" i="3"/>
  <c r="I1043" i="3"/>
  <c r="H1043" i="3"/>
  <c r="F1043" i="3"/>
  <c r="L1200" i="3" l="1"/>
  <c r="O1201" i="3"/>
  <c r="M1199" i="3"/>
  <c r="N1095" i="3"/>
  <c r="K1043" i="3"/>
  <c r="J1042" i="3"/>
  <c r="I1042" i="3"/>
  <c r="H1042" i="3"/>
  <c r="F1042" i="3"/>
  <c r="N1094" i="3" l="1"/>
  <c r="M1198" i="3"/>
  <c r="L1199" i="3"/>
  <c r="O1200" i="3"/>
  <c r="K1042" i="3"/>
  <c r="H1041" i="3"/>
  <c r="I1041" i="3"/>
  <c r="J1041" i="3"/>
  <c r="F1041" i="3"/>
  <c r="K1041" i="3" l="1"/>
  <c r="O1199" i="3"/>
  <c r="N1093" i="3"/>
  <c r="M1197" i="3"/>
  <c r="L1198" i="3"/>
  <c r="H1040" i="3"/>
  <c r="I1040" i="3"/>
  <c r="J1040" i="3"/>
  <c r="F1040" i="3"/>
  <c r="N1092" i="3" l="1"/>
  <c r="M1196" i="3"/>
  <c r="O1198" i="3"/>
  <c r="L1197" i="3"/>
  <c r="K1040" i="3"/>
  <c r="H1039" i="3"/>
  <c r="I1039" i="3"/>
  <c r="J1039" i="3"/>
  <c r="F1039" i="3"/>
  <c r="N1091" i="3" l="1"/>
  <c r="M1195" i="3"/>
  <c r="L1196" i="3"/>
  <c r="O1197" i="3"/>
  <c r="K1039" i="3"/>
  <c r="H1038" i="3"/>
  <c r="I1038" i="3"/>
  <c r="J1038" i="3"/>
  <c r="F1038" i="3"/>
  <c r="O1196" i="3" l="1"/>
  <c r="N1090" i="3"/>
  <c r="M1194" i="3"/>
  <c r="L1195" i="3"/>
  <c r="K1038" i="3"/>
  <c r="H1037" i="3"/>
  <c r="I1037" i="3"/>
  <c r="J1037" i="3"/>
  <c r="F1037" i="3"/>
  <c r="L1194" i="3" l="1"/>
  <c r="O1195" i="3"/>
  <c r="N1089" i="3"/>
  <c r="M1193" i="3"/>
  <c r="K1037" i="3"/>
  <c r="H1036" i="3"/>
  <c r="I1036" i="3"/>
  <c r="J1036" i="3"/>
  <c r="F1036" i="3"/>
  <c r="N1088" i="3" l="1"/>
  <c r="M1192" i="3"/>
  <c r="L1193" i="3"/>
  <c r="O1194" i="3"/>
  <c r="K1036" i="3"/>
  <c r="H1035" i="3"/>
  <c r="I1035" i="3"/>
  <c r="J1035" i="3"/>
  <c r="F1035" i="3"/>
  <c r="H1034" i="3"/>
  <c r="I1034" i="3"/>
  <c r="J1034" i="3"/>
  <c r="F1034" i="3"/>
  <c r="H1033" i="3"/>
  <c r="I1033" i="3"/>
  <c r="J1033" i="3"/>
  <c r="F1033" i="3"/>
  <c r="O1193" i="3" l="1"/>
  <c r="N1085" i="3"/>
  <c r="M1189" i="3"/>
  <c r="N1086" i="3"/>
  <c r="M1190" i="3"/>
  <c r="N1087" i="3"/>
  <c r="M1191" i="3"/>
  <c r="L1192" i="3"/>
  <c r="K1034" i="3"/>
  <c r="K1035" i="3"/>
  <c r="K1033" i="3"/>
  <c r="H1032" i="3"/>
  <c r="I1032" i="3"/>
  <c r="J1032" i="3"/>
  <c r="F1032" i="3"/>
  <c r="L1191" i="3" l="1"/>
  <c r="O1192" i="3"/>
  <c r="K1032" i="3"/>
  <c r="L1190" i="3"/>
  <c r="N1084" i="3"/>
  <c r="M1188" i="3"/>
  <c r="L1189" i="3"/>
  <c r="H1031" i="3"/>
  <c r="I1031" i="3"/>
  <c r="J1031" i="3"/>
  <c r="F1031" i="3"/>
  <c r="N1083" i="3" l="1"/>
  <c r="M1187" i="3"/>
  <c r="O1189" i="3"/>
  <c r="O1190" i="3"/>
  <c r="L1188" i="3"/>
  <c r="O1191" i="3"/>
  <c r="K1031" i="3"/>
  <c r="H1030" i="3"/>
  <c r="I1030" i="3"/>
  <c r="J1030" i="3"/>
  <c r="F1030" i="3"/>
  <c r="O1188" i="3" l="1"/>
  <c r="N1082" i="3"/>
  <c r="M1186" i="3"/>
  <c r="L1187" i="3"/>
  <c r="K1030" i="3"/>
  <c r="H1029" i="3"/>
  <c r="I1029" i="3"/>
  <c r="J1029" i="3"/>
  <c r="F1029" i="3"/>
  <c r="L1186" i="3" l="1"/>
  <c r="O1187" i="3"/>
  <c r="N1081" i="3"/>
  <c r="M1185" i="3"/>
  <c r="K1029" i="3"/>
  <c r="H1028" i="3"/>
  <c r="I1028" i="3"/>
  <c r="J1028" i="3"/>
  <c r="F1028" i="3"/>
  <c r="O1186" i="3" l="1"/>
  <c r="N1080" i="3"/>
  <c r="M1184" i="3"/>
  <c r="L1185" i="3"/>
  <c r="K1028" i="3"/>
  <c r="H1027" i="3"/>
  <c r="I1027" i="3"/>
  <c r="J1027" i="3"/>
  <c r="F1027" i="3"/>
  <c r="L1184" i="3" l="1"/>
  <c r="O1185" i="3"/>
  <c r="N1079" i="3"/>
  <c r="M1183" i="3"/>
  <c r="K1027" i="3"/>
  <c r="H1026" i="3"/>
  <c r="I1026" i="3"/>
  <c r="J1026" i="3"/>
  <c r="F1026" i="3"/>
  <c r="O1184" i="3" l="1"/>
  <c r="N1078" i="3"/>
  <c r="M1182" i="3"/>
  <c r="L1183" i="3"/>
  <c r="K1026" i="3"/>
  <c r="H1025" i="3"/>
  <c r="I1025" i="3"/>
  <c r="J1025" i="3"/>
  <c r="F1025" i="3"/>
  <c r="N1077" i="3" l="1"/>
  <c r="M1181" i="3"/>
  <c r="O1183" i="3"/>
  <c r="L1182" i="3"/>
  <c r="K1025" i="3"/>
  <c r="H1024" i="3"/>
  <c r="I1024" i="3"/>
  <c r="J1024" i="3"/>
  <c r="F1024" i="3"/>
  <c r="L1181" i="3" l="1"/>
  <c r="O1182" i="3"/>
  <c r="N1076" i="3"/>
  <c r="M1180" i="3"/>
  <c r="K1024" i="3"/>
  <c r="H1023" i="3"/>
  <c r="I1023" i="3"/>
  <c r="J1023" i="3"/>
  <c r="F1023" i="3"/>
  <c r="L1180" i="3" l="1"/>
  <c r="O1181" i="3"/>
  <c r="N1075" i="3"/>
  <c r="M1179" i="3"/>
  <c r="K1023" i="3"/>
  <c r="H1022" i="3"/>
  <c r="I1022" i="3"/>
  <c r="J1022" i="3"/>
  <c r="F1022" i="3"/>
  <c r="N1074" i="3" l="1"/>
  <c r="M1178" i="3"/>
  <c r="O1180" i="3"/>
  <c r="L1179" i="3"/>
  <c r="K1022" i="3"/>
  <c r="H1021" i="3"/>
  <c r="I1021" i="3"/>
  <c r="J1021" i="3"/>
  <c r="F1021" i="3"/>
  <c r="O1179" i="3" l="1"/>
  <c r="L1178" i="3"/>
  <c r="N1073" i="3"/>
  <c r="M1177" i="3"/>
  <c r="K1021" i="3"/>
  <c r="H1020" i="3"/>
  <c r="I1020" i="3"/>
  <c r="J1020" i="3"/>
  <c r="F1020" i="3"/>
  <c r="N1072" i="3" l="1"/>
  <c r="M1176" i="3"/>
  <c r="L1177" i="3"/>
  <c r="O1178" i="3"/>
  <c r="K1020" i="3"/>
  <c r="H1019" i="3"/>
  <c r="I1019" i="3"/>
  <c r="J1019" i="3"/>
  <c r="F1019" i="3"/>
  <c r="N1071" i="3" l="1"/>
  <c r="M1175" i="3"/>
  <c r="L1176" i="3"/>
  <c r="O1177" i="3"/>
  <c r="K1019" i="3"/>
  <c r="J1018" i="3"/>
  <c r="I1018" i="3"/>
  <c r="H1018" i="3"/>
  <c r="F1018" i="3"/>
  <c r="L1175" i="3" l="1"/>
  <c r="N1070" i="3"/>
  <c r="M1174" i="3"/>
  <c r="O1176" i="3"/>
  <c r="K1018" i="3"/>
  <c r="H1017" i="3"/>
  <c r="I1017" i="3"/>
  <c r="J1017" i="3"/>
  <c r="F1017" i="3"/>
  <c r="N1069" i="3" l="1"/>
  <c r="M1173" i="3"/>
  <c r="O1175" i="3"/>
  <c r="L1174" i="3"/>
  <c r="K1017" i="3"/>
  <c r="H1016" i="3"/>
  <c r="I1016" i="3"/>
  <c r="J1016" i="3"/>
  <c r="F1016" i="3"/>
  <c r="O1174" i="3" l="1"/>
  <c r="K1016" i="3"/>
  <c r="N1068" i="3"/>
  <c r="M1172" i="3"/>
  <c r="L1173" i="3"/>
  <c r="H1015" i="3"/>
  <c r="I1015" i="3"/>
  <c r="J1015" i="3"/>
  <c r="F1015" i="3"/>
  <c r="L1172" i="3" l="1"/>
  <c r="N1067" i="3"/>
  <c r="M1171" i="3"/>
  <c r="O1173" i="3"/>
  <c r="K1015" i="3"/>
  <c r="H1014" i="3"/>
  <c r="I1014" i="3"/>
  <c r="J1014" i="3"/>
  <c r="F1014" i="3"/>
  <c r="N1066" i="3" l="1"/>
  <c r="M1170" i="3"/>
  <c r="L1171" i="3"/>
  <c r="O1172" i="3"/>
  <c r="K1014" i="3"/>
  <c r="H1013" i="3"/>
  <c r="I1013" i="3"/>
  <c r="J1013" i="3"/>
  <c r="F1013" i="3"/>
  <c r="L1170" i="3" l="1"/>
  <c r="N1065" i="3"/>
  <c r="M1169" i="3"/>
  <c r="O1171" i="3"/>
  <c r="K1013" i="3"/>
  <c r="H1012" i="3"/>
  <c r="I1012" i="3"/>
  <c r="J1012" i="3"/>
  <c r="F1012" i="3"/>
  <c r="L1169" i="3" l="1"/>
  <c r="N1064" i="3"/>
  <c r="M1168" i="3"/>
  <c r="O1170" i="3"/>
  <c r="K1012" i="3"/>
  <c r="H1011" i="3"/>
  <c r="I1011" i="3"/>
  <c r="J1011" i="3"/>
  <c r="F1011" i="3"/>
  <c r="O1169" i="3" l="1"/>
  <c r="N1063" i="3"/>
  <c r="M1167" i="3"/>
  <c r="L1168" i="3"/>
  <c r="K1011" i="3"/>
  <c r="J1010" i="3"/>
  <c r="I1010" i="3"/>
  <c r="H1010" i="3"/>
  <c r="F1010" i="3"/>
  <c r="L1167" i="3" l="1"/>
  <c r="O1168" i="3"/>
  <c r="N1062" i="3"/>
  <c r="M1166" i="3"/>
  <c r="K1010" i="3"/>
  <c r="H1009" i="3"/>
  <c r="I1009" i="3"/>
  <c r="J1009" i="3"/>
  <c r="F1009" i="3"/>
  <c r="N1061" i="3" l="1"/>
  <c r="M1165" i="3"/>
  <c r="L1166" i="3"/>
  <c r="O1167" i="3"/>
  <c r="K1009" i="3"/>
  <c r="H1008" i="3"/>
  <c r="I1008" i="3"/>
  <c r="J1008" i="3"/>
  <c r="F1008" i="3"/>
  <c r="L1165" i="3" l="1"/>
  <c r="N1060" i="3"/>
  <c r="M1164" i="3"/>
  <c r="O1166" i="3"/>
  <c r="K1008" i="3"/>
  <c r="H1007" i="3"/>
  <c r="I1007" i="3"/>
  <c r="J1007" i="3"/>
  <c r="F1007" i="3"/>
  <c r="N1059" i="3" l="1"/>
  <c r="M1163" i="3"/>
  <c r="O1165" i="3"/>
  <c r="L1164" i="3"/>
  <c r="K1007" i="3"/>
  <c r="H1006" i="3"/>
  <c r="I1006" i="3"/>
  <c r="J1006" i="3"/>
  <c r="F1006" i="3"/>
  <c r="O1164" i="3" l="1"/>
  <c r="N1058" i="3"/>
  <c r="M1162" i="3"/>
  <c r="L1163" i="3"/>
  <c r="K1006" i="3"/>
  <c r="H1005" i="3"/>
  <c r="I1005" i="3"/>
  <c r="J1005" i="3"/>
  <c r="F1005" i="3"/>
  <c r="O1163" i="3" l="1"/>
  <c r="N1057" i="3"/>
  <c r="M1161" i="3"/>
  <c r="K1005" i="3"/>
  <c r="L1162" i="3"/>
  <c r="H1004" i="3"/>
  <c r="I1004" i="3"/>
  <c r="J1004" i="3"/>
  <c r="F1004" i="3"/>
  <c r="N1056" i="3" l="1"/>
  <c r="M1160" i="3"/>
  <c r="L1161" i="3"/>
  <c r="O1162" i="3"/>
  <c r="K1004" i="3"/>
  <c r="H1003" i="3"/>
  <c r="I1003" i="3"/>
  <c r="J1003" i="3"/>
  <c r="F1003" i="3"/>
  <c r="N1055" i="3" l="1"/>
  <c r="M1159" i="3"/>
  <c r="L1160" i="3"/>
  <c r="O1161" i="3"/>
  <c r="K1003" i="3"/>
  <c r="J1002" i="3"/>
  <c r="I1002" i="3"/>
  <c r="H1002" i="3"/>
  <c r="F1002" i="3"/>
  <c r="N1054" i="3" l="1"/>
  <c r="M1158" i="3"/>
  <c r="K1002" i="3"/>
  <c r="L1159" i="3"/>
  <c r="O1160" i="3"/>
  <c r="H1001" i="3"/>
  <c r="I1001" i="3"/>
  <c r="J1001" i="3"/>
  <c r="F1001" i="3"/>
  <c r="L1158" i="3" l="1"/>
  <c r="O1159" i="3"/>
  <c r="N1053" i="3"/>
  <c r="M1157" i="3"/>
  <c r="K1001" i="3"/>
  <c r="H1000" i="3"/>
  <c r="I1000" i="3"/>
  <c r="J1000" i="3"/>
  <c r="F1000" i="3"/>
  <c r="O1158" i="3" l="1"/>
  <c r="N1052" i="3"/>
  <c r="M1156" i="3"/>
  <c r="L1157" i="3"/>
  <c r="K1000" i="3"/>
  <c r="H999" i="3"/>
  <c r="I999" i="3"/>
  <c r="J999" i="3"/>
  <c r="F999" i="3"/>
  <c r="O1157" i="3" l="1"/>
  <c r="K999" i="3"/>
  <c r="N1051" i="3"/>
  <c r="M1155" i="3"/>
  <c r="L1156" i="3"/>
  <c r="H998" i="3"/>
  <c r="I998" i="3"/>
  <c r="J998" i="3"/>
  <c r="F998" i="3"/>
  <c r="L1155" i="3" l="1"/>
  <c r="N1050" i="3"/>
  <c r="M1154" i="3"/>
  <c r="O1156" i="3"/>
  <c r="K998" i="3"/>
  <c r="H997" i="3"/>
  <c r="I997" i="3"/>
  <c r="J997" i="3"/>
  <c r="F997" i="3"/>
  <c r="N1049" i="3" l="1"/>
  <c r="M1153" i="3"/>
  <c r="L1154" i="3"/>
  <c r="O1155" i="3"/>
  <c r="K997" i="3"/>
  <c r="H996" i="3"/>
  <c r="I996" i="3"/>
  <c r="J996" i="3"/>
  <c r="F996" i="3"/>
  <c r="N1048" i="3" l="1"/>
  <c r="M1152" i="3"/>
  <c r="L1153" i="3"/>
  <c r="O1154" i="3"/>
  <c r="K996" i="3"/>
  <c r="H995" i="3"/>
  <c r="I995" i="3"/>
  <c r="J995" i="3"/>
  <c r="F995" i="3"/>
  <c r="N1047" i="3" l="1"/>
  <c r="M1151" i="3"/>
  <c r="L1152" i="3"/>
  <c r="O1153" i="3"/>
  <c r="K995" i="3"/>
  <c r="H994" i="3"/>
  <c r="I994" i="3"/>
  <c r="J994" i="3"/>
  <c r="F994" i="3"/>
  <c r="N1046" i="3" l="1"/>
  <c r="M1150" i="3"/>
  <c r="L1151" i="3"/>
  <c r="O1152" i="3"/>
  <c r="K994" i="3"/>
  <c r="H993" i="3"/>
  <c r="I993" i="3"/>
  <c r="J993" i="3"/>
  <c r="F993" i="3"/>
  <c r="N1045" i="3" l="1"/>
  <c r="M1149" i="3"/>
  <c r="L1150" i="3"/>
  <c r="O1151" i="3"/>
  <c r="K993" i="3"/>
  <c r="H992" i="3"/>
  <c r="I992" i="3"/>
  <c r="J992" i="3"/>
  <c r="F992" i="3"/>
  <c r="L1149" i="3" l="1"/>
  <c r="N1044" i="3"/>
  <c r="M1148" i="3"/>
  <c r="O1150" i="3"/>
  <c r="K992" i="3"/>
  <c r="H991" i="3"/>
  <c r="I991" i="3"/>
  <c r="J991" i="3"/>
  <c r="F991" i="3"/>
  <c r="N1043" i="3" l="1"/>
  <c r="M1147" i="3"/>
  <c r="L1148" i="3"/>
  <c r="O1149" i="3"/>
  <c r="K991" i="3"/>
  <c r="H990" i="3"/>
  <c r="I990" i="3"/>
  <c r="J990" i="3"/>
  <c r="F990" i="3"/>
  <c r="N1042" i="3" l="1"/>
  <c r="M1146" i="3"/>
  <c r="L1147" i="3"/>
  <c r="O1148" i="3"/>
  <c r="K990" i="3"/>
  <c r="H989" i="3"/>
  <c r="I989" i="3"/>
  <c r="J989" i="3"/>
  <c r="F989" i="3"/>
  <c r="L1146" i="3" l="1"/>
  <c r="N1041" i="3"/>
  <c r="M1145" i="3"/>
  <c r="O1147" i="3"/>
  <c r="K989" i="3"/>
  <c r="H988" i="3"/>
  <c r="I988" i="3"/>
  <c r="J988" i="3"/>
  <c r="F988" i="3"/>
  <c r="N1040" i="3" l="1"/>
  <c r="M1144" i="3"/>
  <c r="L1145" i="3"/>
  <c r="O1146" i="3"/>
  <c r="K988" i="3"/>
  <c r="H987" i="3"/>
  <c r="I987" i="3"/>
  <c r="J987" i="3"/>
  <c r="F987" i="3"/>
  <c r="N1039" i="3" l="1"/>
  <c r="M1143" i="3"/>
  <c r="L1144" i="3"/>
  <c r="O1145" i="3"/>
  <c r="K987" i="3"/>
  <c r="H986" i="3"/>
  <c r="I986" i="3"/>
  <c r="J986" i="3"/>
  <c r="F986" i="3"/>
  <c r="L1143" i="3" l="1"/>
  <c r="N1038" i="3"/>
  <c r="M1142" i="3"/>
  <c r="O1144" i="3"/>
  <c r="K986" i="3"/>
  <c r="H985" i="3"/>
  <c r="I985" i="3"/>
  <c r="J985" i="3"/>
  <c r="F985" i="3"/>
  <c r="L1142" i="3" l="1"/>
  <c r="N1037" i="3"/>
  <c r="M1141" i="3"/>
  <c r="O1143" i="3"/>
  <c r="K985" i="3"/>
  <c r="H984" i="3"/>
  <c r="I984" i="3"/>
  <c r="J984" i="3"/>
  <c r="F984" i="3"/>
  <c r="N1036" i="3" l="1"/>
  <c r="M1140" i="3"/>
  <c r="O1142" i="3"/>
  <c r="L1141" i="3"/>
  <c r="K984" i="3"/>
  <c r="H983" i="3"/>
  <c r="I983" i="3"/>
  <c r="J983" i="3"/>
  <c r="F983" i="3"/>
  <c r="O1141" i="3" l="1"/>
  <c r="L1140" i="3"/>
  <c r="N1035" i="3"/>
  <c r="M1139" i="3"/>
  <c r="K983" i="3"/>
  <c r="H982" i="3"/>
  <c r="I982" i="3"/>
  <c r="J982" i="3"/>
  <c r="F982" i="3"/>
  <c r="O1140" i="3" l="1"/>
  <c r="N1034" i="3"/>
  <c r="M1138" i="3"/>
  <c r="L1139" i="3"/>
  <c r="K982" i="3"/>
  <c r="H981" i="3"/>
  <c r="I981" i="3"/>
  <c r="J981" i="3"/>
  <c r="F981" i="3"/>
  <c r="L1138" i="3" l="1"/>
  <c r="O1139" i="3"/>
  <c r="N1033" i="3"/>
  <c r="M1137" i="3"/>
  <c r="K981" i="3"/>
  <c r="J980" i="3"/>
  <c r="I980" i="3"/>
  <c r="H980" i="3"/>
  <c r="F980" i="3"/>
  <c r="L1137" i="3" l="1"/>
  <c r="N1032" i="3"/>
  <c r="M1136" i="3"/>
  <c r="O1138" i="3"/>
  <c r="K980" i="3"/>
  <c r="H979" i="3"/>
  <c r="I979" i="3"/>
  <c r="J979" i="3"/>
  <c r="L1136" i="3" l="1"/>
  <c r="O1137" i="3"/>
  <c r="K979" i="3"/>
  <c r="F979" i="3"/>
  <c r="L1135" i="3" l="1"/>
  <c r="O1136" i="3"/>
  <c r="N1031" i="3"/>
  <c r="M1135" i="3"/>
  <c r="H978" i="3"/>
  <c r="I978" i="3"/>
  <c r="J978" i="3"/>
  <c r="F978" i="3"/>
  <c r="O1135" i="3" l="1"/>
  <c r="N1030" i="3"/>
  <c r="M1134" i="3"/>
  <c r="K978" i="3"/>
  <c r="H977" i="3"/>
  <c r="I977" i="3"/>
  <c r="J977" i="3"/>
  <c r="F977" i="3"/>
  <c r="L1134" i="3" l="1"/>
  <c r="N1029" i="3"/>
  <c r="M1133" i="3"/>
  <c r="K977" i="3"/>
  <c r="H976" i="3"/>
  <c r="I976" i="3"/>
  <c r="J976" i="3"/>
  <c r="F976" i="3"/>
  <c r="L1133" i="3" l="1"/>
  <c r="O1134" i="3"/>
  <c r="N1028" i="3"/>
  <c r="M1132" i="3"/>
  <c r="K976" i="3"/>
  <c r="H975" i="3"/>
  <c r="I975" i="3"/>
  <c r="J975" i="3"/>
  <c r="F975" i="3"/>
  <c r="M1131" i="3" l="1"/>
  <c r="L1132" i="3"/>
  <c r="O1133" i="3"/>
  <c r="N1027" i="3"/>
  <c r="K975" i="3"/>
  <c r="H974" i="3"/>
  <c r="I974" i="3"/>
  <c r="J974" i="3"/>
  <c r="K974" i="3" l="1"/>
  <c r="L1131" i="3"/>
  <c r="O1132" i="3"/>
  <c r="F974" i="3"/>
  <c r="O1131" i="3" l="1"/>
  <c r="M1130" i="3"/>
  <c r="L1130" i="3"/>
  <c r="N1026" i="3"/>
  <c r="H973" i="3"/>
  <c r="I973" i="3"/>
  <c r="J973" i="3"/>
  <c r="F973" i="3"/>
  <c r="O1130" i="3" l="1"/>
  <c r="N1025" i="3"/>
  <c r="M1129" i="3"/>
  <c r="K973" i="3"/>
  <c r="H972" i="3"/>
  <c r="I972" i="3"/>
  <c r="J972" i="3"/>
  <c r="F972" i="3"/>
  <c r="L1129" i="3" l="1"/>
  <c r="N1024" i="3"/>
  <c r="M1128" i="3"/>
  <c r="K972" i="3"/>
  <c r="H971" i="3"/>
  <c r="I971" i="3"/>
  <c r="J971" i="3"/>
  <c r="F971" i="3"/>
  <c r="L1128" i="3" l="1"/>
  <c r="O1129" i="3"/>
  <c r="K971" i="3"/>
  <c r="N1023" i="3"/>
  <c r="M1127" i="3"/>
  <c r="J970" i="3"/>
  <c r="I970" i="3"/>
  <c r="H970" i="3"/>
  <c r="F970" i="3"/>
  <c r="L1127" i="3" l="1"/>
  <c r="O1128" i="3"/>
  <c r="N1022" i="3"/>
  <c r="M1126" i="3"/>
  <c r="K970" i="3"/>
  <c r="H969" i="3"/>
  <c r="I969" i="3"/>
  <c r="J969" i="3"/>
  <c r="F969" i="3"/>
  <c r="L1126" i="3" l="1"/>
  <c r="O1127" i="3"/>
  <c r="N1021" i="3"/>
  <c r="M1125" i="3"/>
  <c r="K969" i="3"/>
  <c r="H968" i="3"/>
  <c r="I968" i="3"/>
  <c r="J968" i="3"/>
  <c r="F968" i="3"/>
  <c r="K968" i="3" l="1"/>
  <c r="L1125" i="3"/>
  <c r="O1126" i="3"/>
  <c r="N1020" i="3"/>
  <c r="M1124" i="3"/>
  <c r="H967" i="3"/>
  <c r="I967" i="3"/>
  <c r="J967" i="3"/>
  <c r="F967" i="3"/>
  <c r="O1125" i="3" l="1"/>
  <c r="L1124" i="3"/>
  <c r="K967" i="3"/>
  <c r="N1019" i="3"/>
  <c r="M1123" i="3"/>
  <c r="H966" i="3"/>
  <c r="I966" i="3"/>
  <c r="J966" i="3"/>
  <c r="F966" i="3"/>
  <c r="L1123" i="3" l="1"/>
  <c r="O1124" i="3"/>
  <c r="N1018" i="3"/>
  <c r="M1122" i="3"/>
  <c r="K966" i="3"/>
  <c r="H965" i="3"/>
  <c r="I965" i="3"/>
  <c r="J965" i="3"/>
  <c r="F965" i="3"/>
  <c r="L1122" i="3" l="1"/>
  <c r="O1123" i="3"/>
  <c r="N1017" i="3"/>
  <c r="M1121" i="3"/>
  <c r="K965" i="3"/>
  <c r="H964" i="3"/>
  <c r="I964" i="3"/>
  <c r="J964" i="3"/>
  <c r="F964" i="3"/>
  <c r="L1121" i="3" l="1"/>
  <c r="O1122" i="3"/>
  <c r="N1016" i="3"/>
  <c r="M1120" i="3"/>
  <c r="K964" i="3"/>
  <c r="H963" i="3"/>
  <c r="I963" i="3"/>
  <c r="J963" i="3"/>
  <c r="F963" i="3"/>
  <c r="L1120" i="3" l="1"/>
  <c r="O1121" i="3"/>
  <c r="N1015" i="3"/>
  <c r="M1119" i="3"/>
  <c r="K963" i="3"/>
  <c r="H962" i="3"/>
  <c r="I962" i="3"/>
  <c r="J962" i="3"/>
  <c r="F962" i="3"/>
  <c r="L1119" i="3" l="1"/>
  <c r="O1120" i="3"/>
  <c r="N1014" i="3"/>
  <c r="M1118" i="3"/>
  <c r="K962" i="3"/>
  <c r="H961" i="3"/>
  <c r="I961" i="3"/>
  <c r="J961" i="3"/>
  <c r="F961" i="3"/>
  <c r="F960" i="3"/>
  <c r="L1118" i="3" l="1"/>
  <c r="O1119" i="3"/>
  <c r="N1012" i="3"/>
  <c r="M1116" i="3"/>
  <c r="K961" i="3"/>
  <c r="N1013" i="3"/>
  <c r="M1117" i="3"/>
  <c r="J960" i="3"/>
  <c r="I960" i="3"/>
  <c r="H960" i="3"/>
  <c r="L1117" i="3" l="1"/>
  <c r="O1118" i="3"/>
  <c r="K960" i="3"/>
  <c r="H959" i="3"/>
  <c r="I959" i="3"/>
  <c r="J959" i="3"/>
  <c r="F959" i="3"/>
  <c r="L1116" i="3" l="1"/>
  <c r="O1117" i="3"/>
  <c r="N1011" i="3"/>
  <c r="M1115" i="3"/>
  <c r="K959" i="3"/>
  <c r="H958" i="3"/>
  <c r="I958" i="3"/>
  <c r="J958" i="3"/>
  <c r="F958" i="3"/>
  <c r="L1115" i="3" l="1"/>
  <c r="O1116" i="3"/>
  <c r="N1010" i="3"/>
  <c r="M1114" i="3"/>
  <c r="K958" i="3"/>
  <c r="H957" i="3"/>
  <c r="I957" i="3"/>
  <c r="J957" i="3"/>
  <c r="F957" i="3"/>
  <c r="L1114" i="3" l="1"/>
  <c r="O1115" i="3"/>
  <c r="N1009" i="3"/>
  <c r="M1113" i="3"/>
  <c r="K957" i="3"/>
  <c r="H956" i="3"/>
  <c r="I956" i="3"/>
  <c r="J956" i="3"/>
  <c r="F956" i="3"/>
  <c r="L1113" i="3" l="1"/>
  <c r="O1114" i="3"/>
  <c r="N1008" i="3"/>
  <c r="M1112" i="3"/>
  <c r="K956" i="3"/>
  <c r="J955" i="3"/>
  <c r="I955" i="3"/>
  <c r="H955" i="3"/>
  <c r="F955" i="3"/>
  <c r="L1112" i="3" l="1"/>
  <c r="O1113" i="3"/>
  <c r="N1007" i="3"/>
  <c r="M1111" i="3"/>
  <c r="K955" i="3"/>
  <c r="J954" i="3"/>
  <c r="I954" i="3"/>
  <c r="H954" i="3"/>
  <c r="F954" i="3"/>
  <c r="L1111" i="3" l="1"/>
  <c r="O1112" i="3"/>
  <c r="N1006" i="3"/>
  <c r="M1110" i="3"/>
  <c r="K954" i="3"/>
  <c r="J953" i="3"/>
  <c r="I953" i="3"/>
  <c r="H953" i="3"/>
  <c r="F953" i="3"/>
  <c r="L1110" i="3" l="1"/>
  <c r="O1111" i="3"/>
  <c r="K953" i="3"/>
  <c r="N1005" i="3"/>
  <c r="M1109" i="3"/>
  <c r="H952" i="3"/>
  <c r="I952" i="3"/>
  <c r="J952" i="3"/>
  <c r="F952" i="3"/>
  <c r="L1109" i="3" l="1"/>
  <c r="O1110" i="3"/>
  <c r="N1004" i="3"/>
  <c r="M1108" i="3"/>
  <c r="K952" i="3"/>
  <c r="H951" i="3"/>
  <c r="I951" i="3"/>
  <c r="J951" i="3"/>
  <c r="F951" i="3"/>
  <c r="L1108" i="3" l="1"/>
  <c r="O1109" i="3"/>
  <c r="N1003" i="3"/>
  <c r="M1107" i="3"/>
  <c r="K951" i="3"/>
  <c r="H950" i="3"/>
  <c r="I950" i="3"/>
  <c r="J950" i="3"/>
  <c r="F950" i="3"/>
  <c r="L1107" i="3" l="1"/>
  <c r="O1108" i="3"/>
  <c r="N1002" i="3"/>
  <c r="M1106" i="3"/>
  <c r="K950" i="3"/>
  <c r="H949" i="3"/>
  <c r="I949" i="3"/>
  <c r="J949" i="3"/>
  <c r="F949" i="3"/>
  <c r="L1106" i="3" l="1"/>
  <c r="O1107" i="3"/>
  <c r="N1001" i="3"/>
  <c r="M1105" i="3"/>
  <c r="K949" i="3"/>
  <c r="H948" i="3"/>
  <c r="I948" i="3"/>
  <c r="J948" i="3"/>
  <c r="F948" i="3"/>
  <c r="K948" i="3" l="1"/>
  <c r="L1105" i="3"/>
  <c r="O1106" i="3"/>
  <c r="N1000" i="3"/>
  <c r="M1104" i="3"/>
  <c r="H947" i="3"/>
  <c r="I947" i="3"/>
  <c r="J947" i="3"/>
  <c r="F947" i="3"/>
  <c r="O1105" i="3" l="1"/>
  <c r="L1104" i="3"/>
  <c r="N999" i="3"/>
  <c r="M1103" i="3"/>
  <c r="K947" i="3"/>
  <c r="H946" i="3"/>
  <c r="I946" i="3"/>
  <c r="J946" i="3"/>
  <c r="F946" i="3"/>
  <c r="K946" i="3" l="1"/>
  <c r="O1104" i="3"/>
  <c r="L1103" i="3"/>
  <c r="N998" i="3"/>
  <c r="M1102" i="3"/>
  <c r="H945" i="3"/>
  <c r="I945" i="3"/>
  <c r="J945" i="3"/>
  <c r="F945" i="3"/>
  <c r="O1103" i="3" l="1"/>
  <c r="L1102" i="3"/>
  <c r="N997" i="3"/>
  <c r="M1101" i="3"/>
  <c r="K945" i="3"/>
  <c r="H944" i="3"/>
  <c r="I944" i="3"/>
  <c r="J944" i="3"/>
  <c r="F944" i="3"/>
  <c r="O1102" i="3" l="1"/>
  <c r="L1101" i="3"/>
  <c r="N996" i="3"/>
  <c r="M1100" i="3"/>
  <c r="K944" i="3"/>
  <c r="H943" i="3"/>
  <c r="I943" i="3"/>
  <c r="J943" i="3"/>
  <c r="F943" i="3"/>
  <c r="O1101" i="3" l="1"/>
  <c r="L1100" i="3"/>
  <c r="N995" i="3"/>
  <c r="M1099" i="3"/>
  <c r="K943" i="3"/>
  <c r="H942" i="3"/>
  <c r="I942" i="3"/>
  <c r="J942" i="3"/>
  <c r="F942" i="3"/>
  <c r="O1100" i="3" l="1"/>
  <c r="L1099" i="3"/>
  <c r="N994" i="3"/>
  <c r="M1098" i="3"/>
  <c r="K942" i="3"/>
  <c r="H941" i="3"/>
  <c r="I941" i="3"/>
  <c r="J941" i="3"/>
  <c r="F941" i="3"/>
  <c r="O1099" i="3" l="1"/>
  <c r="L1098" i="3"/>
  <c r="N993" i="3"/>
  <c r="M1097" i="3"/>
  <c r="K941" i="3"/>
  <c r="H940" i="3"/>
  <c r="I940" i="3"/>
  <c r="J940" i="3"/>
  <c r="F940" i="3"/>
  <c r="O1098" i="3" l="1"/>
  <c r="K940" i="3"/>
  <c r="L1097" i="3"/>
  <c r="N992" i="3"/>
  <c r="M1096" i="3"/>
  <c r="J939" i="3"/>
  <c r="I939" i="3"/>
  <c r="H939" i="3"/>
  <c r="F939" i="3"/>
  <c r="L1096" i="3" l="1"/>
  <c r="O1097" i="3"/>
  <c r="N991" i="3"/>
  <c r="M1095" i="3"/>
  <c r="K939" i="3"/>
  <c r="H938" i="3"/>
  <c r="I938" i="3"/>
  <c r="J938" i="3"/>
  <c r="F938" i="3"/>
  <c r="L1095" i="3" l="1"/>
  <c r="O1096" i="3"/>
  <c r="N990" i="3"/>
  <c r="M1094" i="3"/>
  <c r="K938" i="3"/>
  <c r="H937" i="3"/>
  <c r="I937" i="3"/>
  <c r="J937" i="3"/>
  <c r="F937" i="3"/>
  <c r="L1094" i="3" l="1"/>
  <c r="O1095" i="3"/>
  <c r="N989" i="3"/>
  <c r="M1093" i="3"/>
  <c r="K937" i="3"/>
  <c r="H936" i="3"/>
  <c r="I936" i="3"/>
  <c r="J936" i="3"/>
  <c r="F936" i="3"/>
  <c r="L1093" i="3" l="1"/>
  <c r="O1094" i="3"/>
  <c r="N988" i="3"/>
  <c r="M1092" i="3"/>
  <c r="K936" i="3"/>
  <c r="H935" i="3"/>
  <c r="I935" i="3"/>
  <c r="J935" i="3"/>
  <c r="F935" i="3"/>
  <c r="L1092" i="3" l="1"/>
  <c r="O1093" i="3"/>
  <c r="N987" i="3"/>
  <c r="M1091" i="3"/>
  <c r="K935" i="3"/>
  <c r="H934" i="3"/>
  <c r="I934" i="3"/>
  <c r="J934" i="3"/>
  <c r="F934" i="3"/>
  <c r="L1091" i="3" l="1"/>
  <c r="O1092" i="3"/>
  <c r="N986" i="3"/>
  <c r="M1090" i="3"/>
  <c r="K934" i="3"/>
  <c r="H933" i="3"/>
  <c r="I933" i="3"/>
  <c r="J933" i="3"/>
  <c r="F933" i="3"/>
  <c r="L1090" i="3" l="1"/>
  <c r="O1091" i="3"/>
  <c r="N985" i="3"/>
  <c r="M1089" i="3"/>
  <c r="K933" i="3"/>
  <c r="H932" i="3"/>
  <c r="I932" i="3"/>
  <c r="J932" i="3"/>
  <c r="F932" i="3"/>
  <c r="L1089" i="3" l="1"/>
  <c r="O1090" i="3"/>
  <c r="K932" i="3"/>
  <c r="N984" i="3"/>
  <c r="M1088" i="3"/>
  <c r="H931" i="3"/>
  <c r="I931" i="3"/>
  <c r="J931" i="3"/>
  <c r="F931" i="3"/>
  <c r="L1088" i="3" l="1"/>
  <c r="O1089" i="3"/>
  <c r="N983" i="3"/>
  <c r="M1087" i="3"/>
  <c r="K931" i="3"/>
  <c r="H930" i="3"/>
  <c r="I930" i="3"/>
  <c r="J930" i="3"/>
  <c r="F930" i="3"/>
  <c r="L1087" i="3" l="1"/>
  <c r="O1088" i="3"/>
  <c r="N982" i="3"/>
  <c r="M1086" i="3"/>
  <c r="K930" i="3"/>
  <c r="H929" i="3"/>
  <c r="I929" i="3"/>
  <c r="J929" i="3"/>
  <c r="F929" i="3"/>
  <c r="L1086" i="3" l="1"/>
  <c r="O1087" i="3"/>
  <c r="N981" i="3"/>
  <c r="M1085" i="3"/>
  <c r="K929" i="3"/>
  <c r="H928" i="3"/>
  <c r="I928" i="3"/>
  <c r="J928" i="3"/>
  <c r="F928" i="3"/>
  <c r="L1085" i="3" l="1"/>
  <c r="O1086" i="3"/>
  <c r="K928" i="3"/>
  <c r="N980" i="3"/>
  <c r="M1084" i="3"/>
  <c r="H927" i="3"/>
  <c r="I927" i="3"/>
  <c r="J927" i="3"/>
  <c r="F927" i="3"/>
  <c r="L1084" i="3" l="1"/>
  <c r="O1085" i="3"/>
  <c r="N979" i="3"/>
  <c r="M1083" i="3"/>
  <c r="K927" i="3"/>
  <c r="H926" i="3"/>
  <c r="I926" i="3"/>
  <c r="J926" i="3"/>
  <c r="F926" i="3"/>
  <c r="L1083" i="3" l="1"/>
  <c r="O1084" i="3"/>
  <c r="N978" i="3"/>
  <c r="M1082" i="3"/>
  <c r="K926" i="3"/>
  <c r="H925" i="3"/>
  <c r="I925" i="3"/>
  <c r="J925" i="3"/>
  <c r="F925" i="3"/>
  <c r="L1082" i="3" l="1"/>
  <c r="O1083" i="3"/>
  <c r="N977" i="3"/>
  <c r="M1081" i="3"/>
  <c r="K925" i="3"/>
  <c r="H924" i="3"/>
  <c r="I924" i="3"/>
  <c r="J924" i="3"/>
  <c r="F924" i="3"/>
  <c r="L1081" i="3" l="1"/>
  <c r="O1082" i="3"/>
  <c r="N976" i="3"/>
  <c r="M1080" i="3"/>
  <c r="K924" i="3"/>
  <c r="H923" i="3"/>
  <c r="I923" i="3"/>
  <c r="J923" i="3"/>
  <c r="F923" i="3"/>
  <c r="L1080" i="3" l="1"/>
  <c r="O1081" i="3"/>
  <c r="N975" i="3"/>
  <c r="M1079" i="3"/>
  <c r="K923" i="3"/>
  <c r="I922" i="3"/>
  <c r="J922" i="3"/>
  <c r="H922" i="3"/>
  <c r="F922" i="3"/>
  <c r="L1079" i="3" l="1"/>
  <c r="O1080" i="3"/>
  <c r="N974" i="3"/>
  <c r="M1078" i="3"/>
  <c r="K922" i="3"/>
  <c r="H921" i="3"/>
  <c r="I921" i="3"/>
  <c r="J921" i="3"/>
  <c r="F921" i="3"/>
  <c r="L1078" i="3" l="1"/>
  <c r="O1079" i="3"/>
  <c r="N973" i="3"/>
  <c r="M1077" i="3"/>
  <c r="K921" i="3"/>
  <c r="H920" i="3"/>
  <c r="I920" i="3"/>
  <c r="J920" i="3"/>
  <c r="F920" i="3"/>
  <c r="L1077" i="3" l="1"/>
  <c r="O1078" i="3"/>
  <c r="N972" i="3"/>
  <c r="M1076" i="3"/>
  <c r="K920" i="3"/>
  <c r="H919" i="3"/>
  <c r="I919" i="3"/>
  <c r="J919" i="3"/>
  <c r="F919" i="3"/>
  <c r="L1076" i="3" l="1"/>
  <c r="O1077" i="3"/>
  <c r="N971" i="3"/>
  <c r="M1075" i="3"/>
  <c r="K919" i="3"/>
  <c r="H918" i="3"/>
  <c r="I918" i="3"/>
  <c r="J918" i="3"/>
  <c r="F918" i="3"/>
  <c r="L1075" i="3" l="1"/>
  <c r="O1076" i="3"/>
  <c r="N970" i="3"/>
  <c r="M1074" i="3"/>
  <c r="K918" i="3"/>
  <c r="H917" i="3"/>
  <c r="I917" i="3"/>
  <c r="J917" i="3"/>
  <c r="F917" i="3"/>
  <c r="L1074" i="3" l="1"/>
  <c r="O1075" i="3"/>
  <c r="N969" i="3"/>
  <c r="M1073" i="3"/>
  <c r="K917" i="3"/>
  <c r="H916" i="3"/>
  <c r="I916" i="3"/>
  <c r="J916" i="3"/>
  <c r="F916" i="3"/>
  <c r="L1073" i="3" l="1"/>
  <c r="O1074" i="3"/>
  <c r="N968" i="3"/>
  <c r="M1072" i="3"/>
  <c r="K916" i="3"/>
  <c r="H915" i="3"/>
  <c r="I915" i="3"/>
  <c r="J915" i="3"/>
  <c r="F915" i="3"/>
  <c r="L1072" i="3" l="1"/>
  <c r="O1073" i="3"/>
  <c r="K915" i="3"/>
  <c r="N967" i="3"/>
  <c r="M1071" i="3"/>
  <c r="H914" i="3"/>
  <c r="I914" i="3"/>
  <c r="J914" i="3"/>
  <c r="F914" i="3"/>
  <c r="L1071" i="3" l="1"/>
  <c r="O1072" i="3"/>
  <c r="N966" i="3"/>
  <c r="M1070" i="3"/>
  <c r="K914" i="3"/>
  <c r="H913" i="3"/>
  <c r="I913" i="3"/>
  <c r="J913" i="3"/>
  <c r="F913" i="3"/>
  <c r="L1070" i="3" l="1"/>
  <c r="O1071" i="3"/>
  <c r="N965" i="3"/>
  <c r="M1069" i="3"/>
  <c r="K913" i="3"/>
  <c r="H912" i="3"/>
  <c r="I912" i="3"/>
  <c r="J912" i="3"/>
  <c r="F912" i="3"/>
  <c r="L1069" i="3" l="1"/>
  <c r="K912" i="3"/>
  <c r="O1070" i="3"/>
  <c r="N964" i="3"/>
  <c r="M1068" i="3"/>
  <c r="H911" i="3"/>
  <c r="I911" i="3"/>
  <c r="J911" i="3"/>
  <c r="F911" i="3"/>
  <c r="L1068" i="3" l="1"/>
  <c r="O1069" i="3"/>
  <c r="N963" i="3"/>
  <c r="M1067" i="3"/>
  <c r="K911" i="3"/>
  <c r="H910" i="3"/>
  <c r="I910" i="3"/>
  <c r="J910" i="3"/>
  <c r="F910" i="3"/>
  <c r="L1067" i="3" l="1"/>
  <c r="O1068" i="3"/>
  <c r="N962" i="3"/>
  <c r="M1066" i="3"/>
  <c r="K910" i="3"/>
  <c r="H909" i="3"/>
  <c r="I909" i="3"/>
  <c r="J909" i="3"/>
  <c r="F909" i="3"/>
  <c r="H908" i="3"/>
  <c r="I908" i="3"/>
  <c r="J908" i="3"/>
  <c r="F908" i="3"/>
  <c r="H907" i="3"/>
  <c r="I907" i="3"/>
  <c r="J907" i="3"/>
  <c r="F907" i="3"/>
  <c r="H906" i="3"/>
  <c r="I906" i="3"/>
  <c r="J906" i="3"/>
  <c r="F906" i="3"/>
  <c r="H905" i="3"/>
  <c r="I905" i="3"/>
  <c r="J905" i="3"/>
  <c r="F905" i="3"/>
  <c r="H904" i="3"/>
  <c r="I904" i="3"/>
  <c r="J904" i="3"/>
  <c r="F904" i="3"/>
  <c r="H903" i="3"/>
  <c r="I903" i="3"/>
  <c r="J903" i="3"/>
  <c r="F903" i="3"/>
  <c r="H902" i="3"/>
  <c r="I902" i="3"/>
  <c r="J902" i="3"/>
  <c r="F902" i="3"/>
  <c r="H901" i="3"/>
  <c r="I901" i="3"/>
  <c r="J901" i="3"/>
  <c r="F901" i="3"/>
  <c r="H900" i="3"/>
  <c r="I900" i="3"/>
  <c r="J900" i="3"/>
  <c r="F900" i="3"/>
  <c r="H899" i="3"/>
  <c r="I899" i="3"/>
  <c r="J899" i="3"/>
  <c r="F899" i="3"/>
  <c r="H898" i="3"/>
  <c r="I898" i="3"/>
  <c r="J898" i="3"/>
  <c r="F898" i="3"/>
  <c r="H897" i="3"/>
  <c r="I897" i="3"/>
  <c r="J897" i="3"/>
  <c r="F897" i="3"/>
  <c r="H896" i="3"/>
  <c r="I896" i="3"/>
  <c r="J896" i="3"/>
  <c r="F896" i="3"/>
  <c r="H895" i="3"/>
  <c r="I895" i="3"/>
  <c r="J895" i="3"/>
  <c r="F895" i="3"/>
  <c r="H894" i="3"/>
  <c r="I894" i="3"/>
  <c r="J894" i="3"/>
  <c r="F894" i="3"/>
  <c r="H893" i="3"/>
  <c r="I893" i="3"/>
  <c r="J893" i="3"/>
  <c r="F893" i="3"/>
  <c r="H892" i="3"/>
  <c r="I892" i="3"/>
  <c r="J892" i="3"/>
  <c r="F892" i="3"/>
  <c r="J891" i="3"/>
  <c r="I891" i="3"/>
  <c r="H891" i="3"/>
  <c r="F891" i="3"/>
  <c r="F890" i="3"/>
  <c r="H890" i="3"/>
  <c r="I890" i="3"/>
  <c r="J890" i="3"/>
  <c r="H889" i="3"/>
  <c r="I889" i="3"/>
  <c r="J889" i="3"/>
  <c r="F889" i="3"/>
  <c r="H888" i="3"/>
  <c r="I888" i="3"/>
  <c r="J888" i="3"/>
  <c r="F888" i="3"/>
  <c r="L1066" i="3" l="1"/>
  <c r="O1067" i="3"/>
  <c r="N945" i="3"/>
  <c r="M1049" i="3"/>
  <c r="N948" i="3"/>
  <c r="M1052" i="3"/>
  <c r="N951" i="3"/>
  <c r="M1055" i="3"/>
  <c r="N954" i="3"/>
  <c r="M1058" i="3"/>
  <c r="N957" i="3"/>
  <c r="M1061" i="3"/>
  <c r="N961" i="3"/>
  <c r="M1065" i="3"/>
  <c r="N942" i="3"/>
  <c r="M1046" i="3"/>
  <c r="N941" i="3"/>
  <c r="M1045" i="3"/>
  <c r="N944" i="3"/>
  <c r="M1048" i="3"/>
  <c r="N947" i="3"/>
  <c r="M1051" i="3"/>
  <c r="N950" i="3"/>
  <c r="M1054" i="3"/>
  <c r="N953" i="3"/>
  <c r="M1057" i="3"/>
  <c r="N955" i="3"/>
  <c r="M1059" i="3"/>
  <c r="N958" i="3"/>
  <c r="M1062" i="3"/>
  <c r="K896" i="3"/>
  <c r="N940" i="3"/>
  <c r="M1044" i="3"/>
  <c r="N943" i="3"/>
  <c r="M1047" i="3"/>
  <c r="N946" i="3"/>
  <c r="M1050" i="3"/>
  <c r="N949" i="3"/>
  <c r="M1053" i="3"/>
  <c r="N952" i="3"/>
  <c r="M1056" i="3"/>
  <c r="N956" i="3"/>
  <c r="M1060" i="3"/>
  <c r="N959" i="3"/>
  <c r="M1063" i="3"/>
  <c r="N960" i="3"/>
  <c r="M1064" i="3"/>
  <c r="K902" i="3"/>
  <c r="K904" i="3"/>
  <c r="K906" i="3"/>
  <c r="K895" i="3"/>
  <c r="K897" i="3"/>
  <c r="K899" i="3"/>
  <c r="K908" i="3"/>
  <c r="K903" i="3"/>
  <c r="K905" i="3"/>
  <c r="K892" i="3"/>
  <c r="K907" i="3"/>
  <c r="K909" i="3"/>
  <c r="K890" i="3"/>
  <c r="K893" i="3"/>
  <c r="K894" i="3"/>
  <c r="K889" i="3"/>
  <c r="K891" i="3"/>
  <c r="K900" i="3"/>
  <c r="K888" i="3"/>
  <c r="K898" i="3"/>
  <c r="K901" i="3"/>
  <c r="H887" i="3"/>
  <c r="I887" i="3"/>
  <c r="J887" i="3"/>
  <c r="F887" i="3"/>
  <c r="H886" i="3"/>
  <c r="I886" i="3"/>
  <c r="J886" i="3"/>
  <c r="F886" i="3"/>
  <c r="H885" i="3"/>
  <c r="I885" i="3"/>
  <c r="J885" i="3"/>
  <c r="F885" i="3"/>
  <c r="H884" i="3"/>
  <c r="I884" i="3"/>
  <c r="J884" i="3"/>
  <c r="F884" i="3"/>
  <c r="L1054" i="3" l="1"/>
  <c r="L1045" i="3"/>
  <c r="L1065" i="3"/>
  <c r="L1059" i="3"/>
  <c r="L1051" i="3"/>
  <c r="L1052" i="3"/>
  <c r="L1044" i="3"/>
  <c r="L1050" i="3"/>
  <c r="L1063" i="3"/>
  <c r="L1064" i="3"/>
  <c r="L1062" i="3"/>
  <c r="L1056" i="3"/>
  <c r="L1049" i="3"/>
  <c r="L1048" i="3"/>
  <c r="L1055" i="3"/>
  <c r="L1060" i="3"/>
  <c r="L1057" i="3"/>
  <c r="L1047" i="3"/>
  <c r="L1046" i="3"/>
  <c r="L1061" i="3"/>
  <c r="L1053" i="3"/>
  <c r="L1058" i="3"/>
  <c r="O1066" i="3"/>
  <c r="N936" i="3"/>
  <c r="M1040" i="3"/>
  <c r="N937" i="3"/>
  <c r="M1041" i="3"/>
  <c r="N938" i="3"/>
  <c r="M1042" i="3"/>
  <c r="N939" i="3"/>
  <c r="M1043" i="3"/>
  <c r="K887" i="3"/>
  <c r="K884" i="3"/>
  <c r="K885" i="3"/>
  <c r="K886" i="3"/>
  <c r="H883" i="3"/>
  <c r="I883" i="3"/>
  <c r="J883" i="3"/>
  <c r="F883" i="3"/>
  <c r="L1041" i="3" l="1"/>
  <c r="O1058" i="3"/>
  <c r="O1061" i="3"/>
  <c r="O1047" i="3"/>
  <c r="O1060" i="3"/>
  <c r="O1048" i="3"/>
  <c r="O1056" i="3"/>
  <c r="O1064" i="3"/>
  <c r="O1050" i="3"/>
  <c r="O1052" i="3"/>
  <c r="O1059" i="3"/>
  <c r="O1045" i="3"/>
  <c r="L1040" i="3"/>
  <c r="L1043" i="3"/>
  <c r="L1042" i="3"/>
  <c r="O1053" i="3"/>
  <c r="O1046" i="3"/>
  <c r="O1057" i="3"/>
  <c r="O1055" i="3"/>
  <c r="O1049" i="3"/>
  <c r="O1062" i="3"/>
  <c r="O1063" i="3"/>
  <c r="O1044" i="3"/>
  <c r="O1051" i="3"/>
  <c r="O1065" i="3"/>
  <c r="O1054" i="3"/>
  <c r="N935" i="3"/>
  <c r="M1039" i="3"/>
  <c r="K883" i="3"/>
  <c r="H882" i="3"/>
  <c r="I882" i="3"/>
  <c r="J882" i="3"/>
  <c r="F882" i="3"/>
  <c r="H881" i="3"/>
  <c r="I881" i="3"/>
  <c r="J881" i="3"/>
  <c r="F881" i="3"/>
  <c r="H880" i="3"/>
  <c r="I880" i="3"/>
  <c r="J880" i="3"/>
  <c r="F880" i="3"/>
  <c r="H879" i="3"/>
  <c r="I879" i="3"/>
  <c r="J879" i="3"/>
  <c r="F879" i="3"/>
  <c r="H878" i="3"/>
  <c r="I878" i="3"/>
  <c r="J878" i="3"/>
  <c r="F878" i="3"/>
  <c r="H877" i="3"/>
  <c r="I877" i="3"/>
  <c r="J877" i="3"/>
  <c r="F877" i="3"/>
  <c r="H876" i="3"/>
  <c r="I876" i="3"/>
  <c r="J876" i="3"/>
  <c r="F876" i="3"/>
  <c r="H875" i="3"/>
  <c r="I875" i="3"/>
  <c r="J875" i="3"/>
  <c r="F875" i="3"/>
  <c r="H874" i="3"/>
  <c r="I874" i="3"/>
  <c r="J874" i="3"/>
  <c r="F874" i="3"/>
  <c r="H873" i="3"/>
  <c r="I873" i="3"/>
  <c r="J873" i="3"/>
  <c r="F873" i="3"/>
  <c r="H872" i="3"/>
  <c r="I872" i="3"/>
  <c r="J872" i="3"/>
  <c r="F872" i="3"/>
  <c r="H871" i="3"/>
  <c r="I871" i="3"/>
  <c r="J871" i="3"/>
  <c r="F871" i="3"/>
  <c r="H870" i="3"/>
  <c r="I870" i="3"/>
  <c r="J870" i="3"/>
  <c r="F870" i="3"/>
  <c r="H869" i="3"/>
  <c r="I869" i="3"/>
  <c r="J869" i="3"/>
  <c r="F869" i="3"/>
  <c r="H868" i="3"/>
  <c r="I868" i="3"/>
  <c r="J868" i="3"/>
  <c r="F868" i="3"/>
  <c r="J867" i="3"/>
  <c r="I867" i="3"/>
  <c r="H867" i="3"/>
  <c r="F867" i="3"/>
  <c r="H866" i="3"/>
  <c r="I866" i="3"/>
  <c r="J866" i="3"/>
  <c r="F866" i="3"/>
  <c r="H865" i="3"/>
  <c r="I865" i="3"/>
  <c r="J865" i="3"/>
  <c r="F865" i="3"/>
  <c r="H864" i="3"/>
  <c r="I864" i="3"/>
  <c r="J864" i="3"/>
  <c r="F864" i="3"/>
  <c r="H863" i="3"/>
  <c r="I863" i="3"/>
  <c r="J863" i="3"/>
  <c r="F863" i="3"/>
  <c r="H862" i="3"/>
  <c r="I862" i="3"/>
  <c r="J862" i="3"/>
  <c r="F862" i="3"/>
  <c r="H861" i="3"/>
  <c r="I861" i="3"/>
  <c r="J861" i="3"/>
  <c r="F861" i="3"/>
  <c r="H860" i="3"/>
  <c r="I860" i="3"/>
  <c r="J860" i="3"/>
  <c r="F860" i="3"/>
  <c r="H859" i="3"/>
  <c r="I859" i="3"/>
  <c r="J859" i="3"/>
  <c r="F859" i="3"/>
  <c r="H858" i="3"/>
  <c r="I858" i="3"/>
  <c r="J858" i="3"/>
  <c r="F858" i="3"/>
  <c r="H857" i="3"/>
  <c r="I857" i="3"/>
  <c r="J857" i="3"/>
  <c r="F857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H856" i="3"/>
  <c r="I856" i="3"/>
  <c r="J856" i="3"/>
  <c r="F856" i="3"/>
  <c r="H855" i="3"/>
  <c r="I855" i="3"/>
  <c r="J855" i="3"/>
  <c r="F855" i="3"/>
  <c r="H854" i="3"/>
  <c r="I854" i="3"/>
  <c r="J854" i="3"/>
  <c r="F854" i="3"/>
  <c r="H853" i="3"/>
  <c r="I853" i="3"/>
  <c r="J853" i="3"/>
  <c r="F853" i="3"/>
  <c r="O1043" i="3" l="1"/>
  <c r="M1030" i="3"/>
  <c r="M1031" i="3"/>
  <c r="M1032" i="3"/>
  <c r="M1033" i="3"/>
  <c r="L1039" i="3"/>
  <c r="O1042" i="3"/>
  <c r="O1040" i="3"/>
  <c r="O1041" i="3"/>
  <c r="N930" i="3"/>
  <c r="M1034" i="3"/>
  <c r="N932" i="3"/>
  <c r="M1036" i="3"/>
  <c r="N933" i="3"/>
  <c r="M1037" i="3"/>
  <c r="N931" i="3"/>
  <c r="M1035" i="3"/>
  <c r="N934" i="3"/>
  <c r="M1038" i="3"/>
  <c r="M615" i="3"/>
  <c r="M591" i="3"/>
  <c r="M567" i="3"/>
  <c r="M543" i="3"/>
  <c r="M511" i="3"/>
  <c r="M479" i="3"/>
  <c r="M447" i="3"/>
  <c r="M423" i="3"/>
  <c r="M399" i="3"/>
  <c r="M367" i="3"/>
  <c r="M335" i="3"/>
  <c r="M311" i="3"/>
  <c r="M279" i="3"/>
  <c r="M263" i="3"/>
  <c r="M231" i="3"/>
  <c r="M622" i="3"/>
  <c r="M582" i="3"/>
  <c r="M542" i="3"/>
  <c r="M518" i="3"/>
  <c r="M494" i="3"/>
  <c r="M470" i="3"/>
  <c r="N290" i="3"/>
  <c r="M446" i="3"/>
  <c r="N266" i="3"/>
  <c r="M422" i="3"/>
  <c r="M390" i="3"/>
  <c r="N202" i="3"/>
  <c r="M358" i="3"/>
  <c r="N178" i="3"/>
  <c r="M334" i="3"/>
  <c r="N146" i="3"/>
  <c r="M302" i="3"/>
  <c r="N122" i="3"/>
  <c r="M278" i="3"/>
  <c r="N106" i="3"/>
  <c r="M262" i="3"/>
  <c r="N74" i="3"/>
  <c r="M230" i="3"/>
  <c r="N906" i="3"/>
  <c r="M1010" i="3"/>
  <c r="N561" i="3"/>
  <c r="M613" i="3"/>
  <c r="M581" i="3"/>
  <c r="M549" i="3"/>
  <c r="M477" i="3"/>
  <c r="N161" i="3"/>
  <c r="M317" i="3"/>
  <c r="N193" i="3"/>
  <c r="M349" i="3"/>
  <c r="N201" i="3"/>
  <c r="M357" i="3"/>
  <c r="M639" i="3"/>
  <c r="M607" i="3"/>
  <c r="M575" i="3"/>
  <c r="M535" i="3"/>
  <c r="M503" i="3"/>
  <c r="M471" i="3"/>
  <c r="M439" i="3"/>
  <c r="M407" i="3"/>
  <c r="M375" i="3"/>
  <c r="M343" i="3"/>
  <c r="M303" i="3"/>
  <c r="M271" i="3"/>
  <c r="M239" i="3"/>
  <c r="N546" i="3"/>
  <c r="M630" i="3"/>
  <c r="M598" i="3"/>
  <c r="M558" i="3"/>
  <c r="M510" i="3"/>
  <c r="M478" i="3"/>
  <c r="M438" i="3"/>
  <c r="M406" i="3"/>
  <c r="N242" i="3"/>
  <c r="M398" i="3"/>
  <c r="N210" i="3"/>
  <c r="M366" i="3"/>
  <c r="N170" i="3"/>
  <c r="M326" i="3"/>
  <c r="N138" i="3"/>
  <c r="M294" i="3"/>
  <c r="N90" i="3"/>
  <c r="M246" i="3"/>
  <c r="N58" i="3"/>
  <c r="M214" i="3"/>
  <c r="M629" i="3"/>
  <c r="M597" i="3"/>
  <c r="M565" i="3"/>
  <c r="M533" i="3"/>
  <c r="M509" i="3"/>
  <c r="M485" i="3"/>
  <c r="N297" i="3"/>
  <c r="M453" i="3"/>
  <c r="M429" i="3"/>
  <c r="M397" i="3"/>
  <c r="N169" i="3"/>
  <c r="M325" i="3"/>
  <c r="M631" i="3"/>
  <c r="M599" i="3"/>
  <c r="M559" i="3"/>
  <c r="M519" i="3"/>
  <c r="M487" i="3"/>
  <c r="M455" i="3"/>
  <c r="M415" i="3"/>
  <c r="M383" i="3"/>
  <c r="M351" i="3"/>
  <c r="M319" i="3"/>
  <c r="M287" i="3"/>
  <c r="M247" i="3"/>
  <c r="M223" i="3"/>
  <c r="M638" i="3"/>
  <c r="M606" i="3"/>
  <c r="M566" i="3"/>
  <c r="M534" i="3"/>
  <c r="M502" i="3"/>
  <c r="M462" i="3"/>
  <c r="M430" i="3"/>
  <c r="M382" i="3"/>
  <c r="N194" i="3"/>
  <c r="M350" i="3"/>
  <c r="N162" i="3"/>
  <c r="M318" i="3"/>
  <c r="N130" i="3"/>
  <c r="M286" i="3"/>
  <c r="N98" i="3"/>
  <c r="M254" i="3"/>
  <c r="N66" i="3"/>
  <c r="M222" i="3"/>
  <c r="N908" i="3"/>
  <c r="M1012" i="3"/>
  <c r="M637" i="3"/>
  <c r="M605" i="3"/>
  <c r="M573" i="3"/>
  <c r="M541" i="3"/>
  <c r="M517" i="3"/>
  <c r="N345" i="3"/>
  <c r="M501" i="3"/>
  <c r="M469" i="3"/>
  <c r="M445" i="3"/>
  <c r="M413" i="3"/>
  <c r="M389" i="3"/>
  <c r="N217" i="3"/>
  <c r="M373" i="3"/>
  <c r="N177" i="3"/>
  <c r="M333" i="3"/>
  <c r="M623" i="3"/>
  <c r="M583" i="3"/>
  <c r="M551" i="3"/>
  <c r="M527" i="3"/>
  <c r="M495" i="3"/>
  <c r="M463" i="3"/>
  <c r="M431" i="3"/>
  <c r="M391" i="3"/>
  <c r="M359" i="3"/>
  <c r="M327" i="3"/>
  <c r="M295" i="3"/>
  <c r="M255" i="3"/>
  <c r="M215" i="3"/>
  <c r="N562" i="3"/>
  <c r="M614" i="3"/>
  <c r="N434" i="3"/>
  <c r="M590" i="3"/>
  <c r="N418" i="3"/>
  <c r="M574" i="3"/>
  <c r="N394" i="3"/>
  <c r="M550" i="3"/>
  <c r="N370" i="3"/>
  <c r="M526" i="3"/>
  <c r="M486" i="3"/>
  <c r="M454" i="3"/>
  <c r="M414" i="3"/>
  <c r="M374" i="3"/>
  <c r="N186" i="3"/>
  <c r="M342" i="3"/>
  <c r="N154" i="3"/>
  <c r="M310" i="3"/>
  <c r="N114" i="3"/>
  <c r="M270" i="3"/>
  <c r="N82" i="3"/>
  <c r="M238" i="3"/>
  <c r="M621" i="3"/>
  <c r="M589" i="3"/>
  <c r="M557" i="3"/>
  <c r="M525" i="3"/>
  <c r="M493" i="3"/>
  <c r="M461" i="3"/>
  <c r="M437" i="3"/>
  <c r="M421" i="3"/>
  <c r="M405" i="3"/>
  <c r="M381" i="3"/>
  <c r="M365" i="3"/>
  <c r="N185" i="3"/>
  <c r="M341" i="3"/>
  <c r="N137" i="3"/>
  <c r="M293" i="3"/>
  <c r="N113" i="3"/>
  <c r="M269" i="3"/>
  <c r="N81" i="3"/>
  <c r="M237" i="3"/>
  <c r="N918" i="3"/>
  <c r="M1022" i="3"/>
  <c r="N544" i="3"/>
  <c r="M612" i="3"/>
  <c r="M580" i="3"/>
  <c r="M548" i="3"/>
  <c r="M524" i="3"/>
  <c r="M500" i="3"/>
  <c r="N320" i="3"/>
  <c r="M476" i="3"/>
  <c r="M444" i="3"/>
  <c r="M412" i="3"/>
  <c r="M380" i="3"/>
  <c r="N200" i="3"/>
  <c r="M356" i="3"/>
  <c r="M316" i="3"/>
  <c r="M284" i="3"/>
  <c r="N104" i="3"/>
  <c r="M260" i="3"/>
  <c r="N88" i="3"/>
  <c r="M244" i="3"/>
  <c r="N64" i="3"/>
  <c r="M220" i="3"/>
  <c r="N905" i="3"/>
  <c r="M1009" i="3"/>
  <c r="M640" i="3"/>
  <c r="M632" i="3"/>
  <c r="M624" i="3"/>
  <c r="M616" i="3"/>
  <c r="M608" i="3"/>
  <c r="M600" i="3"/>
  <c r="M592" i="3"/>
  <c r="M584" i="3"/>
  <c r="M576" i="3"/>
  <c r="M568" i="3"/>
  <c r="M560" i="3"/>
  <c r="M552" i="3"/>
  <c r="M544" i="3"/>
  <c r="M536" i="3"/>
  <c r="M528" i="3"/>
  <c r="M520" i="3"/>
  <c r="M512" i="3"/>
  <c r="M504" i="3"/>
  <c r="M496" i="3"/>
  <c r="M488" i="3"/>
  <c r="M480" i="3"/>
  <c r="M472" i="3"/>
  <c r="M464" i="3"/>
  <c r="M456" i="3"/>
  <c r="M448" i="3"/>
  <c r="M440" i="3"/>
  <c r="M432" i="3"/>
  <c r="M424" i="3"/>
  <c r="M416" i="3"/>
  <c r="M408" i="3"/>
  <c r="M400" i="3"/>
  <c r="M392" i="3"/>
  <c r="M384" i="3"/>
  <c r="M376" i="3"/>
  <c r="M368" i="3"/>
  <c r="M360" i="3"/>
  <c r="M352" i="3"/>
  <c r="M344" i="3"/>
  <c r="M336" i="3"/>
  <c r="M328" i="3"/>
  <c r="M320" i="3"/>
  <c r="M312" i="3"/>
  <c r="M304" i="3"/>
  <c r="M296" i="3"/>
  <c r="M288" i="3"/>
  <c r="M280" i="3"/>
  <c r="M272" i="3"/>
  <c r="M264" i="3"/>
  <c r="M256" i="3"/>
  <c r="M248" i="3"/>
  <c r="M240" i="3"/>
  <c r="M232" i="3"/>
  <c r="M224" i="3"/>
  <c r="M216" i="3"/>
  <c r="N129" i="3"/>
  <c r="M285" i="3"/>
  <c r="N97" i="3"/>
  <c r="M253" i="3"/>
  <c r="M213" i="3"/>
  <c r="N910" i="3"/>
  <c r="M1014" i="3"/>
  <c r="N914" i="3"/>
  <c r="M1018" i="3"/>
  <c r="N920" i="3"/>
  <c r="M1024" i="3"/>
  <c r="N926" i="3"/>
  <c r="N928" i="3"/>
  <c r="N560" i="3"/>
  <c r="M636" i="3"/>
  <c r="M604" i="3"/>
  <c r="M572" i="3"/>
  <c r="M532" i="3"/>
  <c r="M492" i="3"/>
  <c r="M460" i="3"/>
  <c r="M436" i="3"/>
  <c r="N248" i="3"/>
  <c r="M404" i="3"/>
  <c r="M372" i="3"/>
  <c r="N192" i="3"/>
  <c r="M348" i="3"/>
  <c r="N168" i="3"/>
  <c r="M324" i="3"/>
  <c r="N144" i="3"/>
  <c r="M300" i="3"/>
  <c r="N112" i="3"/>
  <c r="M268" i="3"/>
  <c r="M228" i="3"/>
  <c r="N519" i="3"/>
  <c r="N503" i="3"/>
  <c r="N487" i="3"/>
  <c r="M635" i="3"/>
  <c r="N471" i="3"/>
  <c r="M627" i="3"/>
  <c r="M619" i="3"/>
  <c r="M611" i="3"/>
  <c r="M603" i="3"/>
  <c r="M595" i="3"/>
  <c r="M587" i="3"/>
  <c r="M579" i="3"/>
  <c r="M571" i="3"/>
  <c r="M563" i="3"/>
  <c r="M555" i="3"/>
  <c r="M547" i="3"/>
  <c r="M539" i="3"/>
  <c r="M531" i="3"/>
  <c r="M523" i="3"/>
  <c r="M515" i="3"/>
  <c r="M507" i="3"/>
  <c r="M499" i="3"/>
  <c r="M491" i="3"/>
  <c r="M483" i="3"/>
  <c r="M475" i="3"/>
  <c r="M467" i="3"/>
  <c r="M459" i="3"/>
  <c r="M451" i="3"/>
  <c r="M443" i="3"/>
  <c r="M435" i="3"/>
  <c r="M427" i="3"/>
  <c r="M419" i="3"/>
  <c r="M411" i="3"/>
  <c r="M403" i="3"/>
  <c r="M395" i="3"/>
  <c r="M387" i="3"/>
  <c r="M379" i="3"/>
  <c r="M371" i="3"/>
  <c r="N207" i="3"/>
  <c r="M363" i="3"/>
  <c r="N199" i="3"/>
  <c r="M355" i="3"/>
  <c r="N191" i="3"/>
  <c r="M347" i="3"/>
  <c r="N183" i="3"/>
  <c r="M339" i="3"/>
  <c r="N175" i="3"/>
  <c r="M331" i="3"/>
  <c r="N167" i="3"/>
  <c r="M323" i="3"/>
  <c r="N159" i="3"/>
  <c r="M315" i="3"/>
  <c r="N151" i="3"/>
  <c r="M307" i="3"/>
  <c r="N143" i="3"/>
  <c r="M299" i="3"/>
  <c r="N135" i="3"/>
  <c r="M291" i="3"/>
  <c r="M283" i="3"/>
  <c r="N119" i="3"/>
  <c r="M275" i="3"/>
  <c r="N111" i="3"/>
  <c r="M267" i="3"/>
  <c r="N103" i="3"/>
  <c r="M259" i="3"/>
  <c r="N95" i="3"/>
  <c r="M251" i="3"/>
  <c r="N87" i="3"/>
  <c r="M243" i="3"/>
  <c r="N79" i="3"/>
  <c r="M235" i="3"/>
  <c r="N71" i="3"/>
  <c r="M227" i="3"/>
  <c r="N63" i="3"/>
  <c r="M219" i="3"/>
  <c r="M211" i="3"/>
  <c r="N145" i="3"/>
  <c r="M301" i="3"/>
  <c r="N105" i="3"/>
  <c r="M261" i="3"/>
  <c r="N73" i="3"/>
  <c r="M229" i="3"/>
  <c r="N912" i="3"/>
  <c r="M1016" i="3"/>
  <c r="N922" i="3"/>
  <c r="M1026" i="3"/>
  <c r="N576" i="3"/>
  <c r="M628" i="3"/>
  <c r="M596" i="3"/>
  <c r="M564" i="3"/>
  <c r="M540" i="3"/>
  <c r="M508" i="3"/>
  <c r="M468" i="3"/>
  <c r="M428" i="3"/>
  <c r="M396" i="3"/>
  <c r="M340" i="3"/>
  <c r="M292" i="3"/>
  <c r="N96" i="3"/>
  <c r="M252" i="3"/>
  <c r="M212" i="3"/>
  <c r="K854" i="3"/>
  <c r="M634" i="3"/>
  <c r="M626" i="3"/>
  <c r="M618" i="3"/>
  <c r="M610" i="3"/>
  <c r="M602" i="3"/>
  <c r="M594" i="3"/>
  <c r="M586" i="3"/>
  <c r="M578" i="3"/>
  <c r="M570" i="3"/>
  <c r="M562" i="3"/>
  <c r="M554" i="3"/>
  <c r="M546" i="3"/>
  <c r="M538" i="3"/>
  <c r="M530" i="3"/>
  <c r="M522" i="3"/>
  <c r="M514" i="3"/>
  <c r="M506" i="3"/>
  <c r="M498" i="3"/>
  <c r="M490" i="3"/>
  <c r="M482" i="3"/>
  <c r="M474" i="3"/>
  <c r="M466" i="3"/>
  <c r="M458" i="3"/>
  <c r="M450" i="3"/>
  <c r="M442" i="3"/>
  <c r="M434" i="3"/>
  <c r="M426" i="3"/>
  <c r="M418" i="3"/>
  <c r="M410" i="3"/>
  <c r="M402" i="3"/>
  <c r="M394" i="3"/>
  <c r="M386" i="3"/>
  <c r="M378" i="3"/>
  <c r="M370" i="3"/>
  <c r="M362" i="3"/>
  <c r="M354" i="3"/>
  <c r="M346" i="3"/>
  <c r="M338" i="3"/>
  <c r="M330" i="3"/>
  <c r="M322" i="3"/>
  <c r="M314" i="3"/>
  <c r="M306" i="3"/>
  <c r="M298" i="3"/>
  <c r="M290" i="3"/>
  <c r="M282" i="3"/>
  <c r="M274" i="3"/>
  <c r="M266" i="3"/>
  <c r="M258" i="3"/>
  <c r="M250" i="3"/>
  <c r="M242" i="3"/>
  <c r="M234" i="3"/>
  <c r="M226" i="3"/>
  <c r="M218" i="3"/>
  <c r="N153" i="3"/>
  <c r="M309" i="3"/>
  <c r="N121" i="3"/>
  <c r="M277" i="3"/>
  <c r="N89" i="3"/>
  <c r="M245" i="3"/>
  <c r="N65" i="3"/>
  <c r="M221" i="3"/>
  <c r="N916" i="3"/>
  <c r="M1020" i="3"/>
  <c r="N924" i="3"/>
  <c r="M1028" i="3"/>
  <c r="M620" i="3"/>
  <c r="M588" i="3"/>
  <c r="M556" i="3"/>
  <c r="M516" i="3"/>
  <c r="M484" i="3"/>
  <c r="M452" i="3"/>
  <c r="M420" i="3"/>
  <c r="M388" i="3"/>
  <c r="N208" i="3"/>
  <c r="M364" i="3"/>
  <c r="N176" i="3"/>
  <c r="M332" i="3"/>
  <c r="N152" i="3"/>
  <c r="M308" i="3"/>
  <c r="N120" i="3"/>
  <c r="M276" i="3"/>
  <c r="N80" i="3"/>
  <c r="M236" i="3"/>
  <c r="N907" i="3"/>
  <c r="M1011" i="3"/>
  <c r="M641" i="3"/>
  <c r="M633" i="3"/>
  <c r="M625" i="3"/>
  <c r="M617" i="3"/>
  <c r="M609" i="3"/>
  <c r="M601" i="3"/>
  <c r="M593" i="3"/>
  <c r="M585" i="3"/>
  <c r="M577" i="3"/>
  <c r="M569" i="3"/>
  <c r="M561" i="3"/>
  <c r="M553" i="3"/>
  <c r="M545" i="3"/>
  <c r="M537" i="3"/>
  <c r="M529" i="3"/>
  <c r="M521" i="3"/>
  <c r="M513" i="3"/>
  <c r="M505" i="3"/>
  <c r="M497" i="3"/>
  <c r="M489" i="3"/>
  <c r="M481" i="3"/>
  <c r="M473" i="3"/>
  <c r="M465" i="3"/>
  <c r="M457" i="3"/>
  <c r="M449" i="3"/>
  <c r="M441" i="3"/>
  <c r="M433" i="3"/>
  <c r="M425" i="3"/>
  <c r="M417" i="3"/>
  <c r="M409" i="3"/>
  <c r="M401" i="3"/>
  <c r="M393" i="3"/>
  <c r="M385" i="3"/>
  <c r="M377" i="3"/>
  <c r="M369" i="3"/>
  <c r="M361" i="3"/>
  <c r="M353" i="3"/>
  <c r="M345" i="3"/>
  <c r="M337" i="3"/>
  <c r="M329" i="3"/>
  <c r="M321" i="3"/>
  <c r="M313" i="3"/>
  <c r="M305" i="3"/>
  <c r="M297" i="3"/>
  <c r="M289" i="3"/>
  <c r="M281" i="3"/>
  <c r="M273" i="3"/>
  <c r="M265" i="3"/>
  <c r="M257" i="3"/>
  <c r="M249" i="3"/>
  <c r="M241" i="3"/>
  <c r="M233" i="3"/>
  <c r="M225" i="3"/>
  <c r="M217" i="3"/>
  <c r="N909" i="3"/>
  <c r="M1013" i="3"/>
  <c r="N911" i="3"/>
  <c r="M1015" i="3"/>
  <c r="N913" i="3"/>
  <c r="M1017" i="3"/>
  <c r="N915" i="3"/>
  <c r="M1019" i="3"/>
  <c r="N917" i="3"/>
  <c r="M1021" i="3"/>
  <c r="N919" i="3"/>
  <c r="M1023" i="3"/>
  <c r="N921" i="3"/>
  <c r="M1025" i="3"/>
  <c r="N923" i="3"/>
  <c r="M1027" i="3"/>
  <c r="N925" i="3"/>
  <c r="M1029" i="3"/>
  <c r="N927" i="3"/>
  <c r="N929" i="3"/>
  <c r="K863" i="3"/>
  <c r="N91" i="3"/>
  <c r="N83" i="3"/>
  <c r="K866" i="3"/>
  <c r="K855" i="3"/>
  <c r="N502" i="3"/>
  <c r="N340" i="3"/>
  <c r="N236" i="3"/>
  <c r="K859" i="3"/>
  <c r="K860" i="3"/>
  <c r="K861" i="3"/>
  <c r="K880" i="3"/>
  <c r="K881" i="3"/>
  <c r="N109" i="3"/>
  <c r="K864" i="3"/>
  <c r="K868" i="3"/>
  <c r="N435" i="3"/>
  <c r="K872" i="3"/>
  <c r="K876" i="3"/>
  <c r="N158" i="3"/>
  <c r="K878" i="3"/>
  <c r="N494" i="3"/>
  <c r="N446" i="3"/>
  <c r="N461" i="3"/>
  <c r="N445" i="3"/>
  <c r="K857" i="3"/>
  <c r="N534" i="3"/>
  <c r="N123" i="3"/>
  <c r="K853" i="3"/>
  <c r="K871" i="3"/>
  <c r="K879" i="3"/>
  <c r="N584" i="3"/>
  <c r="N512" i="3"/>
  <c r="N488" i="3"/>
  <c r="N456" i="3"/>
  <c r="N424" i="3"/>
  <c r="N392" i="3"/>
  <c r="N376" i="3"/>
  <c r="N352" i="3"/>
  <c r="N328" i="3"/>
  <c r="N296" i="3"/>
  <c r="N264" i="3"/>
  <c r="N240" i="3"/>
  <c r="N160" i="3"/>
  <c r="N212" i="3"/>
  <c r="N136" i="3"/>
  <c r="N188" i="3"/>
  <c r="N72" i="3"/>
  <c r="N124" i="3"/>
  <c r="N551" i="3"/>
  <c r="N527" i="3"/>
  <c r="N495" i="3"/>
  <c r="N423" i="3"/>
  <c r="N399" i="3"/>
  <c r="N367" i="3"/>
  <c r="N335" i="3"/>
  <c r="N311" i="3"/>
  <c r="N279" i="3"/>
  <c r="N247" i="3"/>
  <c r="N231" i="3"/>
  <c r="N585" i="3"/>
  <c r="N577" i="3"/>
  <c r="N569" i="3"/>
  <c r="N553" i="3"/>
  <c r="N545" i="3"/>
  <c r="N537" i="3"/>
  <c r="N529" i="3"/>
  <c r="N521" i="3"/>
  <c r="N513" i="3"/>
  <c r="N505" i="3"/>
  <c r="N497" i="3"/>
  <c r="N481" i="3"/>
  <c r="N473" i="3"/>
  <c r="N465" i="3"/>
  <c r="N457" i="3"/>
  <c r="N449" i="3"/>
  <c r="N441" i="3"/>
  <c r="N433" i="3"/>
  <c r="N425" i="3"/>
  <c r="N409" i="3"/>
  <c r="N401" i="3"/>
  <c r="N385" i="3"/>
  <c r="N377" i="3"/>
  <c r="N369" i="3"/>
  <c r="N361" i="3"/>
  <c r="N353" i="3"/>
  <c r="N337" i="3"/>
  <c r="N329" i="3"/>
  <c r="N313" i="3"/>
  <c r="N305" i="3"/>
  <c r="N289" i="3"/>
  <c r="N281" i="3"/>
  <c r="N273" i="3"/>
  <c r="N265" i="3"/>
  <c r="N257" i="3"/>
  <c r="N309" i="3"/>
  <c r="N249" i="3"/>
  <c r="N241" i="3"/>
  <c r="N233" i="3"/>
  <c r="N285" i="3"/>
  <c r="N225" i="3"/>
  <c r="N209" i="3"/>
  <c r="N261" i="3"/>
  <c r="N530" i="3"/>
  <c r="N389" i="3"/>
  <c r="N552" i="3"/>
  <c r="N520" i="3"/>
  <c r="N480" i="3"/>
  <c r="N448" i="3"/>
  <c r="N416" i="3"/>
  <c r="N384" i="3"/>
  <c r="N312" i="3"/>
  <c r="N567" i="3"/>
  <c r="N535" i="3"/>
  <c r="N511" i="3"/>
  <c r="N439" i="3"/>
  <c r="N407" i="3"/>
  <c r="N375" i="3"/>
  <c r="N351" i="3"/>
  <c r="N319" i="3"/>
  <c r="N287" i="3"/>
  <c r="N255" i="3"/>
  <c r="N223" i="3"/>
  <c r="N364" i="3"/>
  <c r="N417" i="3"/>
  <c r="N455" i="3"/>
  <c r="N413" i="3"/>
  <c r="N344" i="3"/>
  <c r="N272" i="3"/>
  <c r="N568" i="3"/>
  <c r="N536" i="3"/>
  <c r="N504" i="3"/>
  <c r="N472" i="3"/>
  <c r="N440" i="3"/>
  <c r="N408" i="3"/>
  <c r="N336" i="3"/>
  <c r="N304" i="3"/>
  <c r="N280" i="3"/>
  <c r="N216" i="3"/>
  <c r="N316" i="3"/>
  <c r="N559" i="3"/>
  <c r="N463" i="3"/>
  <c r="N431" i="3"/>
  <c r="N391" i="3"/>
  <c r="N359" i="3"/>
  <c r="N327" i="3"/>
  <c r="N295" i="3"/>
  <c r="N271" i="3"/>
  <c r="N239" i="3"/>
  <c r="N215" i="3"/>
  <c r="N368" i="3"/>
  <c r="N589" i="3"/>
  <c r="N575" i="3"/>
  <c r="N528" i="3"/>
  <c r="N496" i="3"/>
  <c r="N464" i="3"/>
  <c r="N432" i="3"/>
  <c r="N400" i="3"/>
  <c r="N360" i="3"/>
  <c r="N288" i="3"/>
  <c r="N256" i="3"/>
  <c r="N232" i="3"/>
  <c r="N583" i="3"/>
  <c r="N543" i="3"/>
  <c r="N479" i="3"/>
  <c r="N447" i="3"/>
  <c r="N415" i="3"/>
  <c r="N383" i="3"/>
  <c r="N343" i="3"/>
  <c r="N303" i="3"/>
  <c r="N263" i="3"/>
  <c r="N224" i="3"/>
  <c r="N586" i="3"/>
  <c r="N578" i="3"/>
  <c r="N570" i="3"/>
  <c r="N554" i="3"/>
  <c r="N538" i="3"/>
  <c r="N522" i="3"/>
  <c r="N514" i="3"/>
  <c r="N506" i="3"/>
  <c r="N498" i="3"/>
  <c r="N490" i="3"/>
  <c r="N542" i="3"/>
  <c r="N482" i="3"/>
  <c r="N474" i="3"/>
  <c r="N526" i="3"/>
  <c r="N466" i="3"/>
  <c r="N458" i="3"/>
  <c r="N450" i="3"/>
  <c r="N442" i="3"/>
  <c r="N426" i="3"/>
  <c r="N410" i="3"/>
  <c r="N402" i="3"/>
  <c r="N386" i="3"/>
  <c r="N378" i="3"/>
  <c r="N430" i="3"/>
  <c r="N362" i="3"/>
  <c r="N354" i="3"/>
  <c r="N346" i="3"/>
  <c r="N338" i="3"/>
  <c r="N330" i="3"/>
  <c r="N382" i="3"/>
  <c r="N322" i="3"/>
  <c r="N314" i="3"/>
  <c r="N306" i="3"/>
  <c r="N358" i="3"/>
  <c r="N298" i="3"/>
  <c r="N282" i="3"/>
  <c r="N334" i="3"/>
  <c r="N274" i="3"/>
  <c r="N258" i="3"/>
  <c r="N250" i="3"/>
  <c r="N234" i="3"/>
  <c r="N226" i="3"/>
  <c r="N218" i="3"/>
  <c r="N489" i="3"/>
  <c r="N451" i="3"/>
  <c r="N393" i="3"/>
  <c r="N321" i="3"/>
  <c r="N184" i="3"/>
  <c r="N582" i="3"/>
  <c r="N558" i="3"/>
  <c r="N454" i="3"/>
  <c r="N422" i="3"/>
  <c r="N398" i="3"/>
  <c r="N374" i="3"/>
  <c r="N326" i="3"/>
  <c r="N587" i="3"/>
  <c r="N579" i="3"/>
  <c r="N571" i="3"/>
  <c r="N563" i="3"/>
  <c r="N555" i="3"/>
  <c r="N547" i="3"/>
  <c r="N539" i="3"/>
  <c r="N531" i="3"/>
  <c r="N523" i="3"/>
  <c r="N515" i="3"/>
  <c r="N507" i="3"/>
  <c r="N499" i="3"/>
  <c r="N491" i="3"/>
  <c r="N483" i="3"/>
  <c r="N475" i="3"/>
  <c r="N467" i="3"/>
  <c r="N459" i="3"/>
  <c r="N443" i="3"/>
  <c r="N427" i="3"/>
  <c r="N419" i="3"/>
  <c r="N411" i="3"/>
  <c r="N403" i="3"/>
  <c r="N395" i="3"/>
  <c r="N387" i="3"/>
  <c r="N379" i="3"/>
  <c r="N371" i="3"/>
  <c r="N363" i="3"/>
  <c r="N486" i="3"/>
  <c r="N342" i="3"/>
  <c r="N310" i="3"/>
  <c r="N286" i="3"/>
  <c r="N278" i="3"/>
  <c r="N270" i="3"/>
  <c r="N262" i="3"/>
  <c r="N222" i="3"/>
  <c r="N214" i="3"/>
  <c r="N206" i="3"/>
  <c r="N198" i="3"/>
  <c r="N190" i="3"/>
  <c r="N182" i="3"/>
  <c r="N174" i="3"/>
  <c r="N166" i="3"/>
  <c r="N150" i="3"/>
  <c r="N142" i="3"/>
  <c r="N134" i="3"/>
  <c r="N126" i="3"/>
  <c r="N118" i="3"/>
  <c r="N110" i="3"/>
  <c r="N102" i="3"/>
  <c r="N94" i="3"/>
  <c r="N86" i="3"/>
  <c r="N78" i="3"/>
  <c r="N70" i="3"/>
  <c r="N62" i="3"/>
  <c r="K856" i="3"/>
  <c r="N566" i="3"/>
  <c r="N470" i="3"/>
  <c r="N438" i="3"/>
  <c r="N406" i="3"/>
  <c r="N294" i="3"/>
  <c r="N246" i="3"/>
  <c r="N565" i="3"/>
  <c r="N549" i="3"/>
  <c r="N533" i="3"/>
  <c r="N517" i="3"/>
  <c r="N501" i="3"/>
  <c r="N485" i="3"/>
  <c r="N469" i="3"/>
  <c r="N453" i="3"/>
  <c r="N437" i="3"/>
  <c r="N397" i="3"/>
  <c r="N381" i="3"/>
  <c r="N357" i="3"/>
  <c r="N341" i="3"/>
  <c r="N325" i="3"/>
  <c r="N317" i="3"/>
  <c r="N301" i="3"/>
  <c r="N293" i="3"/>
  <c r="N277" i="3"/>
  <c r="N269" i="3"/>
  <c r="N253" i="3"/>
  <c r="N245" i="3"/>
  <c r="N237" i="3"/>
  <c r="N221" i="3"/>
  <c r="N213" i="3"/>
  <c r="N205" i="3"/>
  <c r="N197" i="3"/>
  <c r="N189" i="3"/>
  <c r="N181" i="3"/>
  <c r="N173" i="3"/>
  <c r="N165" i="3"/>
  <c r="N157" i="3"/>
  <c r="N149" i="3"/>
  <c r="N141" i="3"/>
  <c r="N133" i="3"/>
  <c r="N125" i="3"/>
  <c r="N117" i="3"/>
  <c r="N101" i="3"/>
  <c r="N93" i="3"/>
  <c r="N85" i="3"/>
  <c r="N77" i="3"/>
  <c r="N69" i="3"/>
  <c r="N61" i="3"/>
  <c r="N510" i="3"/>
  <c r="N478" i="3"/>
  <c r="N574" i="3"/>
  <c r="N550" i="3"/>
  <c r="N518" i="3"/>
  <c r="N462" i="3"/>
  <c r="N414" i="3"/>
  <c r="N390" i="3"/>
  <c r="N366" i="3"/>
  <c r="N350" i="3"/>
  <c r="N318" i="3"/>
  <c r="N302" i="3"/>
  <c r="N238" i="3"/>
  <c r="N573" i="3"/>
  <c r="N557" i="3"/>
  <c r="N541" i="3"/>
  <c r="N525" i="3"/>
  <c r="N509" i="3"/>
  <c r="N493" i="3"/>
  <c r="N477" i="3"/>
  <c r="N429" i="3"/>
  <c r="N421" i="3"/>
  <c r="N405" i="3"/>
  <c r="N373" i="3"/>
  <c r="N365" i="3"/>
  <c r="N349" i="3"/>
  <c r="N333" i="3"/>
  <c r="N229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6" i="3"/>
  <c r="N468" i="3"/>
  <c r="N460" i="3"/>
  <c r="N452" i="3"/>
  <c r="N444" i="3"/>
  <c r="N436" i="3"/>
  <c r="N428" i="3"/>
  <c r="N420" i="3"/>
  <c r="N412" i="3"/>
  <c r="N404" i="3"/>
  <c r="N396" i="3"/>
  <c r="N388" i="3"/>
  <c r="N380" i="3"/>
  <c r="N372" i="3"/>
  <c r="N356" i="3"/>
  <c r="N348" i="3"/>
  <c r="N332" i="3"/>
  <c r="N324" i="3"/>
  <c r="N308" i="3"/>
  <c r="N300" i="3"/>
  <c r="N292" i="3"/>
  <c r="N284" i="3"/>
  <c r="N276" i="3"/>
  <c r="N268" i="3"/>
  <c r="N260" i="3"/>
  <c r="N252" i="3"/>
  <c r="N244" i="3"/>
  <c r="N228" i="3"/>
  <c r="N220" i="3"/>
  <c r="N204" i="3"/>
  <c r="N196" i="3"/>
  <c r="N180" i="3"/>
  <c r="N172" i="3"/>
  <c r="N164" i="3"/>
  <c r="N156" i="3"/>
  <c r="N148" i="3"/>
  <c r="N140" i="3"/>
  <c r="N132" i="3"/>
  <c r="N68" i="3"/>
  <c r="N581" i="3"/>
  <c r="N254" i="3"/>
  <c r="N230" i="3"/>
  <c r="N116" i="3"/>
  <c r="N108" i="3"/>
  <c r="N100" i="3"/>
  <c r="N92" i="3"/>
  <c r="N84" i="3"/>
  <c r="N60" i="3"/>
  <c r="N355" i="3"/>
  <c r="N347" i="3"/>
  <c r="N339" i="3"/>
  <c r="N331" i="3"/>
  <c r="N323" i="3"/>
  <c r="N315" i="3"/>
  <c r="N307" i="3"/>
  <c r="N299" i="3"/>
  <c r="N291" i="3"/>
  <c r="N283" i="3"/>
  <c r="N275" i="3"/>
  <c r="N267" i="3"/>
  <c r="N259" i="3"/>
  <c r="N251" i="3"/>
  <c r="N243" i="3"/>
  <c r="N235" i="3"/>
  <c r="N227" i="3"/>
  <c r="N219" i="3"/>
  <c r="N211" i="3"/>
  <c r="N203" i="3"/>
  <c r="N195" i="3"/>
  <c r="N187" i="3"/>
  <c r="N179" i="3"/>
  <c r="N171" i="3"/>
  <c r="N163" i="3"/>
  <c r="N155" i="3"/>
  <c r="N147" i="3"/>
  <c r="N139" i="3"/>
  <c r="N131" i="3"/>
  <c r="N115" i="3"/>
  <c r="N107" i="3"/>
  <c r="N99" i="3"/>
  <c r="N67" i="3"/>
  <c r="N59" i="3"/>
  <c r="K875" i="3"/>
  <c r="K877" i="3"/>
  <c r="K867" i="3"/>
  <c r="K870" i="3"/>
  <c r="K858" i="3"/>
  <c r="K869" i="3"/>
  <c r="K873" i="3"/>
  <c r="K865" i="3"/>
  <c r="K862" i="3"/>
  <c r="K874" i="3"/>
  <c r="K882" i="3"/>
  <c r="H852" i="3"/>
  <c r="I852" i="3"/>
  <c r="J852" i="3"/>
  <c r="F852" i="3"/>
  <c r="H851" i="3"/>
  <c r="I851" i="3"/>
  <c r="J851" i="3"/>
  <c r="F851" i="3"/>
  <c r="H850" i="3"/>
  <c r="I850" i="3"/>
  <c r="J850" i="3"/>
  <c r="F850" i="3"/>
  <c r="H849" i="3"/>
  <c r="I849" i="3"/>
  <c r="J849" i="3"/>
  <c r="F849" i="3"/>
  <c r="H848" i="3"/>
  <c r="I848" i="3"/>
  <c r="J848" i="3"/>
  <c r="F848" i="3"/>
  <c r="L1031" i="3" l="1"/>
  <c r="L1035" i="3"/>
  <c r="L1032" i="3"/>
  <c r="L1017" i="3"/>
  <c r="L1021" i="3"/>
  <c r="L1026" i="3"/>
  <c r="L1012" i="3"/>
  <c r="L1027" i="3"/>
  <c r="L1013" i="3"/>
  <c r="L1028" i="3"/>
  <c r="L1016" i="3"/>
  <c r="O1039" i="3"/>
  <c r="L1014" i="3"/>
  <c r="L1038" i="3"/>
  <c r="L1029" i="3"/>
  <c r="L1023" i="3"/>
  <c r="L1009" i="3"/>
  <c r="L1034" i="3"/>
  <c r="L1037" i="3"/>
  <c r="L1015" i="3"/>
  <c r="L1011" i="3"/>
  <c r="L1019" i="3"/>
  <c r="L1010" i="3"/>
  <c r="L1018" i="3"/>
  <c r="L1020" i="3"/>
  <c r="L1030" i="3"/>
  <c r="L1025" i="3"/>
  <c r="L1033" i="3"/>
  <c r="L1024" i="3"/>
  <c r="L1036" i="3"/>
  <c r="L1022" i="3"/>
  <c r="N903" i="3"/>
  <c r="M1007" i="3"/>
  <c r="N904" i="3"/>
  <c r="M1008" i="3"/>
  <c r="N902" i="3"/>
  <c r="M1006" i="3"/>
  <c r="N901" i="3"/>
  <c r="M1005" i="3"/>
  <c r="N900" i="3"/>
  <c r="M1004" i="3"/>
  <c r="K850" i="3"/>
  <c r="K852" i="3"/>
  <c r="K851" i="3"/>
  <c r="K848" i="3"/>
  <c r="K849" i="3"/>
  <c r="H847" i="3"/>
  <c r="I847" i="3"/>
  <c r="J847" i="3"/>
  <c r="F847" i="3"/>
  <c r="H846" i="3"/>
  <c r="I846" i="3"/>
  <c r="J846" i="3"/>
  <c r="F846" i="3"/>
  <c r="H845" i="3"/>
  <c r="I845" i="3"/>
  <c r="J845" i="3"/>
  <c r="F845" i="3"/>
  <c r="H844" i="3"/>
  <c r="I844" i="3"/>
  <c r="J844" i="3"/>
  <c r="F844" i="3"/>
  <c r="H843" i="3"/>
  <c r="I843" i="3"/>
  <c r="J843" i="3"/>
  <c r="F843" i="3"/>
  <c r="H842" i="3"/>
  <c r="I842" i="3"/>
  <c r="J842" i="3"/>
  <c r="F842" i="3"/>
  <c r="H841" i="3"/>
  <c r="I841" i="3"/>
  <c r="J841" i="3"/>
  <c r="F841" i="3"/>
  <c r="H840" i="3"/>
  <c r="I840" i="3"/>
  <c r="J840" i="3"/>
  <c r="F840" i="3"/>
  <c r="J839" i="3"/>
  <c r="H839" i="3"/>
  <c r="I839" i="3"/>
  <c r="F839" i="3"/>
  <c r="H838" i="3"/>
  <c r="I838" i="3"/>
  <c r="J838" i="3"/>
  <c r="F838" i="3"/>
  <c r="H837" i="3"/>
  <c r="I837" i="3"/>
  <c r="J837" i="3"/>
  <c r="F837" i="3"/>
  <c r="H836" i="3"/>
  <c r="I836" i="3"/>
  <c r="J836" i="3"/>
  <c r="F836" i="3"/>
  <c r="H835" i="3"/>
  <c r="I835" i="3"/>
  <c r="J835" i="3"/>
  <c r="F835" i="3"/>
  <c r="H834" i="3"/>
  <c r="I834" i="3"/>
  <c r="J834" i="3"/>
  <c r="F834" i="3"/>
  <c r="H833" i="3"/>
  <c r="I833" i="3"/>
  <c r="J833" i="3"/>
  <c r="F833" i="3"/>
  <c r="H832" i="3"/>
  <c r="I832" i="3"/>
  <c r="J832" i="3"/>
  <c r="F832" i="3"/>
  <c r="H831" i="3"/>
  <c r="I831" i="3"/>
  <c r="J831" i="3"/>
  <c r="F831" i="3"/>
  <c r="H830" i="3"/>
  <c r="I830" i="3"/>
  <c r="J830" i="3"/>
  <c r="F830" i="3"/>
  <c r="H829" i="3"/>
  <c r="I829" i="3"/>
  <c r="J829" i="3"/>
  <c r="F829" i="3"/>
  <c r="H828" i="3"/>
  <c r="I828" i="3"/>
  <c r="J828" i="3"/>
  <c r="F828" i="3"/>
  <c r="H827" i="3"/>
  <c r="I827" i="3"/>
  <c r="J827" i="3"/>
  <c r="F827" i="3"/>
  <c r="H826" i="3"/>
  <c r="I826" i="3"/>
  <c r="J826" i="3"/>
  <c r="F826" i="3"/>
  <c r="H825" i="3"/>
  <c r="I825" i="3"/>
  <c r="J825" i="3"/>
  <c r="F825" i="3"/>
  <c r="H824" i="3"/>
  <c r="I824" i="3"/>
  <c r="J824" i="3"/>
  <c r="F824" i="3"/>
  <c r="H823" i="3"/>
  <c r="I823" i="3"/>
  <c r="J823" i="3"/>
  <c r="F823" i="3"/>
  <c r="H822" i="3"/>
  <c r="I822" i="3"/>
  <c r="J822" i="3"/>
  <c r="F822" i="3"/>
  <c r="H821" i="3"/>
  <c r="I821" i="3"/>
  <c r="J821" i="3"/>
  <c r="F821" i="3"/>
  <c r="H820" i="3"/>
  <c r="I820" i="3"/>
  <c r="J820" i="3"/>
  <c r="F820" i="3"/>
  <c r="H819" i="3"/>
  <c r="I819" i="3"/>
  <c r="J819" i="3"/>
  <c r="F819" i="3"/>
  <c r="H818" i="3"/>
  <c r="I818" i="3"/>
  <c r="J818" i="3"/>
  <c r="F818" i="3"/>
  <c r="H817" i="3"/>
  <c r="I817" i="3"/>
  <c r="J817" i="3"/>
  <c r="F817" i="3"/>
  <c r="H816" i="3"/>
  <c r="I816" i="3"/>
  <c r="J816" i="3"/>
  <c r="F816" i="3"/>
  <c r="H815" i="3"/>
  <c r="I815" i="3"/>
  <c r="J815" i="3"/>
  <c r="F815" i="3"/>
  <c r="H814" i="3"/>
  <c r="I814" i="3"/>
  <c r="J814" i="3"/>
  <c r="F814" i="3"/>
  <c r="H813" i="3"/>
  <c r="I813" i="3"/>
  <c r="J813" i="3"/>
  <c r="F813" i="3"/>
  <c r="H812" i="3"/>
  <c r="I812" i="3"/>
  <c r="J812" i="3"/>
  <c r="F812" i="3"/>
  <c r="H811" i="3"/>
  <c r="I811" i="3"/>
  <c r="J811" i="3"/>
  <c r="F811" i="3"/>
  <c r="H810" i="3"/>
  <c r="I810" i="3"/>
  <c r="J810" i="3"/>
  <c r="F810" i="3"/>
  <c r="H809" i="3"/>
  <c r="I809" i="3"/>
  <c r="J809" i="3"/>
  <c r="F809" i="3"/>
  <c r="H808" i="3"/>
  <c r="I808" i="3"/>
  <c r="J808" i="3"/>
  <c r="F808" i="3"/>
  <c r="J807" i="3"/>
  <c r="I807" i="3"/>
  <c r="H807" i="3"/>
  <c r="F807" i="3"/>
  <c r="J806" i="3"/>
  <c r="I806" i="3"/>
  <c r="H806" i="3"/>
  <c r="F806" i="3"/>
  <c r="H805" i="3"/>
  <c r="I805" i="3"/>
  <c r="J805" i="3"/>
  <c r="F805" i="3"/>
  <c r="H804" i="3"/>
  <c r="I804" i="3"/>
  <c r="J804" i="3"/>
  <c r="F804" i="3"/>
  <c r="H803" i="3"/>
  <c r="I803" i="3"/>
  <c r="J803" i="3"/>
  <c r="F803" i="3"/>
  <c r="H802" i="3"/>
  <c r="I802" i="3"/>
  <c r="J802" i="3"/>
  <c r="F802" i="3"/>
  <c r="H801" i="3"/>
  <c r="I801" i="3"/>
  <c r="J801" i="3"/>
  <c r="F801" i="3"/>
  <c r="H800" i="3"/>
  <c r="I800" i="3"/>
  <c r="J800" i="3"/>
  <c r="F800" i="3"/>
  <c r="H799" i="3"/>
  <c r="I799" i="3"/>
  <c r="J799" i="3"/>
  <c r="F799" i="3"/>
  <c r="H798" i="3"/>
  <c r="I798" i="3"/>
  <c r="J798" i="3"/>
  <c r="F798" i="3"/>
  <c r="H797" i="3"/>
  <c r="I797" i="3"/>
  <c r="J797" i="3"/>
  <c r="F797" i="3"/>
  <c r="H796" i="3"/>
  <c r="I796" i="3"/>
  <c r="J796" i="3"/>
  <c r="F796" i="3"/>
  <c r="H795" i="3"/>
  <c r="I795" i="3"/>
  <c r="J795" i="3"/>
  <c r="F795" i="3"/>
  <c r="H794" i="3"/>
  <c r="I794" i="3"/>
  <c r="J794" i="3"/>
  <c r="F794" i="3"/>
  <c r="H793" i="3"/>
  <c r="I793" i="3"/>
  <c r="J793" i="3"/>
  <c r="F793" i="3"/>
  <c r="H792" i="3"/>
  <c r="I792" i="3"/>
  <c r="J792" i="3"/>
  <c r="F792" i="3"/>
  <c r="H791" i="3"/>
  <c r="I791" i="3"/>
  <c r="J791" i="3"/>
  <c r="F791" i="3"/>
  <c r="H790" i="3"/>
  <c r="I790" i="3"/>
  <c r="J790" i="3"/>
  <c r="F790" i="3"/>
  <c r="H789" i="3"/>
  <c r="I789" i="3"/>
  <c r="J789" i="3"/>
  <c r="F789" i="3"/>
  <c r="H788" i="3"/>
  <c r="I788" i="3"/>
  <c r="J788" i="3"/>
  <c r="F788" i="3"/>
  <c r="H787" i="3"/>
  <c r="I787" i="3"/>
  <c r="J787" i="3"/>
  <c r="F787" i="3"/>
  <c r="H786" i="3"/>
  <c r="I786" i="3"/>
  <c r="J786" i="3"/>
  <c r="F786" i="3"/>
  <c r="H785" i="3"/>
  <c r="I785" i="3"/>
  <c r="J785" i="3"/>
  <c r="F785" i="3"/>
  <c r="H784" i="3"/>
  <c r="I784" i="3"/>
  <c r="J784" i="3"/>
  <c r="F784" i="3"/>
  <c r="H783" i="3"/>
  <c r="I783" i="3"/>
  <c r="J783" i="3"/>
  <c r="F783" i="3"/>
  <c r="H782" i="3"/>
  <c r="I782" i="3"/>
  <c r="J782" i="3"/>
  <c r="F782" i="3"/>
  <c r="H781" i="3"/>
  <c r="I781" i="3"/>
  <c r="J781" i="3"/>
  <c r="F781" i="3"/>
  <c r="H780" i="3"/>
  <c r="I780" i="3"/>
  <c r="J780" i="3"/>
  <c r="F780" i="3"/>
  <c r="H779" i="3"/>
  <c r="I779" i="3"/>
  <c r="J779" i="3"/>
  <c r="F779" i="3"/>
  <c r="H778" i="3"/>
  <c r="I778" i="3"/>
  <c r="J778" i="3"/>
  <c r="F778" i="3"/>
  <c r="H777" i="3"/>
  <c r="I777" i="3"/>
  <c r="J777" i="3"/>
  <c r="F777" i="3"/>
  <c r="F776" i="3"/>
  <c r="H776" i="3"/>
  <c r="I776" i="3"/>
  <c r="J776" i="3"/>
  <c r="H775" i="3"/>
  <c r="I775" i="3"/>
  <c r="J775" i="3"/>
  <c r="F775" i="3"/>
  <c r="H774" i="3"/>
  <c r="I774" i="3"/>
  <c r="J774" i="3"/>
  <c r="F774" i="3"/>
  <c r="H773" i="3"/>
  <c r="I773" i="3"/>
  <c r="J773" i="3"/>
  <c r="F773" i="3"/>
  <c r="H772" i="3"/>
  <c r="I772" i="3"/>
  <c r="J772" i="3"/>
  <c r="F772" i="3"/>
  <c r="H771" i="3"/>
  <c r="I771" i="3"/>
  <c r="J771" i="3"/>
  <c r="F771" i="3"/>
  <c r="H770" i="3"/>
  <c r="I770" i="3"/>
  <c r="J770" i="3"/>
  <c r="F770" i="3"/>
  <c r="H769" i="3"/>
  <c r="I769" i="3"/>
  <c r="J769" i="3"/>
  <c r="F769" i="3"/>
  <c r="H768" i="3"/>
  <c r="I768" i="3"/>
  <c r="J768" i="3"/>
  <c r="F768" i="3"/>
  <c r="H767" i="3"/>
  <c r="I767" i="3"/>
  <c r="J767" i="3"/>
  <c r="F767" i="3"/>
  <c r="H766" i="3"/>
  <c r="I766" i="3"/>
  <c r="J766" i="3"/>
  <c r="F766" i="3"/>
  <c r="H765" i="3"/>
  <c r="I765" i="3"/>
  <c r="J765" i="3"/>
  <c r="F765" i="3"/>
  <c r="H764" i="3"/>
  <c r="I764" i="3"/>
  <c r="J764" i="3"/>
  <c r="F764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I19" i="3"/>
  <c r="J19" i="3"/>
  <c r="H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H299" i="3"/>
  <c r="I299" i="3"/>
  <c r="J299" i="3"/>
  <c r="H300" i="3"/>
  <c r="I300" i="3"/>
  <c r="J300" i="3"/>
  <c r="H301" i="3"/>
  <c r="I301" i="3"/>
  <c r="J301" i="3"/>
  <c r="H302" i="3"/>
  <c r="I302" i="3"/>
  <c r="J302" i="3"/>
  <c r="H303" i="3"/>
  <c r="I303" i="3"/>
  <c r="J303" i="3"/>
  <c r="H304" i="3"/>
  <c r="I304" i="3"/>
  <c r="J304" i="3"/>
  <c r="H305" i="3"/>
  <c r="I305" i="3"/>
  <c r="J305" i="3"/>
  <c r="H306" i="3"/>
  <c r="I306" i="3"/>
  <c r="J306" i="3"/>
  <c r="H307" i="3"/>
  <c r="I307" i="3"/>
  <c r="J307" i="3"/>
  <c r="H308" i="3"/>
  <c r="I308" i="3"/>
  <c r="J308" i="3"/>
  <c r="H309" i="3"/>
  <c r="I309" i="3"/>
  <c r="J309" i="3"/>
  <c r="H310" i="3"/>
  <c r="I310" i="3"/>
  <c r="J310" i="3"/>
  <c r="H311" i="3"/>
  <c r="I311" i="3"/>
  <c r="J311" i="3"/>
  <c r="H312" i="3"/>
  <c r="I312" i="3"/>
  <c r="J312" i="3"/>
  <c r="H313" i="3"/>
  <c r="I313" i="3"/>
  <c r="J313" i="3"/>
  <c r="H314" i="3"/>
  <c r="I314" i="3"/>
  <c r="J314" i="3"/>
  <c r="H315" i="3"/>
  <c r="I315" i="3"/>
  <c r="J315" i="3"/>
  <c r="H316" i="3"/>
  <c r="I316" i="3"/>
  <c r="J316" i="3"/>
  <c r="H317" i="3"/>
  <c r="I317" i="3"/>
  <c r="J317" i="3"/>
  <c r="H318" i="3"/>
  <c r="I318" i="3"/>
  <c r="J318" i="3"/>
  <c r="H319" i="3"/>
  <c r="I319" i="3"/>
  <c r="J319" i="3"/>
  <c r="H320" i="3"/>
  <c r="I320" i="3"/>
  <c r="J320" i="3"/>
  <c r="H321" i="3"/>
  <c r="I321" i="3"/>
  <c r="J321" i="3"/>
  <c r="H322" i="3"/>
  <c r="I322" i="3"/>
  <c r="J322" i="3"/>
  <c r="H323" i="3"/>
  <c r="I323" i="3"/>
  <c r="J323" i="3"/>
  <c r="H324" i="3"/>
  <c r="I324" i="3"/>
  <c r="J324" i="3"/>
  <c r="H325" i="3"/>
  <c r="I325" i="3"/>
  <c r="J325" i="3"/>
  <c r="H326" i="3"/>
  <c r="I326" i="3"/>
  <c r="J326" i="3"/>
  <c r="H327" i="3"/>
  <c r="I327" i="3"/>
  <c r="J327" i="3"/>
  <c r="H328" i="3"/>
  <c r="I328" i="3"/>
  <c r="J328" i="3"/>
  <c r="H329" i="3"/>
  <c r="I329" i="3"/>
  <c r="J329" i="3"/>
  <c r="H330" i="3"/>
  <c r="I330" i="3"/>
  <c r="J330" i="3"/>
  <c r="H331" i="3"/>
  <c r="I331" i="3"/>
  <c r="J331" i="3"/>
  <c r="H332" i="3"/>
  <c r="I332" i="3"/>
  <c r="J332" i="3"/>
  <c r="H333" i="3"/>
  <c r="I333" i="3"/>
  <c r="J333" i="3"/>
  <c r="H334" i="3"/>
  <c r="I334" i="3"/>
  <c r="J334" i="3"/>
  <c r="H335" i="3"/>
  <c r="I335" i="3"/>
  <c r="J335" i="3"/>
  <c r="H336" i="3"/>
  <c r="I336" i="3"/>
  <c r="J336" i="3"/>
  <c r="H337" i="3"/>
  <c r="I337" i="3"/>
  <c r="J337" i="3"/>
  <c r="H338" i="3"/>
  <c r="I338" i="3"/>
  <c r="J338" i="3"/>
  <c r="H339" i="3"/>
  <c r="I339" i="3"/>
  <c r="J339" i="3"/>
  <c r="H340" i="3"/>
  <c r="I340" i="3"/>
  <c r="J340" i="3"/>
  <c r="H341" i="3"/>
  <c r="I341" i="3"/>
  <c r="J341" i="3"/>
  <c r="H342" i="3"/>
  <c r="I342" i="3"/>
  <c r="J342" i="3"/>
  <c r="H343" i="3"/>
  <c r="I343" i="3"/>
  <c r="J343" i="3"/>
  <c r="H344" i="3"/>
  <c r="I344" i="3"/>
  <c r="J344" i="3"/>
  <c r="H345" i="3"/>
  <c r="I345" i="3"/>
  <c r="J345" i="3"/>
  <c r="H346" i="3"/>
  <c r="I346" i="3"/>
  <c r="J346" i="3"/>
  <c r="H347" i="3"/>
  <c r="I347" i="3"/>
  <c r="J347" i="3"/>
  <c r="H348" i="3"/>
  <c r="I348" i="3"/>
  <c r="J348" i="3"/>
  <c r="H349" i="3"/>
  <c r="I349" i="3"/>
  <c r="J349" i="3"/>
  <c r="H350" i="3"/>
  <c r="I350" i="3"/>
  <c r="J350" i="3"/>
  <c r="H351" i="3"/>
  <c r="I351" i="3"/>
  <c r="J351" i="3"/>
  <c r="H352" i="3"/>
  <c r="I352" i="3"/>
  <c r="J352" i="3"/>
  <c r="H353" i="3"/>
  <c r="I353" i="3"/>
  <c r="J353" i="3"/>
  <c r="H354" i="3"/>
  <c r="I354" i="3"/>
  <c r="J354" i="3"/>
  <c r="H355" i="3"/>
  <c r="I355" i="3"/>
  <c r="J355" i="3"/>
  <c r="H356" i="3"/>
  <c r="I356" i="3"/>
  <c r="J356" i="3"/>
  <c r="H357" i="3"/>
  <c r="I357" i="3"/>
  <c r="J357" i="3"/>
  <c r="H358" i="3"/>
  <c r="I358" i="3"/>
  <c r="J358" i="3"/>
  <c r="H359" i="3"/>
  <c r="I359" i="3"/>
  <c r="J359" i="3"/>
  <c r="H360" i="3"/>
  <c r="I360" i="3"/>
  <c r="J360" i="3"/>
  <c r="H361" i="3"/>
  <c r="I361" i="3"/>
  <c r="J361" i="3"/>
  <c r="H362" i="3"/>
  <c r="I362" i="3"/>
  <c r="J362" i="3"/>
  <c r="H363" i="3"/>
  <c r="I363" i="3"/>
  <c r="J363" i="3"/>
  <c r="H364" i="3"/>
  <c r="I364" i="3"/>
  <c r="J364" i="3"/>
  <c r="H365" i="3"/>
  <c r="I365" i="3"/>
  <c r="J365" i="3"/>
  <c r="H366" i="3"/>
  <c r="I366" i="3"/>
  <c r="J366" i="3"/>
  <c r="H367" i="3"/>
  <c r="I367" i="3"/>
  <c r="J367" i="3"/>
  <c r="H368" i="3"/>
  <c r="I368" i="3"/>
  <c r="J368" i="3"/>
  <c r="H369" i="3"/>
  <c r="I369" i="3"/>
  <c r="J369" i="3"/>
  <c r="H370" i="3"/>
  <c r="I370" i="3"/>
  <c r="J370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8" i="3"/>
  <c r="I378" i="3"/>
  <c r="J378" i="3"/>
  <c r="H379" i="3"/>
  <c r="I379" i="3"/>
  <c r="J379" i="3"/>
  <c r="H380" i="3"/>
  <c r="I380" i="3"/>
  <c r="J380" i="3"/>
  <c r="H381" i="3"/>
  <c r="I381" i="3"/>
  <c r="J381" i="3"/>
  <c r="H382" i="3"/>
  <c r="I382" i="3"/>
  <c r="J382" i="3"/>
  <c r="H383" i="3"/>
  <c r="I383" i="3"/>
  <c r="J383" i="3"/>
  <c r="H384" i="3"/>
  <c r="I384" i="3"/>
  <c r="J384" i="3"/>
  <c r="H385" i="3"/>
  <c r="I385" i="3"/>
  <c r="J385" i="3"/>
  <c r="H386" i="3"/>
  <c r="I386" i="3"/>
  <c r="J386" i="3"/>
  <c r="H387" i="3"/>
  <c r="I387" i="3"/>
  <c r="J387" i="3"/>
  <c r="H388" i="3"/>
  <c r="I388" i="3"/>
  <c r="J388" i="3"/>
  <c r="H389" i="3"/>
  <c r="I389" i="3"/>
  <c r="J389" i="3"/>
  <c r="H390" i="3"/>
  <c r="I390" i="3"/>
  <c r="J390" i="3"/>
  <c r="H391" i="3"/>
  <c r="I391" i="3"/>
  <c r="J391" i="3"/>
  <c r="H392" i="3"/>
  <c r="I392" i="3"/>
  <c r="J392" i="3"/>
  <c r="H393" i="3"/>
  <c r="I393" i="3"/>
  <c r="J393" i="3"/>
  <c r="H394" i="3"/>
  <c r="I394" i="3"/>
  <c r="J394" i="3"/>
  <c r="H395" i="3"/>
  <c r="I395" i="3"/>
  <c r="J395" i="3"/>
  <c r="H396" i="3"/>
  <c r="I396" i="3"/>
  <c r="J396" i="3"/>
  <c r="H397" i="3"/>
  <c r="I397" i="3"/>
  <c r="J397" i="3"/>
  <c r="H398" i="3"/>
  <c r="I398" i="3"/>
  <c r="J398" i="3"/>
  <c r="H399" i="3"/>
  <c r="I399" i="3"/>
  <c r="J399" i="3"/>
  <c r="H400" i="3"/>
  <c r="I400" i="3"/>
  <c r="J400" i="3"/>
  <c r="H401" i="3"/>
  <c r="I401" i="3"/>
  <c r="J401" i="3"/>
  <c r="H402" i="3"/>
  <c r="I402" i="3"/>
  <c r="J402" i="3"/>
  <c r="H403" i="3"/>
  <c r="I403" i="3"/>
  <c r="J403" i="3"/>
  <c r="H404" i="3"/>
  <c r="I404" i="3"/>
  <c r="J404" i="3"/>
  <c r="H405" i="3"/>
  <c r="I405" i="3"/>
  <c r="J405" i="3"/>
  <c r="H406" i="3"/>
  <c r="I406" i="3"/>
  <c r="J406" i="3"/>
  <c r="H407" i="3"/>
  <c r="I407" i="3"/>
  <c r="J407" i="3"/>
  <c r="H408" i="3"/>
  <c r="I408" i="3"/>
  <c r="J408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3" i="3"/>
  <c r="I413" i="3"/>
  <c r="J413" i="3"/>
  <c r="H414" i="3"/>
  <c r="I414" i="3"/>
  <c r="J414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1" i="3"/>
  <c r="I421" i="3"/>
  <c r="J421" i="3"/>
  <c r="H422" i="3"/>
  <c r="I422" i="3"/>
  <c r="J422" i="3"/>
  <c r="H423" i="3"/>
  <c r="I423" i="3"/>
  <c r="J423" i="3"/>
  <c r="H424" i="3"/>
  <c r="I424" i="3"/>
  <c r="J424" i="3"/>
  <c r="H425" i="3"/>
  <c r="I425" i="3"/>
  <c r="J425" i="3"/>
  <c r="H426" i="3"/>
  <c r="I426" i="3"/>
  <c r="J426" i="3"/>
  <c r="H427" i="3"/>
  <c r="I427" i="3"/>
  <c r="J427" i="3"/>
  <c r="H428" i="3"/>
  <c r="I428" i="3"/>
  <c r="J428" i="3"/>
  <c r="H429" i="3"/>
  <c r="I429" i="3"/>
  <c r="J429" i="3"/>
  <c r="H430" i="3"/>
  <c r="I430" i="3"/>
  <c r="J430" i="3"/>
  <c r="H431" i="3"/>
  <c r="I431" i="3"/>
  <c r="J431" i="3"/>
  <c r="H432" i="3"/>
  <c r="I432" i="3"/>
  <c r="J432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5" i="3"/>
  <c r="I445" i="3"/>
  <c r="J445" i="3"/>
  <c r="H446" i="3"/>
  <c r="I446" i="3"/>
  <c r="J446" i="3"/>
  <c r="H447" i="3"/>
  <c r="I447" i="3"/>
  <c r="J447" i="3"/>
  <c r="H448" i="3"/>
  <c r="I448" i="3"/>
  <c r="J448" i="3"/>
  <c r="H449" i="3"/>
  <c r="I449" i="3"/>
  <c r="J449" i="3"/>
  <c r="H450" i="3"/>
  <c r="I450" i="3"/>
  <c r="J450" i="3"/>
  <c r="H451" i="3"/>
  <c r="I451" i="3"/>
  <c r="J451" i="3"/>
  <c r="H452" i="3"/>
  <c r="I452" i="3"/>
  <c r="J452" i="3"/>
  <c r="H453" i="3"/>
  <c r="I453" i="3"/>
  <c r="J453" i="3"/>
  <c r="H454" i="3"/>
  <c r="I454" i="3"/>
  <c r="J454" i="3"/>
  <c r="H455" i="3"/>
  <c r="I455" i="3"/>
  <c r="J455" i="3"/>
  <c r="H456" i="3"/>
  <c r="I456" i="3"/>
  <c r="J456" i="3"/>
  <c r="H457" i="3"/>
  <c r="I457" i="3"/>
  <c r="J457" i="3"/>
  <c r="H458" i="3"/>
  <c r="I458" i="3"/>
  <c r="J458" i="3"/>
  <c r="H459" i="3"/>
  <c r="I459" i="3"/>
  <c r="J459" i="3"/>
  <c r="H460" i="3"/>
  <c r="I460" i="3"/>
  <c r="J460" i="3"/>
  <c r="H461" i="3"/>
  <c r="I461" i="3"/>
  <c r="J461" i="3"/>
  <c r="H462" i="3"/>
  <c r="I462" i="3"/>
  <c r="J462" i="3"/>
  <c r="H463" i="3"/>
  <c r="I463" i="3"/>
  <c r="J463" i="3"/>
  <c r="H464" i="3"/>
  <c r="I464" i="3"/>
  <c r="J464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69" i="3"/>
  <c r="I469" i="3"/>
  <c r="J469" i="3"/>
  <c r="H470" i="3"/>
  <c r="I470" i="3"/>
  <c r="J470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5" i="3"/>
  <c r="I475" i="3"/>
  <c r="J475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81" i="3"/>
  <c r="I481" i="3"/>
  <c r="J481" i="3"/>
  <c r="H482" i="3"/>
  <c r="I482" i="3"/>
  <c r="J482" i="3"/>
  <c r="H483" i="3"/>
  <c r="I483" i="3"/>
  <c r="J483" i="3"/>
  <c r="H484" i="3"/>
  <c r="I484" i="3"/>
  <c r="J484" i="3"/>
  <c r="H485" i="3"/>
  <c r="I485" i="3"/>
  <c r="J485" i="3"/>
  <c r="H486" i="3"/>
  <c r="I486" i="3"/>
  <c r="J486" i="3"/>
  <c r="H487" i="3"/>
  <c r="I487" i="3"/>
  <c r="J487" i="3"/>
  <c r="H488" i="3"/>
  <c r="I488" i="3"/>
  <c r="J488" i="3"/>
  <c r="H489" i="3"/>
  <c r="I489" i="3"/>
  <c r="J489" i="3"/>
  <c r="H490" i="3"/>
  <c r="I490" i="3"/>
  <c r="J490" i="3"/>
  <c r="H491" i="3"/>
  <c r="I491" i="3"/>
  <c r="J491" i="3"/>
  <c r="H492" i="3"/>
  <c r="I492" i="3"/>
  <c r="J492" i="3"/>
  <c r="H493" i="3"/>
  <c r="I493" i="3"/>
  <c r="J493" i="3"/>
  <c r="H494" i="3"/>
  <c r="I494" i="3"/>
  <c r="J494" i="3"/>
  <c r="H495" i="3"/>
  <c r="I495" i="3"/>
  <c r="J495" i="3"/>
  <c r="H496" i="3"/>
  <c r="I496" i="3"/>
  <c r="J496" i="3"/>
  <c r="H497" i="3"/>
  <c r="I497" i="3"/>
  <c r="J497" i="3"/>
  <c r="H498" i="3"/>
  <c r="I498" i="3"/>
  <c r="J498" i="3"/>
  <c r="H499" i="3"/>
  <c r="I499" i="3"/>
  <c r="J499" i="3"/>
  <c r="H500" i="3"/>
  <c r="I500" i="3"/>
  <c r="J500" i="3"/>
  <c r="H501" i="3"/>
  <c r="I501" i="3"/>
  <c r="J501" i="3"/>
  <c r="H502" i="3"/>
  <c r="I502" i="3"/>
  <c r="J502" i="3"/>
  <c r="H503" i="3"/>
  <c r="I503" i="3"/>
  <c r="J503" i="3"/>
  <c r="H504" i="3"/>
  <c r="I504" i="3"/>
  <c r="J504" i="3"/>
  <c r="H505" i="3"/>
  <c r="I505" i="3"/>
  <c r="J505" i="3"/>
  <c r="H506" i="3"/>
  <c r="I506" i="3"/>
  <c r="J506" i="3"/>
  <c r="H507" i="3"/>
  <c r="I507" i="3"/>
  <c r="J507" i="3"/>
  <c r="H508" i="3"/>
  <c r="I508" i="3"/>
  <c r="J508" i="3"/>
  <c r="H509" i="3"/>
  <c r="I509" i="3"/>
  <c r="J509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519" i="3"/>
  <c r="I519" i="3"/>
  <c r="J519" i="3"/>
  <c r="H520" i="3"/>
  <c r="I520" i="3"/>
  <c r="J520" i="3"/>
  <c r="H521" i="3"/>
  <c r="I521" i="3"/>
  <c r="J521" i="3"/>
  <c r="H522" i="3"/>
  <c r="I522" i="3"/>
  <c r="J522" i="3"/>
  <c r="H523" i="3"/>
  <c r="I523" i="3"/>
  <c r="J523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29" i="3"/>
  <c r="I529" i="3"/>
  <c r="J529" i="3"/>
  <c r="H530" i="3"/>
  <c r="I530" i="3"/>
  <c r="J530" i="3"/>
  <c r="H531" i="3"/>
  <c r="I531" i="3"/>
  <c r="J531" i="3"/>
  <c r="H532" i="3"/>
  <c r="I532" i="3"/>
  <c r="J532" i="3"/>
  <c r="H533" i="3"/>
  <c r="I533" i="3"/>
  <c r="J533" i="3"/>
  <c r="H534" i="3"/>
  <c r="I534" i="3"/>
  <c r="J534" i="3"/>
  <c r="H535" i="3"/>
  <c r="I535" i="3"/>
  <c r="J535" i="3"/>
  <c r="H536" i="3"/>
  <c r="I536" i="3"/>
  <c r="J536" i="3"/>
  <c r="H537" i="3"/>
  <c r="I537" i="3"/>
  <c r="J537" i="3"/>
  <c r="H538" i="3"/>
  <c r="I538" i="3"/>
  <c r="J538" i="3"/>
  <c r="H539" i="3"/>
  <c r="I539" i="3"/>
  <c r="J539" i="3"/>
  <c r="H540" i="3"/>
  <c r="I540" i="3"/>
  <c r="J540" i="3"/>
  <c r="H541" i="3"/>
  <c r="I541" i="3"/>
  <c r="J541" i="3"/>
  <c r="H542" i="3"/>
  <c r="I542" i="3"/>
  <c r="J542" i="3"/>
  <c r="H543" i="3"/>
  <c r="I543" i="3"/>
  <c r="J543" i="3"/>
  <c r="H544" i="3"/>
  <c r="I544" i="3"/>
  <c r="J544" i="3"/>
  <c r="H545" i="3"/>
  <c r="I545" i="3"/>
  <c r="J545" i="3"/>
  <c r="H546" i="3"/>
  <c r="I546" i="3"/>
  <c r="J546" i="3"/>
  <c r="H547" i="3"/>
  <c r="I547" i="3"/>
  <c r="J547" i="3"/>
  <c r="H548" i="3"/>
  <c r="I548" i="3"/>
  <c r="J548" i="3"/>
  <c r="H549" i="3"/>
  <c r="I549" i="3"/>
  <c r="J549" i="3"/>
  <c r="H550" i="3"/>
  <c r="I550" i="3"/>
  <c r="J550" i="3"/>
  <c r="H551" i="3"/>
  <c r="I551" i="3"/>
  <c r="J551" i="3"/>
  <c r="H552" i="3"/>
  <c r="I552" i="3"/>
  <c r="J552" i="3"/>
  <c r="H553" i="3"/>
  <c r="I553" i="3"/>
  <c r="J553" i="3"/>
  <c r="H554" i="3"/>
  <c r="I554" i="3"/>
  <c r="J554" i="3"/>
  <c r="H555" i="3"/>
  <c r="I555" i="3"/>
  <c r="J555" i="3"/>
  <c r="H556" i="3"/>
  <c r="I556" i="3"/>
  <c r="J556" i="3"/>
  <c r="H557" i="3"/>
  <c r="I557" i="3"/>
  <c r="J557" i="3"/>
  <c r="H558" i="3"/>
  <c r="I558" i="3"/>
  <c r="J558" i="3"/>
  <c r="H559" i="3"/>
  <c r="I559" i="3"/>
  <c r="J559" i="3"/>
  <c r="H560" i="3"/>
  <c r="I560" i="3"/>
  <c r="J560" i="3"/>
  <c r="H561" i="3"/>
  <c r="I561" i="3"/>
  <c r="J561" i="3"/>
  <c r="H562" i="3"/>
  <c r="I562" i="3"/>
  <c r="J562" i="3"/>
  <c r="H563" i="3"/>
  <c r="I563" i="3"/>
  <c r="J563" i="3"/>
  <c r="H564" i="3"/>
  <c r="I564" i="3"/>
  <c r="J564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73" i="3"/>
  <c r="I573" i="3"/>
  <c r="J573" i="3"/>
  <c r="H574" i="3"/>
  <c r="I574" i="3"/>
  <c r="J574" i="3"/>
  <c r="H575" i="3"/>
  <c r="I575" i="3"/>
  <c r="J575" i="3"/>
  <c r="H576" i="3"/>
  <c r="I576" i="3"/>
  <c r="J576" i="3"/>
  <c r="H577" i="3"/>
  <c r="I577" i="3"/>
  <c r="J577" i="3"/>
  <c r="H578" i="3"/>
  <c r="I578" i="3"/>
  <c r="J578" i="3"/>
  <c r="H579" i="3"/>
  <c r="I579" i="3"/>
  <c r="J579" i="3"/>
  <c r="H580" i="3"/>
  <c r="I580" i="3"/>
  <c r="J580" i="3"/>
  <c r="H581" i="3"/>
  <c r="I581" i="3"/>
  <c r="J581" i="3"/>
  <c r="H582" i="3"/>
  <c r="I582" i="3"/>
  <c r="J582" i="3"/>
  <c r="H583" i="3"/>
  <c r="I583" i="3"/>
  <c r="J583" i="3"/>
  <c r="H584" i="3"/>
  <c r="I584" i="3"/>
  <c r="J584" i="3"/>
  <c r="H585" i="3"/>
  <c r="I585" i="3"/>
  <c r="J585" i="3"/>
  <c r="H586" i="3"/>
  <c r="I586" i="3"/>
  <c r="J586" i="3"/>
  <c r="H587" i="3"/>
  <c r="I587" i="3"/>
  <c r="J587" i="3"/>
  <c r="H588" i="3"/>
  <c r="I588" i="3"/>
  <c r="J588" i="3"/>
  <c r="H589" i="3"/>
  <c r="I589" i="3"/>
  <c r="J589" i="3"/>
  <c r="F590" i="3"/>
  <c r="H590" i="3"/>
  <c r="I590" i="3"/>
  <c r="J590" i="3"/>
  <c r="F591" i="3"/>
  <c r="H591" i="3"/>
  <c r="I591" i="3"/>
  <c r="J591" i="3"/>
  <c r="F592" i="3"/>
  <c r="H592" i="3"/>
  <c r="I592" i="3"/>
  <c r="J592" i="3"/>
  <c r="F593" i="3"/>
  <c r="H593" i="3"/>
  <c r="I593" i="3"/>
  <c r="J593" i="3"/>
  <c r="F594" i="3"/>
  <c r="H594" i="3"/>
  <c r="I594" i="3"/>
  <c r="J594" i="3"/>
  <c r="F595" i="3"/>
  <c r="H595" i="3"/>
  <c r="I595" i="3"/>
  <c r="J595" i="3"/>
  <c r="F596" i="3"/>
  <c r="H596" i="3"/>
  <c r="I596" i="3"/>
  <c r="J596" i="3"/>
  <c r="F597" i="3"/>
  <c r="H597" i="3"/>
  <c r="I597" i="3"/>
  <c r="J597" i="3"/>
  <c r="F598" i="3"/>
  <c r="H598" i="3"/>
  <c r="I598" i="3"/>
  <c r="J598" i="3"/>
  <c r="F599" i="3"/>
  <c r="H599" i="3"/>
  <c r="I599" i="3"/>
  <c r="J599" i="3"/>
  <c r="F600" i="3"/>
  <c r="H600" i="3"/>
  <c r="I600" i="3"/>
  <c r="J600" i="3"/>
  <c r="F601" i="3"/>
  <c r="H601" i="3"/>
  <c r="I601" i="3"/>
  <c r="J601" i="3"/>
  <c r="F602" i="3"/>
  <c r="H602" i="3"/>
  <c r="I602" i="3"/>
  <c r="J602" i="3"/>
  <c r="F603" i="3"/>
  <c r="H603" i="3"/>
  <c r="I603" i="3"/>
  <c r="J603" i="3"/>
  <c r="F604" i="3"/>
  <c r="H604" i="3"/>
  <c r="I604" i="3"/>
  <c r="J604" i="3"/>
  <c r="F605" i="3"/>
  <c r="H605" i="3"/>
  <c r="I605" i="3"/>
  <c r="J605" i="3"/>
  <c r="F606" i="3"/>
  <c r="H606" i="3"/>
  <c r="I606" i="3"/>
  <c r="J606" i="3"/>
  <c r="F607" i="3"/>
  <c r="H607" i="3"/>
  <c r="I607" i="3"/>
  <c r="J607" i="3"/>
  <c r="F608" i="3"/>
  <c r="H608" i="3"/>
  <c r="I608" i="3"/>
  <c r="J608" i="3"/>
  <c r="F609" i="3"/>
  <c r="H609" i="3"/>
  <c r="I609" i="3"/>
  <c r="J609" i="3"/>
  <c r="F610" i="3"/>
  <c r="H610" i="3"/>
  <c r="I610" i="3"/>
  <c r="J610" i="3"/>
  <c r="F611" i="3"/>
  <c r="H611" i="3"/>
  <c r="I611" i="3"/>
  <c r="J611" i="3"/>
  <c r="F612" i="3"/>
  <c r="H612" i="3"/>
  <c r="I612" i="3"/>
  <c r="J612" i="3"/>
  <c r="F613" i="3"/>
  <c r="H613" i="3"/>
  <c r="I613" i="3"/>
  <c r="J613" i="3"/>
  <c r="F614" i="3"/>
  <c r="H614" i="3"/>
  <c r="I614" i="3"/>
  <c r="J614" i="3"/>
  <c r="F615" i="3"/>
  <c r="H615" i="3"/>
  <c r="I615" i="3"/>
  <c r="J615" i="3"/>
  <c r="F616" i="3"/>
  <c r="H616" i="3"/>
  <c r="I616" i="3"/>
  <c r="J616" i="3"/>
  <c r="F617" i="3"/>
  <c r="H617" i="3"/>
  <c r="I617" i="3"/>
  <c r="J617" i="3"/>
  <c r="F618" i="3"/>
  <c r="H618" i="3"/>
  <c r="I618" i="3"/>
  <c r="J618" i="3"/>
  <c r="F619" i="3"/>
  <c r="H619" i="3"/>
  <c r="I619" i="3"/>
  <c r="J619" i="3"/>
  <c r="F620" i="3"/>
  <c r="H620" i="3"/>
  <c r="I620" i="3"/>
  <c r="J620" i="3"/>
  <c r="F621" i="3"/>
  <c r="H621" i="3"/>
  <c r="I621" i="3"/>
  <c r="J621" i="3"/>
  <c r="F622" i="3"/>
  <c r="H622" i="3"/>
  <c r="I622" i="3"/>
  <c r="J622" i="3"/>
  <c r="F623" i="3"/>
  <c r="H623" i="3"/>
  <c r="I623" i="3"/>
  <c r="J623" i="3"/>
  <c r="F624" i="3"/>
  <c r="H624" i="3"/>
  <c r="I624" i="3"/>
  <c r="J624" i="3"/>
  <c r="F625" i="3"/>
  <c r="H625" i="3"/>
  <c r="I625" i="3"/>
  <c r="J625" i="3"/>
  <c r="F626" i="3"/>
  <c r="H626" i="3"/>
  <c r="I626" i="3"/>
  <c r="J626" i="3"/>
  <c r="F627" i="3"/>
  <c r="H627" i="3"/>
  <c r="I627" i="3"/>
  <c r="J627" i="3"/>
  <c r="F628" i="3"/>
  <c r="H628" i="3"/>
  <c r="I628" i="3"/>
  <c r="J628" i="3"/>
  <c r="F629" i="3"/>
  <c r="H629" i="3"/>
  <c r="I629" i="3"/>
  <c r="J629" i="3"/>
  <c r="F630" i="3"/>
  <c r="H630" i="3"/>
  <c r="I630" i="3"/>
  <c r="J630" i="3"/>
  <c r="F631" i="3"/>
  <c r="H631" i="3"/>
  <c r="I631" i="3"/>
  <c r="J631" i="3"/>
  <c r="F632" i="3"/>
  <c r="H632" i="3"/>
  <c r="I632" i="3"/>
  <c r="J632" i="3"/>
  <c r="F633" i="3"/>
  <c r="H633" i="3"/>
  <c r="I633" i="3"/>
  <c r="J633" i="3"/>
  <c r="F634" i="3"/>
  <c r="H634" i="3"/>
  <c r="I634" i="3"/>
  <c r="J634" i="3"/>
  <c r="F635" i="3"/>
  <c r="H635" i="3"/>
  <c r="I635" i="3"/>
  <c r="J635" i="3"/>
  <c r="F636" i="3"/>
  <c r="H636" i="3"/>
  <c r="I636" i="3"/>
  <c r="J636" i="3"/>
  <c r="F637" i="3"/>
  <c r="H637" i="3"/>
  <c r="I637" i="3"/>
  <c r="J637" i="3"/>
  <c r="F638" i="3"/>
  <c r="H638" i="3"/>
  <c r="I638" i="3"/>
  <c r="J638" i="3"/>
  <c r="F639" i="3"/>
  <c r="H639" i="3"/>
  <c r="I639" i="3"/>
  <c r="J639" i="3"/>
  <c r="F640" i="3"/>
  <c r="H640" i="3"/>
  <c r="I640" i="3"/>
  <c r="J640" i="3"/>
  <c r="F641" i="3"/>
  <c r="H641" i="3"/>
  <c r="I641" i="3"/>
  <c r="J641" i="3"/>
  <c r="F642" i="3"/>
  <c r="H642" i="3"/>
  <c r="I642" i="3"/>
  <c r="J642" i="3"/>
  <c r="F643" i="3"/>
  <c r="H643" i="3"/>
  <c r="I643" i="3"/>
  <c r="J643" i="3"/>
  <c r="F644" i="3"/>
  <c r="H644" i="3"/>
  <c r="I644" i="3"/>
  <c r="J644" i="3"/>
  <c r="F645" i="3"/>
  <c r="H645" i="3"/>
  <c r="I645" i="3"/>
  <c r="J645" i="3"/>
  <c r="F646" i="3"/>
  <c r="H646" i="3"/>
  <c r="I646" i="3"/>
  <c r="J646" i="3"/>
  <c r="F647" i="3"/>
  <c r="H647" i="3"/>
  <c r="I647" i="3"/>
  <c r="J647" i="3"/>
  <c r="F648" i="3"/>
  <c r="H648" i="3"/>
  <c r="I648" i="3"/>
  <c r="J648" i="3"/>
  <c r="F649" i="3"/>
  <c r="H649" i="3"/>
  <c r="I649" i="3"/>
  <c r="J649" i="3"/>
  <c r="F650" i="3"/>
  <c r="H650" i="3"/>
  <c r="I650" i="3"/>
  <c r="J650" i="3"/>
  <c r="F651" i="3"/>
  <c r="H651" i="3"/>
  <c r="I651" i="3"/>
  <c r="J651" i="3"/>
  <c r="F652" i="3"/>
  <c r="H652" i="3"/>
  <c r="I652" i="3"/>
  <c r="J652" i="3"/>
  <c r="F653" i="3"/>
  <c r="H653" i="3"/>
  <c r="I653" i="3"/>
  <c r="J653" i="3"/>
  <c r="F654" i="3"/>
  <c r="H654" i="3"/>
  <c r="I654" i="3"/>
  <c r="J654" i="3"/>
  <c r="F655" i="3"/>
  <c r="H655" i="3"/>
  <c r="I655" i="3"/>
  <c r="J655" i="3"/>
  <c r="F656" i="3"/>
  <c r="H656" i="3"/>
  <c r="I656" i="3"/>
  <c r="J656" i="3"/>
  <c r="F657" i="3"/>
  <c r="H657" i="3"/>
  <c r="I657" i="3"/>
  <c r="J657" i="3"/>
  <c r="F658" i="3"/>
  <c r="H658" i="3"/>
  <c r="I658" i="3"/>
  <c r="J658" i="3"/>
  <c r="F659" i="3"/>
  <c r="H659" i="3"/>
  <c r="I659" i="3"/>
  <c r="J659" i="3"/>
  <c r="F660" i="3"/>
  <c r="H660" i="3"/>
  <c r="I660" i="3"/>
  <c r="J660" i="3"/>
  <c r="F661" i="3"/>
  <c r="H661" i="3"/>
  <c r="I661" i="3"/>
  <c r="J661" i="3"/>
  <c r="F662" i="3"/>
  <c r="H662" i="3"/>
  <c r="I662" i="3"/>
  <c r="J662" i="3"/>
  <c r="F663" i="3"/>
  <c r="H663" i="3"/>
  <c r="I663" i="3"/>
  <c r="J663" i="3"/>
  <c r="F664" i="3"/>
  <c r="H664" i="3"/>
  <c r="I664" i="3"/>
  <c r="J664" i="3"/>
  <c r="F665" i="3"/>
  <c r="H665" i="3"/>
  <c r="I665" i="3"/>
  <c r="J665" i="3"/>
  <c r="F666" i="3"/>
  <c r="H666" i="3"/>
  <c r="I666" i="3"/>
  <c r="J666" i="3"/>
  <c r="F667" i="3"/>
  <c r="H667" i="3"/>
  <c r="I667" i="3"/>
  <c r="J667" i="3"/>
  <c r="B668" i="3"/>
  <c r="F668" i="3"/>
  <c r="H668" i="3"/>
  <c r="I668" i="3"/>
  <c r="J668" i="3"/>
  <c r="F669" i="3"/>
  <c r="H669" i="3"/>
  <c r="I669" i="3"/>
  <c r="J669" i="3"/>
  <c r="B670" i="3"/>
  <c r="A670" i="3" s="1"/>
  <c r="F670" i="3"/>
  <c r="H670" i="3"/>
  <c r="I670" i="3"/>
  <c r="J670" i="3"/>
  <c r="F671" i="3"/>
  <c r="H671" i="3"/>
  <c r="I671" i="3"/>
  <c r="J671" i="3"/>
  <c r="F672" i="3"/>
  <c r="H672" i="3"/>
  <c r="I672" i="3"/>
  <c r="J672" i="3"/>
  <c r="F673" i="3"/>
  <c r="H673" i="3"/>
  <c r="I673" i="3"/>
  <c r="J673" i="3"/>
  <c r="F674" i="3"/>
  <c r="H674" i="3"/>
  <c r="I674" i="3"/>
  <c r="J674" i="3"/>
  <c r="F675" i="3"/>
  <c r="H675" i="3"/>
  <c r="I675" i="3"/>
  <c r="J675" i="3"/>
  <c r="F676" i="3"/>
  <c r="H676" i="3"/>
  <c r="I676" i="3"/>
  <c r="J676" i="3"/>
  <c r="F677" i="3"/>
  <c r="H677" i="3"/>
  <c r="I677" i="3"/>
  <c r="J677" i="3"/>
  <c r="F678" i="3"/>
  <c r="H678" i="3"/>
  <c r="I678" i="3"/>
  <c r="J678" i="3"/>
  <c r="F679" i="3"/>
  <c r="H679" i="3"/>
  <c r="I679" i="3"/>
  <c r="J679" i="3"/>
  <c r="F680" i="3"/>
  <c r="H680" i="3"/>
  <c r="I680" i="3"/>
  <c r="J680" i="3"/>
  <c r="F681" i="3"/>
  <c r="H681" i="3"/>
  <c r="I681" i="3"/>
  <c r="J681" i="3"/>
  <c r="F682" i="3"/>
  <c r="H682" i="3"/>
  <c r="I682" i="3"/>
  <c r="J682" i="3"/>
  <c r="F683" i="3"/>
  <c r="H683" i="3"/>
  <c r="I683" i="3"/>
  <c r="J683" i="3"/>
  <c r="F684" i="3"/>
  <c r="H684" i="3"/>
  <c r="I684" i="3"/>
  <c r="J684" i="3"/>
  <c r="F685" i="3"/>
  <c r="H685" i="3"/>
  <c r="I685" i="3"/>
  <c r="J685" i="3"/>
  <c r="F686" i="3"/>
  <c r="H686" i="3"/>
  <c r="I686" i="3"/>
  <c r="J686" i="3"/>
  <c r="F687" i="3"/>
  <c r="H687" i="3"/>
  <c r="I687" i="3"/>
  <c r="J687" i="3"/>
  <c r="F688" i="3"/>
  <c r="H688" i="3"/>
  <c r="I688" i="3"/>
  <c r="J688" i="3"/>
  <c r="F689" i="3"/>
  <c r="H689" i="3"/>
  <c r="I689" i="3"/>
  <c r="J689" i="3"/>
  <c r="F690" i="3"/>
  <c r="H690" i="3"/>
  <c r="I690" i="3"/>
  <c r="J690" i="3"/>
  <c r="F691" i="3"/>
  <c r="H691" i="3"/>
  <c r="I691" i="3"/>
  <c r="J691" i="3"/>
  <c r="F692" i="3"/>
  <c r="H692" i="3"/>
  <c r="I692" i="3"/>
  <c r="J692" i="3"/>
  <c r="F693" i="3"/>
  <c r="H693" i="3"/>
  <c r="I693" i="3"/>
  <c r="J693" i="3"/>
  <c r="B694" i="3"/>
  <c r="A694" i="3" s="1"/>
  <c r="F694" i="3"/>
  <c r="H694" i="3"/>
  <c r="I694" i="3"/>
  <c r="J694" i="3"/>
  <c r="F695" i="3"/>
  <c r="H695" i="3"/>
  <c r="I695" i="3"/>
  <c r="J695" i="3"/>
  <c r="F696" i="3"/>
  <c r="H696" i="3"/>
  <c r="I696" i="3"/>
  <c r="J696" i="3"/>
  <c r="F697" i="3"/>
  <c r="H697" i="3"/>
  <c r="I697" i="3"/>
  <c r="J697" i="3"/>
  <c r="F698" i="3"/>
  <c r="H698" i="3"/>
  <c r="I698" i="3"/>
  <c r="J698" i="3"/>
  <c r="F699" i="3"/>
  <c r="H699" i="3"/>
  <c r="I699" i="3"/>
  <c r="J699" i="3"/>
  <c r="F700" i="3"/>
  <c r="H700" i="3"/>
  <c r="I700" i="3"/>
  <c r="J700" i="3"/>
  <c r="F701" i="3"/>
  <c r="G701" i="3"/>
  <c r="H701" i="3"/>
  <c r="I701" i="3"/>
  <c r="J701" i="3"/>
  <c r="F702" i="3"/>
  <c r="H702" i="3"/>
  <c r="I702" i="3"/>
  <c r="J702" i="3"/>
  <c r="F703" i="3"/>
  <c r="H703" i="3"/>
  <c r="I703" i="3"/>
  <c r="J703" i="3"/>
  <c r="F704" i="3"/>
  <c r="H704" i="3"/>
  <c r="I704" i="3"/>
  <c r="J704" i="3"/>
  <c r="F705" i="3"/>
  <c r="H705" i="3"/>
  <c r="I705" i="3"/>
  <c r="J705" i="3"/>
  <c r="F706" i="3"/>
  <c r="H706" i="3"/>
  <c r="I706" i="3"/>
  <c r="J706" i="3"/>
  <c r="F707" i="3"/>
  <c r="H707" i="3"/>
  <c r="I707" i="3"/>
  <c r="J707" i="3"/>
  <c r="F708" i="3"/>
  <c r="H708" i="3"/>
  <c r="I708" i="3"/>
  <c r="J708" i="3"/>
  <c r="F709" i="3"/>
  <c r="H709" i="3"/>
  <c r="I709" i="3"/>
  <c r="J709" i="3"/>
  <c r="F710" i="3"/>
  <c r="H710" i="3"/>
  <c r="I710" i="3"/>
  <c r="J710" i="3"/>
  <c r="F711" i="3"/>
  <c r="H711" i="3"/>
  <c r="I711" i="3"/>
  <c r="J711" i="3"/>
  <c r="F712" i="3"/>
  <c r="H712" i="3"/>
  <c r="I712" i="3"/>
  <c r="J712" i="3"/>
  <c r="F713" i="3"/>
  <c r="H713" i="3"/>
  <c r="I713" i="3"/>
  <c r="J713" i="3"/>
  <c r="F714" i="3"/>
  <c r="H714" i="3"/>
  <c r="I714" i="3"/>
  <c r="J714" i="3"/>
  <c r="F715" i="3"/>
  <c r="H715" i="3"/>
  <c r="I715" i="3"/>
  <c r="J715" i="3"/>
  <c r="F716" i="3"/>
  <c r="H716" i="3"/>
  <c r="I716" i="3"/>
  <c r="J716" i="3"/>
  <c r="F717" i="3"/>
  <c r="H717" i="3"/>
  <c r="I717" i="3"/>
  <c r="J717" i="3"/>
  <c r="F718" i="3"/>
  <c r="H718" i="3"/>
  <c r="I718" i="3"/>
  <c r="J718" i="3"/>
  <c r="F719" i="3"/>
  <c r="H719" i="3"/>
  <c r="I719" i="3"/>
  <c r="J719" i="3"/>
  <c r="F720" i="3"/>
  <c r="H720" i="3"/>
  <c r="I720" i="3"/>
  <c r="J720" i="3"/>
  <c r="F721" i="3"/>
  <c r="H721" i="3"/>
  <c r="I721" i="3"/>
  <c r="J721" i="3"/>
  <c r="F722" i="3"/>
  <c r="H722" i="3"/>
  <c r="I722" i="3"/>
  <c r="J722" i="3"/>
  <c r="F723" i="3"/>
  <c r="H723" i="3"/>
  <c r="I723" i="3"/>
  <c r="J723" i="3"/>
  <c r="F724" i="3"/>
  <c r="H724" i="3"/>
  <c r="I724" i="3"/>
  <c r="J724" i="3"/>
  <c r="F725" i="3"/>
  <c r="H725" i="3"/>
  <c r="I725" i="3"/>
  <c r="J725" i="3"/>
  <c r="F726" i="3"/>
  <c r="H726" i="3"/>
  <c r="I726" i="3"/>
  <c r="J726" i="3"/>
  <c r="F727" i="3"/>
  <c r="H727" i="3"/>
  <c r="I727" i="3"/>
  <c r="J727" i="3"/>
  <c r="C728" i="3"/>
  <c r="D728" i="3"/>
  <c r="E728" i="3"/>
  <c r="F729" i="3"/>
  <c r="F730" i="3"/>
  <c r="F731" i="3"/>
  <c r="F732" i="3"/>
  <c r="H732" i="3"/>
  <c r="I732" i="3"/>
  <c r="J732" i="3"/>
  <c r="F733" i="3"/>
  <c r="H733" i="3"/>
  <c r="I733" i="3"/>
  <c r="J733" i="3"/>
  <c r="F734" i="3"/>
  <c r="H734" i="3"/>
  <c r="I734" i="3"/>
  <c r="J734" i="3"/>
  <c r="F735" i="3"/>
  <c r="H735" i="3"/>
  <c r="I735" i="3"/>
  <c r="J735" i="3"/>
  <c r="F736" i="3"/>
  <c r="H736" i="3"/>
  <c r="I736" i="3"/>
  <c r="J736" i="3"/>
  <c r="F737" i="3"/>
  <c r="H737" i="3"/>
  <c r="I737" i="3"/>
  <c r="J737" i="3"/>
  <c r="F738" i="3"/>
  <c r="H738" i="3"/>
  <c r="I738" i="3"/>
  <c r="J738" i="3"/>
  <c r="F739" i="3"/>
  <c r="H739" i="3"/>
  <c r="I739" i="3"/>
  <c r="J739" i="3"/>
  <c r="F740" i="3"/>
  <c r="H740" i="3"/>
  <c r="I740" i="3"/>
  <c r="J740" i="3"/>
  <c r="F741" i="3"/>
  <c r="H741" i="3"/>
  <c r="I741" i="3"/>
  <c r="J741" i="3"/>
  <c r="F742" i="3"/>
  <c r="H742" i="3"/>
  <c r="I742" i="3"/>
  <c r="J742" i="3"/>
  <c r="F743" i="3"/>
  <c r="H743" i="3"/>
  <c r="I743" i="3"/>
  <c r="J743" i="3"/>
  <c r="F744" i="3"/>
  <c r="H744" i="3"/>
  <c r="I744" i="3"/>
  <c r="J744" i="3"/>
  <c r="F745" i="3"/>
  <c r="H745" i="3"/>
  <c r="I745" i="3"/>
  <c r="J745" i="3"/>
  <c r="F746" i="3"/>
  <c r="H746" i="3"/>
  <c r="I746" i="3"/>
  <c r="J746" i="3"/>
  <c r="F747" i="3"/>
  <c r="H747" i="3"/>
  <c r="I747" i="3"/>
  <c r="J747" i="3"/>
  <c r="F748" i="3"/>
  <c r="H748" i="3"/>
  <c r="I748" i="3"/>
  <c r="J748" i="3"/>
  <c r="F749" i="3"/>
  <c r="H749" i="3"/>
  <c r="I749" i="3"/>
  <c r="J749" i="3"/>
  <c r="F750" i="3"/>
  <c r="H750" i="3"/>
  <c r="I750" i="3"/>
  <c r="J750" i="3"/>
  <c r="F751" i="3"/>
  <c r="H751" i="3"/>
  <c r="I751" i="3"/>
  <c r="J751" i="3"/>
  <c r="F752" i="3"/>
  <c r="H752" i="3"/>
  <c r="I752" i="3"/>
  <c r="J752" i="3"/>
  <c r="F753" i="3"/>
  <c r="H753" i="3"/>
  <c r="I753" i="3"/>
  <c r="J753" i="3"/>
  <c r="F754" i="3"/>
  <c r="H754" i="3"/>
  <c r="I754" i="3"/>
  <c r="J754" i="3"/>
  <c r="F755" i="3"/>
  <c r="H755" i="3"/>
  <c r="I755" i="3"/>
  <c r="J755" i="3"/>
  <c r="F756" i="3"/>
  <c r="H756" i="3"/>
  <c r="I756" i="3"/>
  <c r="J756" i="3"/>
  <c r="F757" i="3"/>
  <c r="G757" i="3"/>
  <c r="H757" i="3"/>
  <c r="I757" i="3"/>
  <c r="J757" i="3"/>
  <c r="F758" i="3"/>
  <c r="H758" i="3"/>
  <c r="I758" i="3"/>
  <c r="J758" i="3"/>
  <c r="F759" i="3"/>
  <c r="H759" i="3"/>
  <c r="I759" i="3"/>
  <c r="J759" i="3"/>
  <c r="F760" i="3"/>
  <c r="H760" i="3"/>
  <c r="I760" i="3"/>
  <c r="J760" i="3"/>
  <c r="F761" i="3"/>
  <c r="H761" i="3"/>
  <c r="I761" i="3"/>
  <c r="J761" i="3"/>
  <c r="F762" i="3"/>
  <c r="H762" i="3"/>
  <c r="I762" i="3"/>
  <c r="J762" i="3"/>
  <c r="F763" i="3"/>
  <c r="H763" i="3"/>
  <c r="I763" i="3"/>
  <c r="J763" i="3"/>
  <c r="N781" i="3"/>
  <c r="A668" i="3" l="1"/>
  <c r="M913" i="3"/>
  <c r="M911" i="3"/>
  <c r="M905" i="3"/>
  <c r="M901" i="3"/>
  <c r="M897" i="3"/>
  <c r="J728" i="3"/>
  <c r="B695" i="3"/>
  <c r="A695" i="3" s="1"/>
  <c r="M831" i="3"/>
  <c r="M921" i="3"/>
  <c r="M925" i="3"/>
  <c r="M929" i="3"/>
  <c r="M931" i="3"/>
  <c r="B671" i="3"/>
  <c r="A671" i="3" s="1"/>
  <c r="K190" i="3"/>
  <c r="K11" i="3"/>
  <c r="L1004" i="3"/>
  <c r="O1036" i="3"/>
  <c r="O1033" i="3"/>
  <c r="O1030" i="3"/>
  <c r="O1018" i="3"/>
  <c r="O1019" i="3"/>
  <c r="O1015" i="3"/>
  <c r="O1034" i="3"/>
  <c r="O1023" i="3"/>
  <c r="O1038" i="3"/>
  <c r="O1028" i="3"/>
  <c r="O1027" i="3"/>
  <c r="O1026" i="3"/>
  <c r="O1017" i="3"/>
  <c r="O1035" i="3"/>
  <c r="M919" i="3"/>
  <c r="M909" i="3"/>
  <c r="M907" i="3"/>
  <c r="M903" i="3"/>
  <c r="M899" i="3"/>
  <c r="M893" i="3"/>
  <c r="M891" i="3"/>
  <c r="M829" i="3"/>
  <c r="M827" i="3"/>
  <c r="K10" i="3"/>
  <c r="M923" i="3"/>
  <c r="M927" i="3"/>
  <c r="M933" i="3"/>
  <c r="M935" i="3"/>
  <c r="M937" i="3"/>
  <c r="M939" i="3"/>
  <c r="M941" i="3"/>
  <c r="M943" i="3"/>
  <c r="M945" i="3"/>
  <c r="M947" i="3"/>
  <c r="M949" i="3"/>
  <c r="M951" i="3"/>
  <c r="L1005" i="3"/>
  <c r="L1006" i="3"/>
  <c r="H731" i="3"/>
  <c r="N774" i="3"/>
  <c r="N715" i="3"/>
  <c r="L1007" i="3"/>
  <c r="M917" i="3"/>
  <c r="M915" i="3"/>
  <c r="K9" i="3"/>
  <c r="K802" i="3"/>
  <c r="L1008" i="3"/>
  <c r="O1022" i="3"/>
  <c r="O1024" i="3"/>
  <c r="O1025" i="3"/>
  <c r="O1020" i="3"/>
  <c r="O1010" i="3"/>
  <c r="O1011" i="3"/>
  <c r="O1037" i="3"/>
  <c r="O1009" i="3"/>
  <c r="O1029" i="3"/>
  <c r="O1014" i="3"/>
  <c r="O1016" i="3"/>
  <c r="O1013" i="3"/>
  <c r="O1012" i="3"/>
  <c r="O1021" i="3"/>
  <c r="O1032" i="3"/>
  <c r="O1031" i="3"/>
  <c r="M835" i="3"/>
  <c r="M833" i="3"/>
  <c r="K604" i="3"/>
  <c r="M823" i="3"/>
  <c r="M821" i="3"/>
  <c r="K211" i="3"/>
  <c r="K209" i="3"/>
  <c r="M825" i="3"/>
  <c r="M819" i="3"/>
  <c r="M813" i="3"/>
  <c r="M904" i="3"/>
  <c r="M900" i="3"/>
  <c r="M817" i="3"/>
  <c r="M811" i="3"/>
  <c r="M815" i="3"/>
  <c r="K741" i="3"/>
  <c r="N701" i="3"/>
  <c r="M857" i="3"/>
  <c r="N856" i="3"/>
  <c r="M960" i="3"/>
  <c r="N862" i="3"/>
  <c r="M966" i="3"/>
  <c r="N868" i="3"/>
  <c r="M972" i="3"/>
  <c r="N874" i="3"/>
  <c r="M978" i="3"/>
  <c r="N880" i="3"/>
  <c r="M984" i="3"/>
  <c r="N884" i="3"/>
  <c r="M988" i="3"/>
  <c r="N890" i="3"/>
  <c r="M994" i="3"/>
  <c r="N898" i="3"/>
  <c r="M1002" i="3"/>
  <c r="N689" i="3"/>
  <c r="M845" i="3"/>
  <c r="M839" i="3"/>
  <c r="M876" i="3"/>
  <c r="K218" i="3"/>
  <c r="K194" i="3"/>
  <c r="M932" i="3"/>
  <c r="M918" i="3"/>
  <c r="M866" i="3"/>
  <c r="M860" i="3"/>
  <c r="M807" i="3"/>
  <c r="M799" i="3"/>
  <c r="M791" i="3"/>
  <c r="M739" i="3"/>
  <c r="M687" i="3"/>
  <c r="M785" i="3"/>
  <c r="M733" i="3"/>
  <c r="M681" i="3"/>
  <c r="M777" i="3"/>
  <c r="M673" i="3"/>
  <c r="M725" i="3"/>
  <c r="M771" i="3"/>
  <c r="M719" i="3"/>
  <c r="M667" i="3"/>
  <c r="M767" i="3"/>
  <c r="M663" i="3"/>
  <c r="M715" i="3"/>
  <c r="M759" i="3"/>
  <c r="M655" i="3"/>
  <c r="M707" i="3"/>
  <c r="M753" i="3"/>
  <c r="M701" i="3"/>
  <c r="M649" i="3"/>
  <c r="M747" i="3"/>
  <c r="M643" i="3"/>
  <c r="M695" i="3"/>
  <c r="N849" i="3"/>
  <c r="M953" i="3"/>
  <c r="N851" i="3"/>
  <c r="M955" i="3"/>
  <c r="N853" i="3"/>
  <c r="M957" i="3"/>
  <c r="M912" i="3"/>
  <c r="N746" i="3"/>
  <c r="M902" i="3"/>
  <c r="M894" i="3"/>
  <c r="N786" i="3"/>
  <c r="M890" i="3"/>
  <c r="N783" i="3"/>
  <c r="M887" i="3"/>
  <c r="M846" i="3"/>
  <c r="M830" i="3"/>
  <c r="M883" i="3"/>
  <c r="M881" i="3"/>
  <c r="M877" i="3"/>
  <c r="N769" i="3"/>
  <c r="M873" i="3"/>
  <c r="M885" i="3"/>
  <c r="N767" i="3"/>
  <c r="M871" i="3"/>
  <c r="N765" i="3"/>
  <c r="M869" i="3"/>
  <c r="M867" i="3"/>
  <c r="M865" i="3"/>
  <c r="M863" i="3"/>
  <c r="M861" i="3"/>
  <c r="M859" i="3"/>
  <c r="M822" i="3"/>
  <c r="M820" i="3"/>
  <c r="M818" i="3"/>
  <c r="M816" i="3"/>
  <c r="M814" i="3"/>
  <c r="M812" i="3"/>
  <c r="M810" i="3"/>
  <c r="M808" i="3"/>
  <c r="M806" i="3"/>
  <c r="M804" i="3"/>
  <c r="M802" i="3"/>
  <c r="M800" i="3"/>
  <c r="M798" i="3"/>
  <c r="M796" i="3"/>
  <c r="M692" i="3"/>
  <c r="M744" i="3"/>
  <c r="M794" i="3"/>
  <c r="M690" i="3"/>
  <c r="M742" i="3"/>
  <c r="M792" i="3"/>
  <c r="M688" i="3"/>
  <c r="M740" i="3"/>
  <c r="M790" i="3"/>
  <c r="M686" i="3"/>
  <c r="M738" i="3"/>
  <c r="M788" i="3"/>
  <c r="M736" i="3"/>
  <c r="M684" i="3"/>
  <c r="M786" i="3"/>
  <c r="M734" i="3"/>
  <c r="M682" i="3"/>
  <c r="M784" i="3"/>
  <c r="M680" i="3"/>
  <c r="M732" i="3"/>
  <c r="M782" i="3"/>
  <c r="M730" i="3"/>
  <c r="M678" i="3"/>
  <c r="M728" i="3"/>
  <c r="M676" i="3"/>
  <c r="M778" i="3"/>
  <c r="M674" i="3"/>
  <c r="M726" i="3"/>
  <c r="M776" i="3"/>
  <c r="M724" i="3"/>
  <c r="M672" i="3"/>
  <c r="M774" i="3"/>
  <c r="M670" i="3"/>
  <c r="M722" i="3"/>
  <c r="M772" i="3"/>
  <c r="M720" i="3"/>
  <c r="M668" i="3"/>
  <c r="M770" i="3"/>
  <c r="M666" i="3"/>
  <c r="M718" i="3"/>
  <c r="M768" i="3"/>
  <c r="M664" i="3"/>
  <c r="M716" i="3"/>
  <c r="M766" i="3"/>
  <c r="M714" i="3"/>
  <c r="M662" i="3"/>
  <c r="M764" i="3"/>
  <c r="M660" i="3"/>
  <c r="M712" i="3"/>
  <c r="M762" i="3"/>
  <c r="M710" i="3"/>
  <c r="M658" i="3"/>
  <c r="M760" i="3"/>
  <c r="M708" i="3"/>
  <c r="M656" i="3"/>
  <c r="M758" i="3"/>
  <c r="M706" i="3"/>
  <c r="M654" i="3"/>
  <c r="M756" i="3"/>
  <c r="M704" i="3"/>
  <c r="M652" i="3"/>
  <c r="M754" i="3"/>
  <c r="M702" i="3"/>
  <c r="M650" i="3"/>
  <c r="M752" i="3"/>
  <c r="M700" i="3"/>
  <c r="M648" i="3"/>
  <c r="M750" i="3"/>
  <c r="M698" i="3"/>
  <c r="M646" i="3"/>
  <c r="M748" i="3"/>
  <c r="M696" i="3"/>
  <c r="M644" i="3"/>
  <c r="M746" i="3"/>
  <c r="M694" i="3"/>
  <c r="M642" i="3"/>
  <c r="M920" i="3"/>
  <c r="M922" i="3"/>
  <c r="M924" i="3"/>
  <c r="M926" i="3"/>
  <c r="M928" i="3"/>
  <c r="M930" i="3"/>
  <c r="M934" i="3"/>
  <c r="M936" i="3"/>
  <c r="M938" i="3"/>
  <c r="M940" i="3"/>
  <c r="M942" i="3"/>
  <c r="M944" i="3"/>
  <c r="M946" i="3"/>
  <c r="M948" i="3"/>
  <c r="M950" i="3"/>
  <c r="N848" i="3"/>
  <c r="M952" i="3"/>
  <c r="N850" i="3"/>
  <c r="M954" i="3"/>
  <c r="N852" i="3"/>
  <c r="M956" i="3"/>
  <c r="N854" i="3"/>
  <c r="M958" i="3"/>
  <c r="M851" i="3"/>
  <c r="N864" i="3"/>
  <c r="M968" i="3"/>
  <c r="N870" i="3"/>
  <c r="M974" i="3"/>
  <c r="N878" i="3"/>
  <c r="M982" i="3"/>
  <c r="N886" i="3"/>
  <c r="M990" i="3"/>
  <c r="N892" i="3"/>
  <c r="M996" i="3"/>
  <c r="N896" i="3"/>
  <c r="M1000" i="3"/>
  <c r="M847" i="3"/>
  <c r="M837" i="3"/>
  <c r="M880" i="3"/>
  <c r="N716" i="3"/>
  <c r="M872" i="3"/>
  <c r="M914" i="3"/>
  <c r="M862" i="3"/>
  <c r="M809" i="3"/>
  <c r="M801" i="3"/>
  <c r="M793" i="3"/>
  <c r="M689" i="3"/>
  <c r="M741" i="3"/>
  <c r="M783" i="3"/>
  <c r="M679" i="3"/>
  <c r="M731" i="3"/>
  <c r="M775" i="3"/>
  <c r="M671" i="3"/>
  <c r="M723" i="3"/>
  <c r="M765" i="3"/>
  <c r="M661" i="3"/>
  <c r="M713" i="3"/>
  <c r="M757" i="3"/>
  <c r="M653" i="3"/>
  <c r="M705" i="3"/>
  <c r="M749" i="3"/>
  <c r="M697" i="3"/>
  <c r="M645" i="3"/>
  <c r="N754" i="3"/>
  <c r="M910" i="3"/>
  <c r="N750" i="3"/>
  <c r="M906" i="3"/>
  <c r="M898" i="3"/>
  <c r="M892" i="3"/>
  <c r="M856" i="3"/>
  <c r="M854" i="3"/>
  <c r="M852" i="3"/>
  <c r="M850" i="3"/>
  <c r="N855" i="3"/>
  <c r="M959" i="3"/>
  <c r="N857" i="3"/>
  <c r="M961" i="3"/>
  <c r="N859" i="3"/>
  <c r="M963" i="3"/>
  <c r="N861" i="3"/>
  <c r="M965" i="3"/>
  <c r="N863" i="3"/>
  <c r="M967" i="3"/>
  <c r="N865" i="3"/>
  <c r="M969" i="3"/>
  <c r="N867" i="3"/>
  <c r="M971" i="3"/>
  <c r="N869" i="3"/>
  <c r="M973" i="3"/>
  <c r="N871" i="3"/>
  <c r="M975" i="3"/>
  <c r="N873" i="3"/>
  <c r="M977" i="3"/>
  <c r="N875" i="3"/>
  <c r="M979" i="3"/>
  <c r="N877" i="3"/>
  <c r="M981" i="3"/>
  <c r="N879" i="3"/>
  <c r="M983" i="3"/>
  <c r="N881" i="3"/>
  <c r="M985" i="3"/>
  <c r="N883" i="3"/>
  <c r="M987" i="3"/>
  <c r="N885" i="3"/>
  <c r="M989" i="3"/>
  <c r="N887" i="3"/>
  <c r="M991" i="3"/>
  <c r="N889" i="3"/>
  <c r="M993" i="3"/>
  <c r="N891" i="3"/>
  <c r="M995" i="3"/>
  <c r="N893" i="3"/>
  <c r="M997" i="3"/>
  <c r="N895" i="3"/>
  <c r="M999" i="3"/>
  <c r="N897" i="3"/>
  <c r="M1001" i="3"/>
  <c r="N899" i="3"/>
  <c r="M1003" i="3"/>
  <c r="N697" i="3"/>
  <c r="M853" i="3"/>
  <c r="N860" i="3"/>
  <c r="M964" i="3"/>
  <c r="N876" i="3"/>
  <c r="M980" i="3"/>
  <c r="N687" i="3"/>
  <c r="M843" i="3"/>
  <c r="M882" i="3"/>
  <c r="N770" i="3"/>
  <c r="M874" i="3"/>
  <c r="M916" i="3"/>
  <c r="N714" i="3"/>
  <c r="M870" i="3"/>
  <c r="M864" i="3"/>
  <c r="M803" i="3"/>
  <c r="M797" i="3"/>
  <c r="M693" i="3"/>
  <c r="M745" i="3"/>
  <c r="M789" i="3"/>
  <c r="M685" i="3"/>
  <c r="M737" i="3"/>
  <c r="M781" i="3"/>
  <c r="M677" i="3"/>
  <c r="M729" i="3"/>
  <c r="M773" i="3"/>
  <c r="M721" i="3"/>
  <c r="M669" i="3"/>
  <c r="M761" i="3"/>
  <c r="M657" i="3"/>
  <c r="M709" i="3"/>
  <c r="M751" i="3"/>
  <c r="M699" i="3"/>
  <c r="M647" i="3"/>
  <c r="M844" i="3"/>
  <c r="N686" i="3"/>
  <c r="M842" i="3"/>
  <c r="N684" i="3"/>
  <c r="M840" i="3"/>
  <c r="M838" i="3"/>
  <c r="N680" i="3"/>
  <c r="M836" i="3"/>
  <c r="M828" i="3"/>
  <c r="M826" i="3"/>
  <c r="N791" i="3"/>
  <c r="M895" i="3"/>
  <c r="N785" i="3"/>
  <c r="M889" i="3"/>
  <c r="N699" i="3"/>
  <c r="M855" i="3"/>
  <c r="N858" i="3"/>
  <c r="M962" i="3"/>
  <c r="N866" i="3"/>
  <c r="M970" i="3"/>
  <c r="N872" i="3"/>
  <c r="M976" i="3"/>
  <c r="N882" i="3"/>
  <c r="M986" i="3"/>
  <c r="N888" i="3"/>
  <c r="M992" i="3"/>
  <c r="N894" i="3"/>
  <c r="M998" i="3"/>
  <c r="N693" i="3"/>
  <c r="M849" i="3"/>
  <c r="M841" i="3"/>
  <c r="M878" i="3"/>
  <c r="K186" i="3"/>
  <c r="M868" i="3"/>
  <c r="M858" i="3"/>
  <c r="M805" i="3"/>
  <c r="M795" i="3"/>
  <c r="M691" i="3"/>
  <c r="M743" i="3"/>
  <c r="M787" i="3"/>
  <c r="M735" i="3"/>
  <c r="M683" i="3"/>
  <c r="M779" i="3"/>
  <c r="M727" i="3"/>
  <c r="M675" i="3"/>
  <c r="M769" i="3"/>
  <c r="M717" i="3"/>
  <c r="M665" i="3"/>
  <c r="M763" i="3"/>
  <c r="M711" i="3"/>
  <c r="M659" i="3"/>
  <c r="M755" i="3"/>
  <c r="M651" i="3"/>
  <c r="M703" i="3"/>
  <c r="N752" i="3"/>
  <c r="M908" i="3"/>
  <c r="N740" i="3"/>
  <c r="M896" i="3"/>
  <c r="N784" i="3"/>
  <c r="M888" i="3"/>
  <c r="M848" i="3"/>
  <c r="N678" i="3"/>
  <c r="M834" i="3"/>
  <c r="N730" i="3"/>
  <c r="M886" i="3"/>
  <c r="M879" i="3"/>
  <c r="M875" i="3"/>
  <c r="M824" i="3"/>
  <c r="K711" i="3"/>
  <c r="K769" i="3"/>
  <c r="K625" i="3"/>
  <c r="K721" i="3"/>
  <c r="K720" i="3"/>
  <c r="N759" i="3"/>
  <c r="K658" i="3"/>
  <c r="K656" i="3"/>
  <c r="K636" i="3"/>
  <c r="K773" i="3"/>
  <c r="K790" i="3"/>
  <c r="N722" i="3"/>
  <c r="K602" i="3"/>
  <c r="K597" i="3"/>
  <c r="K591" i="3"/>
  <c r="K583" i="3"/>
  <c r="K575" i="3"/>
  <c r="K567" i="3"/>
  <c r="K559" i="3"/>
  <c r="K551" i="3"/>
  <c r="K543" i="3"/>
  <c r="K535" i="3"/>
  <c r="K519" i="3"/>
  <c r="K511" i="3"/>
  <c r="K503" i="3"/>
  <c r="K495" i="3"/>
  <c r="K487" i="3"/>
  <c r="K479" i="3"/>
  <c r="K471" i="3"/>
  <c r="K463" i="3"/>
  <c r="K455" i="3"/>
  <c r="K447" i="3"/>
  <c r="K439" i="3"/>
  <c r="K431" i="3"/>
  <c r="K423" i="3"/>
  <c r="K415" i="3"/>
  <c r="K407" i="3"/>
  <c r="K399" i="3"/>
  <c r="K391" i="3"/>
  <c r="K383" i="3"/>
  <c r="K375" i="3"/>
  <c r="K215" i="3"/>
  <c r="K207" i="3"/>
  <c r="K199" i="3"/>
  <c r="K191" i="3"/>
  <c r="K183" i="3"/>
  <c r="K175" i="3"/>
  <c r="K167" i="3"/>
  <c r="K159" i="3"/>
  <c r="K151" i="3"/>
  <c r="K143" i="3"/>
  <c r="K135" i="3"/>
  <c r="K127" i="3"/>
  <c r="K119" i="3"/>
  <c r="K111" i="3"/>
  <c r="K103" i="3"/>
  <c r="K95" i="3"/>
  <c r="K87" i="3"/>
  <c r="K79" i="3"/>
  <c r="K71" i="3"/>
  <c r="K63" i="3"/>
  <c r="K55" i="3"/>
  <c r="K47" i="3"/>
  <c r="K39" i="3"/>
  <c r="K31" i="3"/>
  <c r="K23" i="3"/>
  <c r="K15" i="3"/>
  <c r="N771" i="3"/>
  <c r="K779" i="3"/>
  <c r="K783" i="3"/>
  <c r="K825" i="3"/>
  <c r="K836" i="3"/>
  <c r="N739" i="3"/>
  <c r="K762" i="3"/>
  <c r="K753" i="3"/>
  <c r="K737" i="3"/>
  <c r="F728" i="3"/>
  <c r="K707" i="3"/>
  <c r="K703" i="3"/>
  <c r="K698" i="3"/>
  <c r="K696" i="3"/>
  <c r="K692" i="3"/>
  <c r="K673" i="3"/>
  <c r="K672" i="3"/>
  <c r="K648" i="3"/>
  <c r="K213" i="3"/>
  <c r="K210" i="3"/>
  <c r="K202" i="3"/>
  <c r="K197" i="3"/>
  <c r="K192" i="3"/>
  <c r="N777" i="3"/>
  <c r="N779" i="3"/>
  <c r="N734" i="3"/>
  <c r="N778" i="3"/>
  <c r="K702" i="3"/>
  <c r="K620" i="3"/>
  <c r="K612" i="3"/>
  <c r="I731" i="3"/>
  <c r="K714" i="3"/>
  <c r="K712" i="3"/>
  <c r="K710" i="3"/>
  <c r="K687" i="3"/>
  <c r="N710" i="3"/>
  <c r="N827" i="3"/>
  <c r="I729" i="3"/>
  <c r="N725" i="3"/>
  <c r="N721" i="3"/>
  <c r="K193" i="3"/>
  <c r="N776" i="3"/>
  <c r="N708" i="3"/>
  <c r="N760" i="3"/>
  <c r="N758" i="3"/>
  <c r="N694" i="3"/>
  <c r="K653" i="3"/>
  <c r="K647" i="3"/>
  <c r="K631" i="3"/>
  <c r="K208" i="3"/>
  <c r="K206" i="3"/>
  <c r="K195" i="3"/>
  <c r="I728" i="3"/>
  <c r="I730" i="3"/>
  <c r="N706" i="3"/>
  <c r="N756" i="3"/>
  <c r="N692" i="3"/>
  <c r="N688" i="3"/>
  <c r="K846" i="3"/>
  <c r="N672" i="3"/>
  <c r="K594" i="3"/>
  <c r="K588" i="3"/>
  <c r="K532" i="3"/>
  <c r="K476" i="3"/>
  <c r="K468" i="3"/>
  <c r="K436" i="3"/>
  <c r="K428" i="3"/>
  <c r="K380" i="3"/>
  <c r="K372" i="3"/>
  <c r="K220" i="3"/>
  <c r="K196" i="3"/>
  <c r="K164" i="3"/>
  <c r="K156" i="3"/>
  <c r="K100" i="3"/>
  <c r="K92" i="3"/>
  <c r="K44" i="3"/>
  <c r="K831" i="3"/>
  <c r="K750" i="3"/>
  <c r="K607" i="3"/>
  <c r="K684" i="3"/>
  <c r="N741" i="3"/>
  <c r="N705" i="3"/>
  <c r="K776" i="3"/>
  <c r="K791" i="3"/>
  <c r="K793" i="3"/>
  <c r="K795" i="3"/>
  <c r="K799" i="3"/>
  <c r="K580" i="3"/>
  <c r="K572" i="3"/>
  <c r="K540" i="3"/>
  <c r="K508" i="3"/>
  <c r="K500" i="3"/>
  <c r="K484" i="3"/>
  <c r="K444" i="3"/>
  <c r="K412" i="3"/>
  <c r="K396" i="3"/>
  <c r="K212" i="3"/>
  <c r="K204" i="3"/>
  <c r="K172" i="3"/>
  <c r="K132" i="3"/>
  <c r="K116" i="3"/>
  <c r="K108" i="3"/>
  <c r="K76" i="3"/>
  <c r="K68" i="3"/>
  <c r="K52" i="3"/>
  <c r="K28" i="3"/>
  <c r="K20" i="3"/>
  <c r="K827" i="3"/>
  <c r="K613" i="3"/>
  <c r="N736" i="3"/>
  <c r="K214" i="3"/>
  <c r="N766" i="3"/>
  <c r="K640" i="3"/>
  <c r="K638" i="3"/>
  <c r="K628" i="3"/>
  <c r="N675" i="3"/>
  <c r="K219" i="3"/>
  <c r="K216" i="3"/>
  <c r="K205" i="3"/>
  <c r="K203" i="3"/>
  <c r="K200" i="3"/>
  <c r="K189" i="3"/>
  <c r="K187" i="3"/>
  <c r="N847" i="3"/>
  <c r="K810" i="3"/>
  <c r="K812" i="3"/>
  <c r="K814" i="3"/>
  <c r="K818" i="3"/>
  <c r="K664" i="3"/>
  <c r="K596" i="3"/>
  <c r="K564" i="3"/>
  <c r="K556" i="3"/>
  <c r="K548" i="3"/>
  <c r="K516" i="3"/>
  <c r="K492" i="3"/>
  <c r="K460" i="3"/>
  <c r="K452" i="3"/>
  <c r="K420" i="3"/>
  <c r="K404" i="3"/>
  <c r="K388" i="3"/>
  <c r="K188" i="3"/>
  <c r="K180" i="3"/>
  <c r="K148" i="3"/>
  <c r="K140" i="3"/>
  <c r="K124" i="3"/>
  <c r="K84" i="3"/>
  <c r="K60" i="3"/>
  <c r="K36" i="3"/>
  <c r="K12" i="3"/>
  <c r="K829" i="3"/>
  <c r="N732" i="3"/>
  <c r="K217" i="3"/>
  <c r="K765" i="3"/>
  <c r="K615" i="3"/>
  <c r="K198" i="3"/>
  <c r="K688" i="3"/>
  <c r="N679" i="3"/>
  <c r="K642" i="3"/>
  <c r="K706" i="3"/>
  <c r="K201" i="3"/>
  <c r="K681" i="3"/>
  <c r="K619" i="3"/>
  <c r="N846" i="3"/>
  <c r="N762" i="3"/>
  <c r="N724" i="3"/>
  <c r="K758" i="3"/>
  <c r="K697" i="3"/>
  <c r="K680" i="3"/>
  <c r="K663" i="3"/>
  <c r="K630" i="3"/>
  <c r="N650" i="3"/>
  <c r="N665" i="3"/>
  <c r="N619" i="3"/>
  <c r="K569" i="3"/>
  <c r="K521" i="3"/>
  <c r="K481" i="3"/>
  <c r="K409" i="3"/>
  <c r="K385" i="3"/>
  <c r="K137" i="3"/>
  <c r="K105" i="3"/>
  <c r="K49" i="3"/>
  <c r="K17" i="3"/>
  <c r="K833" i="3"/>
  <c r="N663" i="3"/>
  <c r="N642" i="3"/>
  <c r="N636" i="3"/>
  <c r="N611" i="3"/>
  <c r="K574" i="3"/>
  <c r="K534" i="3"/>
  <c r="K390" i="3"/>
  <c r="K110" i="3"/>
  <c r="K70" i="3"/>
  <c r="K38" i="3"/>
  <c r="K801" i="3"/>
  <c r="N744" i="3"/>
  <c r="K719" i="3"/>
  <c r="N671" i="3"/>
  <c r="N657" i="3"/>
  <c r="K622" i="3"/>
  <c r="K563" i="3"/>
  <c r="K539" i="3"/>
  <c r="K515" i="3"/>
  <c r="K387" i="3"/>
  <c r="K147" i="3"/>
  <c r="K123" i="3"/>
  <c r="K115" i="3"/>
  <c r="K91" i="3"/>
  <c r="K771" i="3"/>
  <c r="N775" i="3"/>
  <c r="K756" i="3"/>
  <c r="N737" i="3"/>
  <c r="N658" i="3"/>
  <c r="N656" i="3"/>
  <c r="N654" i="3"/>
  <c r="K650" i="3"/>
  <c r="N631" i="3"/>
  <c r="N629" i="3"/>
  <c r="N627" i="3"/>
  <c r="N606" i="3"/>
  <c r="N604" i="3"/>
  <c r="N652" i="3"/>
  <c r="N621" i="3"/>
  <c r="N600" i="3"/>
  <c r="K679" i="3"/>
  <c r="N667" i="3"/>
  <c r="N644" i="3"/>
  <c r="N617" i="3"/>
  <c r="N594" i="3"/>
  <c r="K585" i="3"/>
  <c r="K545" i="3"/>
  <c r="K505" i="3"/>
  <c r="K441" i="3"/>
  <c r="K417" i="3"/>
  <c r="K393" i="3"/>
  <c r="K369" i="3"/>
  <c r="K169" i="3"/>
  <c r="K81" i="3"/>
  <c r="K57" i="3"/>
  <c r="K41" i="3"/>
  <c r="K25" i="3"/>
  <c r="N659" i="3"/>
  <c r="N634" i="3"/>
  <c r="K624" i="3"/>
  <c r="N615" i="3"/>
  <c r="K605" i="3"/>
  <c r="K550" i="3"/>
  <c r="K523" i="3"/>
  <c r="K510" i="3"/>
  <c r="K486" i="3"/>
  <c r="K470" i="3"/>
  <c r="K446" i="3"/>
  <c r="K414" i="3"/>
  <c r="K182" i="3"/>
  <c r="K158" i="3"/>
  <c r="K142" i="3"/>
  <c r="K118" i="3"/>
  <c r="K102" i="3"/>
  <c r="K86" i="3"/>
  <c r="K54" i="3"/>
  <c r="K30" i="3"/>
  <c r="K14" i="3"/>
  <c r="K767" i="3"/>
  <c r="K841" i="3"/>
  <c r="N655" i="3"/>
  <c r="N626" i="3"/>
  <c r="N605" i="3"/>
  <c r="K587" i="3"/>
  <c r="K531" i="3"/>
  <c r="K507" i="3"/>
  <c r="K475" i="3"/>
  <c r="K443" i="3"/>
  <c r="K379" i="3"/>
  <c r="K155" i="3"/>
  <c r="K131" i="3"/>
  <c r="K59" i="3"/>
  <c r="K43" i="3"/>
  <c r="K27" i="3"/>
  <c r="K826" i="3"/>
  <c r="N757" i="3"/>
  <c r="N773" i="3"/>
  <c r="K713" i="3"/>
  <c r="N704" i="3"/>
  <c r="K700" i="3"/>
  <c r="N668" i="3"/>
  <c r="K666" i="3"/>
  <c r="N653" i="3"/>
  <c r="N651" i="3"/>
  <c r="N649" i="3"/>
  <c r="K645" i="3"/>
  <c r="K639" i="3"/>
  <c r="N624" i="3"/>
  <c r="N622" i="3"/>
  <c r="N620" i="3"/>
  <c r="K618" i="3"/>
  <c r="N601" i="3"/>
  <c r="N599" i="3"/>
  <c r="K584" i="3"/>
  <c r="K576" i="3"/>
  <c r="K568" i="3"/>
  <c r="K560" i="3"/>
  <c r="K552" i="3"/>
  <c r="K544" i="3"/>
  <c r="K536" i="3"/>
  <c r="K525" i="3"/>
  <c r="K520" i="3"/>
  <c r="K512" i="3"/>
  <c r="K504" i="3"/>
  <c r="K496" i="3"/>
  <c r="K488" i="3"/>
  <c r="K480" i="3"/>
  <c r="K472" i="3"/>
  <c r="K464" i="3"/>
  <c r="K456" i="3"/>
  <c r="K448" i="3"/>
  <c r="K440" i="3"/>
  <c r="K432" i="3"/>
  <c r="K424" i="3"/>
  <c r="K416" i="3"/>
  <c r="K408" i="3"/>
  <c r="K400" i="3"/>
  <c r="K392" i="3"/>
  <c r="K384" i="3"/>
  <c r="K376" i="3"/>
  <c r="K368" i="3"/>
  <c r="K184" i="3"/>
  <c r="K176" i="3"/>
  <c r="K168" i="3"/>
  <c r="K160" i="3"/>
  <c r="K152" i="3"/>
  <c r="K144" i="3"/>
  <c r="K136" i="3"/>
  <c r="K128" i="3"/>
  <c r="K120" i="3"/>
  <c r="K112" i="3"/>
  <c r="K104" i="3"/>
  <c r="K96" i="3"/>
  <c r="K88" i="3"/>
  <c r="K80" i="3"/>
  <c r="K72" i="3"/>
  <c r="K64" i="3"/>
  <c r="K56" i="3"/>
  <c r="K48" i="3"/>
  <c r="K40" i="3"/>
  <c r="K32" i="3"/>
  <c r="K24" i="3"/>
  <c r="K16" i="3"/>
  <c r="K775" i="3"/>
  <c r="K777" i="3"/>
  <c r="K794" i="3"/>
  <c r="N669" i="3"/>
  <c r="N625" i="3"/>
  <c r="N602" i="3"/>
  <c r="K661" i="3"/>
  <c r="N646" i="3"/>
  <c r="N592" i="3"/>
  <c r="K561" i="3"/>
  <c r="K497" i="3"/>
  <c r="K473" i="3"/>
  <c r="K457" i="3"/>
  <c r="K433" i="3"/>
  <c r="K177" i="3"/>
  <c r="K153" i="3"/>
  <c r="K121" i="3"/>
  <c r="K89" i="3"/>
  <c r="K65" i="3"/>
  <c r="K33" i="3"/>
  <c r="K816" i="3"/>
  <c r="K839" i="3"/>
  <c r="N768" i="3"/>
  <c r="K655" i="3"/>
  <c r="N640" i="3"/>
  <c r="N632" i="3"/>
  <c r="N609" i="3"/>
  <c r="N590" i="3"/>
  <c r="K566" i="3"/>
  <c r="K526" i="3"/>
  <c r="K494" i="3"/>
  <c r="K462" i="3"/>
  <c r="K430" i="3"/>
  <c r="K406" i="3"/>
  <c r="K382" i="3"/>
  <c r="K166" i="3"/>
  <c r="K134" i="3"/>
  <c r="K94" i="3"/>
  <c r="K62" i="3"/>
  <c r="K46" i="3"/>
  <c r="K22" i="3"/>
  <c r="K675" i="3"/>
  <c r="N630" i="3"/>
  <c r="N607" i="3"/>
  <c r="N603" i="3"/>
  <c r="K579" i="3"/>
  <c r="K555" i="3"/>
  <c r="K499" i="3"/>
  <c r="K483" i="3"/>
  <c r="K467" i="3"/>
  <c r="K451" i="3"/>
  <c r="K435" i="3"/>
  <c r="K419" i="3"/>
  <c r="K403" i="3"/>
  <c r="K371" i="3"/>
  <c r="K171" i="3"/>
  <c r="K107" i="3"/>
  <c r="K75" i="3"/>
  <c r="K19" i="3"/>
  <c r="N805" i="3"/>
  <c r="K751" i="3"/>
  <c r="K709" i="3"/>
  <c r="N700" i="3"/>
  <c r="N698" i="3"/>
  <c r="K689" i="3"/>
  <c r="K671" i="3"/>
  <c r="N666" i="3"/>
  <c r="N664" i="3"/>
  <c r="N647" i="3"/>
  <c r="N645" i="3"/>
  <c r="N643" i="3"/>
  <c r="K635" i="3"/>
  <c r="N618" i="3"/>
  <c r="N616" i="3"/>
  <c r="K610" i="3"/>
  <c r="N597" i="3"/>
  <c r="N595" i="3"/>
  <c r="N593" i="3"/>
  <c r="K589" i="3"/>
  <c r="K581" i="3"/>
  <c r="K573" i="3"/>
  <c r="K565" i="3"/>
  <c r="K557" i="3"/>
  <c r="K549" i="3"/>
  <c r="K541" i="3"/>
  <c r="K533" i="3"/>
  <c r="K517" i="3"/>
  <c r="K509" i="3"/>
  <c r="K501" i="3"/>
  <c r="K493" i="3"/>
  <c r="K485" i="3"/>
  <c r="K477" i="3"/>
  <c r="K469" i="3"/>
  <c r="K461" i="3"/>
  <c r="K453" i="3"/>
  <c r="K445" i="3"/>
  <c r="K437" i="3"/>
  <c r="K429" i="3"/>
  <c r="K421" i="3"/>
  <c r="K413" i="3"/>
  <c r="K405" i="3"/>
  <c r="K397" i="3"/>
  <c r="K389" i="3"/>
  <c r="K381" i="3"/>
  <c r="K373" i="3"/>
  <c r="K181" i="3"/>
  <c r="K173" i="3"/>
  <c r="K165" i="3"/>
  <c r="K157" i="3"/>
  <c r="K149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K13" i="3"/>
  <c r="K781" i="3"/>
  <c r="K798" i="3"/>
  <c r="K806" i="3"/>
  <c r="N831" i="3"/>
  <c r="N648" i="3"/>
  <c r="N623" i="3"/>
  <c r="N598" i="3"/>
  <c r="K748" i="3"/>
  <c r="N596" i="3"/>
  <c r="K577" i="3"/>
  <c r="K553" i="3"/>
  <c r="K537" i="3"/>
  <c r="K513" i="3"/>
  <c r="K489" i="3"/>
  <c r="K465" i="3"/>
  <c r="K449" i="3"/>
  <c r="K425" i="3"/>
  <c r="K401" i="3"/>
  <c r="K377" i="3"/>
  <c r="K185" i="3"/>
  <c r="K161" i="3"/>
  <c r="K145" i="3"/>
  <c r="K129" i="3"/>
  <c r="K113" i="3"/>
  <c r="K97" i="3"/>
  <c r="K73" i="3"/>
  <c r="K727" i="3"/>
  <c r="N661" i="3"/>
  <c r="N638" i="3"/>
  <c r="N613" i="3"/>
  <c r="K582" i="3"/>
  <c r="K558" i="3"/>
  <c r="K542" i="3"/>
  <c r="K518" i="3"/>
  <c r="K502" i="3"/>
  <c r="K478" i="3"/>
  <c r="K454" i="3"/>
  <c r="K438" i="3"/>
  <c r="K422" i="3"/>
  <c r="K398" i="3"/>
  <c r="K374" i="3"/>
  <c r="K174" i="3"/>
  <c r="K150" i="3"/>
  <c r="K126" i="3"/>
  <c r="K78" i="3"/>
  <c r="N717" i="3"/>
  <c r="N670" i="3"/>
  <c r="N628" i="3"/>
  <c r="K599" i="3"/>
  <c r="K571" i="3"/>
  <c r="K547" i="3"/>
  <c r="K491" i="3"/>
  <c r="K459" i="3"/>
  <c r="K427" i="3"/>
  <c r="K411" i="3"/>
  <c r="K395" i="3"/>
  <c r="K179" i="3"/>
  <c r="K163" i="3"/>
  <c r="K139" i="3"/>
  <c r="K99" i="3"/>
  <c r="K83" i="3"/>
  <c r="K67" i="3"/>
  <c r="K51" i="3"/>
  <c r="K35" i="3"/>
  <c r="K805" i="3"/>
  <c r="K847" i="3"/>
  <c r="N753" i="3"/>
  <c r="K754" i="3"/>
  <c r="K745" i="3"/>
  <c r="N662" i="3"/>
  <c r="N660" i="3"/>
  <c r="K652" i="3"/>
  <c r="N641" i="3"/>
  <c r="N639" i="3"/>
  <c r="N637" i="3"/>
  <c r="N635" i="3"/>
  <c r="N633" i="3"/>
  <c r="K627" i="3"/>
  <c r="N614" i="3"/>
  <c r="N612" i="3"/>
  <c r="N610" i="3"/>
  <c r="N608" i="3"/>
  <c r="N591" i="3"/>
  <c r="K586" i="3"/>
  <c r="K578" i="3"/>
  <c r="K570" i="3"/>
  <c r="K562" i="3"/>
  <c r="K554" i="3"/>
  <c r="K546" i="3"/>
  <c r="K538" i="3"/>
  <c r="K514" i="3"/>
  <c r="K506" i="3"/>
  <c r="K498" i="3"/>
  <c r="K490" i="3"/>
  <c r="K482" i="3"/>
  <c r="K474" i="3"/>
  <c r="K466" i="3"/>
  <c r="K458" i="3"/>
  <c r="K450" i="3"/>
  <c r="K442" i="3"/>
  <c r="K434" i="3"/>
  <c r="K426" i="3"/>
  <c r="K418" i="3"/>
  <c r="K410" i="3"/>
  <c r="K402" i="3"/>
  <c r="K394" i="3"/>
  <c r="K386" i="3"/>
  <c r="K378" i="3"/>
  <c r="K370" i="3"/>
  <c r="K178" i="3"/>
  <c r="K170" i="3"/>
  <c r="K162" i="3"/>
  <c r="K154" i="3"/>
  <c r="K146" i="3"/>
  <c r="K138" i="3"/>
  <c r="K130" i="3"/>
  <c r="K122" i="3"/>
  <c r="K114" i="3"/>
  <c r="K106" i="3"/>
  <c r="K98" i="3"/>
  <c r="K90" i="3"/>
  <c r="K82" i="3"/>
  <c r="K74" i="3"/>
  <c r="K66" i="3"/>
  <c r="K58" i="3"/>
  <c r="K50" i="3"/>
  <c r="K42" i="3"/>
  <c r="K34" i="3"/>
  <c r="K26" i="3"/>
  <c r="K18" i="3"/>
  <c r="K785" i="3"/>
  <c r="K821" i="3"/>
  <c r="K744" i="3"/>
  <c r="K742" i="3"/>
  <c r="K740" i="3"/>
  <c r="K738" i="3"/>
  <c r="K733" i="3"/>
  <c r="K716" i="3"/>
  <c r="K705" i="3"/>
  <c r="N735" i="3"/>
  <c r="N731" i="3"/>
  <c r="K678" i="3"/>
  <c r="K677" i="3"/>
  <c r="K676" i="3"/>
  <c r="N723" i="3"/>
  <c r="N690" i="3"/>
  <c r="K632" i="3"/>
  <c r="N682" i="3"/>
  <c r="N676" i="3"/>
  <c r="K603" i="3"/>
  <c r="K593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20" i="3"/>
  <c r="K318" i="3"/>
  <c r="K316" i="3"/>
  <c r="K760" i="3"/>
  <c r="K755" i="3"/>
  <c r="K749" i="3"/>
  <c r="K743" i="3"/>
  <c r="K739" i="3"/>
  <c r="K735" i="3"/>
  <c r="K726" i="3"/>
  <c r="K718" i="3"/>
  <c r="K704" i="3"/>
  <c r="K701" i="3"/>
  <c r="K686" i="3"/>
  <c r="K669" i="3"/>
  <c r="N718" i="3"/>
  <c r="K660" i="3"/>
  <c r="N707" i="3"/>
  <c r="N702" i="3"/>
  <c r="K644" i="3"/>
  <c r="N696" i="3"/>
  <c r="K641" i="3"/>
  <c r="K634" i="3"/>
  <c r="K623" i="3"/>
  <c r="N674" i="3"/>
  <c r="K614" i="3"/>
  <c r="K530" i="3"/>
  <c r="K528" i="3"/>
  <c r="K524" i="3"/>
  <c r="K522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K321" i="3"/>
  <c r="K319" i="3"/>
  <c r="K317" i="3"/>
  <c r="N819" i="3"/>
  <c r="N832" i="3"/>
  <c r="N837" i="3"/>
  <c r="N816" i="3"/>
  <c r="N820" i="3"/>
  <c r="N838" i="3"/>
  <c r="N817" i="3"/>
  <c r="N823" i="3"/>
  <c r="N835" i="3"/>
  <c r="N844" i="3"/>
  <c r="N780" i="3"/>
  <c r="N728" i="3"/>
  <c r="N748" i="3"/>
  <c r="N703" i="3"/>
  <c r="N755" i="3"/>
  <c r="N673" i="3"/>
  <c r="N749" i="3"/>
  <c r="N745" i="3"/>
  <c r="N743" i="3"/>
  <c r="N795" i="3"/>
  <c r="N742" i="3"/>
  <c r="N738" i="3"/>
  <c r="N782" i="3"/>
  <c r="J729" i="3"/>
  <c r="J730" i="3"/>
  <c r="J731" i="3"/>
  <c r="H730" i="3"/>
  <c r="H729" i="3"/>
  <c r="H728" i="3"/>
  <c r="N719" i="3"/>
  <c r="N713" i="3"/>
  <c r="N764" i="3"/>
  <c r="N712" i="3"/>
  <c r="N709" i="3"/>
  <c r="N761" i="3"/>
  <c r="N685" i="3"/>
  <c r="N677" i="3"/>
  <c r="N729" i="3"/>
  <c r="K761" i="3"/>
  <c r="K723" i="3"/>
  <c r="K722" i="3"/>
  <c r="K693" i="3"/>
  <c r="K685" i="3"/>
  <c r="K662" i="3"/>
  <c r="K657" i="3"/>
  <c r="K646" i="3"/>
  <c r="K609" i="3"/>
  <c r="K608" i="3"/>
  <c r="K592" i="3"/>
  <c r="N726" i="3"/>
  <c r="K763" i="3"/>
  <c r="K759" i="3"/>
  <c r="K752" i="3"/>
  <c r="N751" i="3"/>
  <c r="K747" i="3"/>
  <c r="K746" i="3"/>
  <c r="K732" i="3"/>
  <c r="K725" i="3"/>
  <c r="K724" i="3"/>
  <c r="K715" i="3"/>
  <c r="K708" i="3"/>
  <c r="K699" i="3"/>
  <c r="K695" i="3"/>
  <c r="K694" i="3"/>
  <c r="K691" i="3"/>
  <c r="K690" i="3"/>
  <c r="K683" i="3"/>
  <c r="K682" i="3"/>
  <c r="K674" i="3"/>
  <c r="K670" i="3"/>
  <c r="K668" i="3"/>
  <c r="K665" i="3"/>
  <c r="K659" i="3"/>
  <c r="K654" i="3"/>
  <c r="K649" i="3"/>
  <c r="K643" i="3"/>
  <c r="K637" i="3"/>
  <c r="K629" i="3"/>
  <c r="K626" i="3"/>
  <c r="K621" i="3"/>
  <c r="K617" i="3"/>
  <c r="K616" i="3"/>
  <c r="K611" i="3"/>
  <c r="K606" i="3"/>
  <c r="K601" i="3"/>
  <c r="K600" i="3"/>
  <c r="K595" i="3"/>
  <c r="K590" i="3"/>
  <c r="K529" i="3"/>
  <c r="K527" i="3"/>
  <c r="N812" i="3"/>
  <c r="N747" i="3"/>
  <c r="N799" i="3"/>
  <c r="N727" i="3"/>
  <c r="N772" i="3"/>
  <c r="N720" i="3"/>
  <c r="N711" i="3"/>
  <c r="N763" i="3"/>
  <c r="N695" i="3"/>
  <c r="N691" i="3"/>
  <c r="N683" i="3"/>
  <c r="N681" i="3"/>
  <c r="N733" i="3"/>
  <c r="K757" i="3"/>
  <c r="K736" i="3"/>
  <c r="K734" i="3"/>
  <c r="K717" i="3"/>
  <c r="K667" i="3"/>
  <c r="K651" i="3"/>
  <c r="K633" i="3"/>
  <c r="K598" i="3"/>
  <c r="K315" i="3"/>
  <c r="K313" i="3"/>
  <c r="K311" i="3"/>
  <c r="K309" i="3"/>
  <c r="K307" i="3"/>
  <c r="K305" i="3"/>
  <c r="K303" i="3"/>
  <c r="K301" i="3"/>
  <c r="K299" i="3"/>
  <c r="K297" i="3"/>
  <c r="K295" i="3"/>
  <c r="K293" i="3"/>
  <c r="K291" i="3"/>
  <c r="K289" i="3"/>
  <c r="K287" i="3"/>
  <c r="K285" i="3"/>
  <c r="K283" i="3"/>
  <c r="K281" i="3"/>
  <c r="K279" i="3"/>
  <c r="K277" i="3"/>
  <c r="K275" i="3"/>
  <c r="K273" i="3"/>
  <c r="K271" i="3"/>
  <c r="K269" i="3"/>
  <c r="K267" i="3"/>
  <c r="K265" i="3"/>
  <c r="K263" i="3"/>
  <c r="K261" i="3"/>
  <c r="K259" i="3"/>
  <c r="K257" i="3"/>
  <c r="K255" i="3"/>
  <c r="K253" i="3"/>
  <c r="K251" i="3"/>
  <c r="K249" i="3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766" i="3"/>
  <c r="K770" i="3"/>
  <c r="K774" i="3"/>
  <c r="K780" i="3"/>
  <c r="K784" i="3"/>
  <c r="N787" i="3"/>
  <c r="N788" i="3"/>
  <c r="N789" i="3"/>
  <c r="N792" i="3"/>
  <c r="N796" i="3"/>
  <c r="N797" i="3"/>
  <c r="N800" i="3"/>
  <c r="N803" i="3"/>
  <c r="K804" i="3"/>
  <c r="N809" i="3"/>
  <c r="K811" i="3"/>
  <c r="N813" i="3"/>
  <c r="K815" i="3"/>
  <c r="K819" i="3"/>
  <c r="K822" i="3"/>
  <c r="K823" i="3"/>
  <c r="N824" i="3"/>
  <c r="N828" i="3"/>
  <c r="K830" i="3"/>
  <c r="K834" i="3"/>
  <c r="K837" i="3"/>
  <c r="N839" i="3"/>
  <c r="N840" i="3"/>
  <c r="N842" i="3"/>
  <c r="K843" i="3"/>
  <c r="K845" i="3"/>
  <c r="K314" i="3"/>
  <c r="K312" i="3"/>
  <c r="K310" i="3"/>
  <c r="K308" i="3"/>
  <c r="K306" i="3"/>
  <c r="K304" i="3"/>
  <c r="K302" i="3"/>
  <c r="K300" i="3"/>
  <c r="K298" i="3"/>
  <c r="K296" i="3"/>
  <c r="K294" i="3"/>
  <c r="K292" i="3"/>
  <c r="K290" i="3"/>
  <c r="K288" i="3"/>
  <c r="K286" i="3"/>
  <c r="K284" i="3"/>
  <c r="K282" i="3"/>
  <c r="K280" i="3"/>
  <c r="K278" i="3"/>
  <c r="K276" i="3"/>
  <c r="K274" i="3"/>
  <c r="K272" i="3"/>
  <c r="K270" i="3"/>
  <c r="K268" i="3"/>
  <c r="K266" i="3"/>
  <c r="K264" i="3"/>
  <c r="K262" i="3"/>
  <c r="K260" i="3"/>
  <c r="K258" i="3"/>
  <c r="K256" i="3"/>
  <c r="K254" i="3"/>
  <c r="K252" i="3"/>
  <c r="K250" i="3"/>
  <c r="K248" i="3"/>
  <c r="K246" i="3"/>
  <c r="K244" i="3"/>
  <c r="K242" i="3"/>
  <c r="K240" i="3"/>
  <c r="K238" i="3"/>
  <c r="K236" i="3"/>
  <c r="K234" i="3"/>
  <c r="K232" i="3"/>
  <c r="K230" i="3"/>
  <c r="K228" i="3"/>
  <c r="K226" i="3"/>
  <c r="K224" i="3"/>
  <c r="K222" i="3"/>
  <c r="K764" i="3"/>
  <c r="K768" i="3"/>
  <c r="K772" i="3"/>
  <c r="K778" i="3"/>
  <c r="K782" i="3"/>
  <c r="K786" i="3"/>
  <c r="K787" i="3"/>
  <c r="K788" i="3"/>
  <c r="K789" i="3"/>
  <c r="N790" i="3"/>
  <c r="K792" i="3"/>
  <c r="N793" i="3"/>
  <c r="N794" i="3"/>
  <c r="K796" i="3"/>
  <c r="K797" i="3"/>
  <c r="N798" i="3"/>
  <c r="K800" i="3"/>
  <c r="N801" i="3"/>
  <c r="N802" i="3"/>
  <c r="N804" i="3"/>
  <c r="N807" i="3"/>
  <c r="N808" i="3"/>
  <c r="K809" i="3"/>
  <c r="N810" i="3"/>
  <c r="N811" i="3"/>
  <c r="K813" i="3"/>
  <c r="N814" i="3"/>
  <c r="N815" i="3"/>
  <c r="K817" i="3"/>
  <c r="N818" i="3"/>
  <c r="K820" i="3"/>
  <c r="N821" i="3"/>
  <c r="N822" i="3"/>
  <c r="K824" i="3"/>
  <c r="N825" i="3"/>
  <c r="N826" i="3"/>
  <c r="K828" i="3"/>
  <c r="N829" i="3"/>
  <c r="N830" i="3"/>
  <c r="K832" i="3"/>
  <c r="N833" i="3"/>
  <c r="N834" i="3"/>
  <c r="K835" i="3"/>
  <c r="N836" i="3"/>
  <c r="K838" i="3"/>
  <c r="K840" i="3"/>
  <c r="N841" i="3"/>
  <c r="K842" i="3"/>
  <c r="N843" i="3"/>
  <c r="K844" i="3"/>
  <c r="N845" i="3"/>
  <c r="K803" i="3"/>
  <c r="N806" i="3"/>
  <c r="K807" i="3"/>
  <c r="K808" i="3"/>
  <c r="L1000" i="3" l="1"/>
  <c r="L996" i="3"/>
  <c r="L952" i="3"/>
  <c r="L978" i="3"/>
  <c r="L997" i="3"/>
  <c r="L989" i="3"/>
  <c r="L973" i="3"/>
  <c r="L956" i="3"/>
  <c r="L975" i="3"/>
  <c r="L968" i="3"/>
  <c r="L256" i="3"/>
  <c r="M884" i="3"/>
  <c r="L967" i="3"/>
  <c r="L954" i="3"/>
  <c r="L845" i="3"/>
  <c r="L955" i="3"/>
  <c r="L994" i="3"/>
  <c r="L984" i="3"/>
  <c r="L961" i="3"/>
  <c r="L957" i="3"/>
  <c r="L985" i="3"/>
  <c r="L958" i="3"/>
  <c r="O1007" i="3"/>
  <c r="O1005" i="3"/>
  <c r="L959" i="3"/>
  <c r="L998" i="3"/>
  <c r="L988" i="3"/>
  <c r="L934" i="3"/>
  <c r="L999" i="3"/>
  <c r="L993" i="3"/>
  <c r="L971" i="3"/>
  <c r="L960" i="3"/>
  <c r="L905" i="3"/>
  <c r="L977" i="3"/>
  <c r="L966" i="3"/>
  <c r="L987" i="3"/>
  <c r="L992" i="3"/>
  <c r="B672" i="3"/>
  <c r="L963" i="3"/>
  <c r="L980" i="3"/>
  <c r="L969" i="3"/>
  <c r="L986" i="3"/>
  <c r="L903" i="3"/>
  <c r="L1003" i="3"/>
  <c r="L972" i="3"/>
  <c r="L1002" i="3"/>
  <c r="L1001" i="3"/>
  <c r="L982" i="3"/>
  <c r="L964" i="3"/>
  <c r="L991" i="3"/>
  <c r="L976" i="3"/>
  <c r="L965" i="3"/>
  <c r="L953" i="3"/>
  <c r="L948" i="3"/>
  <c r="L943" i="3"/>
  <c r="L928" i="3"/>
  <c r="L388" i="3"/>
  <c r="L404" i="3"/>
  <c r="L990" i="3"/>
  <c r="L979" i="3"/>
  <c r="L463" i="3"/>
  <c r="L691" i="3"/>
  <c r="L243" i="3"/>
  <c r="L962" i="3"/>
  <c r="L995" i="3"/>
  <c r="L974" i="3"/>
  <c r="L983" i="3"/>
  <c r="L981" i="3"/>
  <c r="O1008" i="3"/>
  <c r="O1006" i="3"/>
  <c r="O1004" i="3"/>
  <c r="B696" i="3"/>
  <c r="A696" i="3" s="1"/>
  <c r="L533" i="3"/>
  <c r="L656" i="3"/>
  <c r="L639" i="3"/>
  <c r="L949" i="3"/>
  <c r="L877" i="3"/>
  <c r="L251" i="3"/>
  <c r="L695" i="3"/>
  <c r="L603" i="3"/>
  <c r="L942" i="3"/>
  <c r="L936" i="3"/>
  <c r="L365" i="3"/>
  <c r="L655" i="3"/>
  <c r="L898" i="3"/>
  <c r="L910" i="3"/>
  <c r="L693" i="3"/>
  <c r="L591" i="3"/>
  <c r="L572" i="3"/>
  <c r="L602" i="3"/>
  <c r="L597" i="3"/>
  <c r="L938" i="3"/>
  <c r="L432" i="3"/>
  <c r="L451" i="3"/>
  <c r="L750" i="3"/>
  <c r="L523" i="3"/>
  <c r="L814" i="3"/>
  <c r="L930" i="3"/>
  <c r="L467" i="3"/>
  <c r="L922" i="3"/>
  <c r="L531" i="3"/>
  <c r="L551" i="3"/>
  <c r="L759" i="3"/>
  <c r="K731" i="3"/>
  <c r="L783" i="3" s="1"/>
  <c r="L472" i="3"/>
  <c r="L488" i="3"/>
  <c r="L574" i="3"/>
  <c r="L578" i="3"/>
  <c r="L527" i="3"/>
  <c r="L624" i="3"/>
  <c r="L740" i="3"/>
  <c r="L947" i="3"/>
  <c r="L536" i="3"/>
  <c r="L547" i="3"/>
  <c r="L825" i="3"/>
  <c r="L227" i="3"/>
  <c r="L687" i="3"/>
  <c r="L728" i="3"/>
  <c r="L530" i="3"/>
  <c r="L223" i="3"/>
  <c r="L583" i="3"/>
  <c r="L559" i="3"/>
  <c r="L568" i="3"/>
  <c r="L939" i="3"/>
  <c r="L587" i="3"/>
  <c r="L677" i="3"/>
  <c r="L951" i="3"/>
  <c r="L595" i="3"/>
  <c r="L940" i="3"/>
  <c r="L447" i="3"/>
  <c r="L902" i="3"/>
  <c r="L575" i="3"/>
  <c r="L260" i="3"/>
  <c r="L535" i="3"/>
  <c r="L619" i="3"/>
  <c r="L219" i="3"/>
  <c r="L679" i="3"/>
  <c r="L846" i="3"/>
  <c r="L926" i="3"/>
  <c r="L627" i="3"/>
  <c r="L920" i="3"/>
  <c r="L424" i="3"/>
  <c r="L440" i="3"/>
  <c r="L323" i="3"/>
  <c r="L944" i="3"/>
  <c r="L937" i="3"/>
  <c r="L914" i="3"/>
  <c r="L866" i="3"/>
  <c r="L970" i="3"/>
  <c r="L929" i="3"/>
  <c r="L899" i="3"/>
  <c r="K728" i="3"/>
  <c r="L366" i="3"/>
  <c r="L932" i="3"/>
  <c r="L873" i="3"/>
  <c r="K730" i="3"/>
  <c r="L782" i="3" s="1"/>
  <c r="L800" i="3"/>
  <c r="L916" i="3"/>
  <c r="L542" i="3"/>
  <c r="L670" i="3"/>
  <c r="L599" i="3"/>
  <c r="L883" i="3"/>
  <c r="L555" i="3"/>
  <c r="L950" i="3"/>
  <c r="L528" i="3"/>
  <c r="L708" i="3"/>
  <c r="L643" i="3"/>
  <c r="L935" i="3"/>
  <c r="M780" i="3"/>
  <c r="L496" i="3"/>
  <c r="L941" i="3"/>
  <c r="L441" i="3"/>
  <c r="L499" i="3"/>
  <c r="L515" i="3"/>
  <c r="L504" i="3"/>
  <c r="L520" i="3"/>
  <c r="L238" i="3"/>
  <c r="L571" i="3"/>
  <c r="L933" i="3"/>
  <c r="L927" i="3"/>
  <c r="L667" i="3"/>
  <c r="M832" i="3"/>
  <c r="L435" i="3"/>
  <c r="L692" i="3"/>
  <c r="L945" i="3"/>
  <c r="L246" i="3"/>
  <c r="L558" i="3"/>
  <c r="L263" i="3"/>
  <c r="L931" i="3"/>
  <c r="L608" i="3"/>
  <c r="L635" i="3"/>
  <c r="L247" i="3"/>
  <c r="L946" i="3"/>
  <c r="L876" i="3"/>
  <c r="L924" i="3"/>
  <c r="L913" i="3"/>
  <c r="L919" i="3"/>
  <c r="L911" i="3"/>
  <c r="L912" i="3"/>
  <c r="L921" i="3"/>
  <c r="L897" i="3"/>
  <c r="L918" i="3"/>
  <c r="L925" i="3"/>
  <c r="L811" i="3"/>
  <c r="L915" i="3"/>
  <c r="L917" i="3"/>
  <c r="L923" i="3"/>
  <c r="L909" i="3"/>
  <c r="L892" i="3"/>
  <c r="L895" i="3"/>
  <c r="L894" i="3"/>
  <c r="L901" i="3"/>
  <c r="L907" i="3"/>
  <c r="L862" i="3"/>
  <c r="L854" i="3"/>
  <c r="L906" i="3"/>
  <c r="L908" i="3"/>
  <c r="L792" i="3"/>
  <c r="L896" i="3"/>
  <c r="L796" i="3"/>
  <c r="L900" i="3"/>
  <c r="L904" i="3"/>
  <c r="L893" i="3"/>
  <c r="L339" i="3"/>
  <c r="L306" i="3"/>
  <c r="L713" i="3"/>
  <c r="L288" i="3"/>
  <c r="L853" i="3"/>
  <c r="L296" i="3"/>
  <c r="L616" i="3"/>
  <c r="L345" i="3"/>
  <c r="L307" i="3"/>
  <c r="L224" i="3"/>
  <c r="L264" i="3"/>
  <c r="L552" i="3"/>
  <c r="L320" i="3"/>
  <c r="L744" i="3"/>
  <c r="L716" i="3"/>
  <c r="L890" i="3"/>
  <c r="L888" i="3"/>
  <c r="L889" i="3"/>
  <c r="L550" i="3"/>
  <c r="L614" i="3"/>
  <c r="L646" i="3"/>
  <c r="L319" i="3"/>
  <c r="L553" i="3"/>
  <c r="L581" i="3"/>
  <c r="L629" i="3"/>
  <c r="L236" i="3"/>
  <c r="L540" i="3"/>
  <c r="L604" i="3"/>
  <c r="L682" i="3"/>
  <c r="L560" i="3"/>
  <c r="L612" i="3"/>
  <c r="L688" i="3"/>
  <c r="L554" i="3"/>
  <c r="L311" i="3"/>
  <c r="L450" i="3"/>
  <c r="L601" i="3"/>
  <c r="L648" i="3"/>
  <c r="L403" i="3"/>
  <c r="L419" i="3"/>
  <c r="L827" i="3"/>
  <c r="L822" i="3"/>
  <c r="L519" i="3"/>
  <c r="L891" i="3"/>
  <c r="L476" i="3"/>
  <c r="L630" i="3"/>
  <c r="L852" i="3"/>
  <c r="L281" i="3"/>
  <c r="L593" i="3"/>
  <c r="L657" i="3"/>
  <c r="L654" i="3"/>
  <c r="L609" i="3"/>
  <c r="L543" i="3"/>
  <c r="L886" i="3"/>
  <c r="L799" i="3"/>
  <c r="L590" i="3"/>
  <c r="L538" i="3"/>
  <c r="L387" i="3"/>
  <c r="L570" i="3"/>
  <c r="L245" i="3"/>
  <c r="L870" i="3"/>
  <c r="L473" i="3"/>
  <c r="L505" i="3"/>
  <c r="L521" i="3"/>
  <c r="L843" i="3"/>
  <c r="L478" i="3"/>
  <c r="L638" i="3"/>
  <c r="L621" i="3"/>
  <c r="L225" i="3"/>
  <c r="L613" i="3"/>
  <c r="L739" i="3"/>
  <c r="L707" i="3"/>
  <c r="L532" i="3"/>
  <c r="L544" i="3"/>
  <c r="L620" i="3"/>
  <c r="L663" i="3"/>
  <c r="L338" i="3"/>
  <c r="L577" i="3"/>
  <c r="L393" i="3"/>
  <c r="L409" i="3"/>
  <c r="L248" i="3"/>
  <c r="L376" i="3"/>
  <c r="L379" i="3"/>
  <c r="L717" i="3"/>
  <c r="L766" i="3"/>
  <c r="L797" i="3"/>
  <c r="L637" i="3"/>
  <c r="L676" i="3"/>
  <c r="L819" i="3"/>
  <c r="L700" i="3"/>
  <c r="L592" i="3"/>
  <c r="L736" i="3"/>
  <c r="L377" i="3"/>
  <c r="L270" i="3"/>
  <c r="L594" i="3"/>
  <c r="L659" i="3"/>
  <c r="L723" i="3"/>
  <c r="L216" i="3"/>
  <c r="L360" i="3"/>
  <c r="L395" i="3"/>
  <c r="L411" i="3"/>
  <c r="L699" i="3"/>
  <c r="L382" i="3"/>
  <c r="L398" i="3"/>
  <c r="L414" i="3"/>
  <c r="L430" i="3"/>
  <c r="L462" i="3"/>
  <c r="L381" i="3"/>
  <c r="L397" i="3"/>
  <c r="L413" i="3"/>
  <c r="L756" i="3"/>
  <c r="L733" i="3"/>
  <c r="L495" i="3"/>
  <c r="L857" i="3"/>
  <c r="L662" i="3"/>
  <c r="L858" i="3"/>
  <c r="L641" i="3"/>
  <c r="L313" i="3"/>
  <c r="L252" i="3"/>
  <c r="L556" i="3"/>
  <c r="L242" i="3"/>
  <c r="L525" i="3"/>
  <c r="L211" i="3"/>
  <c r="L806" i="3"/>
  <c r="L446" i="3"/>
  <c r="L867" i="3"/>
  <c r="L489" i="3"/>
  <c r="L490" i="3"/>
  <c r="L872" i="3"/>
  <c r="L651" i="3"/>
  <c r="L607" i="3"/>
  <c r="L239" i="3"/>
  <c r="L615" i="3"/>
  <c r="L831" i="3"/>
  <c r="L562" i="3"/>
  <c r="L732" i="3"/>
  <c r="L448" i="3"/>
  <c r="L464" i="3"/>
  <c r="L507" i="3"/>
  <c r="L508" i="3"/>
  <c r="L671" i="3"/>
  <c r="L606" i="3"/>
  <c r="L254" i="3"/>
  <c r="L566" i="3"/>
  <c r="L255" i="3"/>
  <c r="L647" i="3"/>
  <c r="L282" i="3"/>
  <c r="L582" i="3"/>
  <c r="L586" i="3"/>
  <c r="L244" i="3"/>
  <c r="L293" i="3"/>
  <c r="L861" i="3"/>
  <c r="L863" i="3"/>
  <c r="L262" i="3"/>
  <c r="L480" i="3"/>
  <c r="L557" i="3"/>
  <c r="L622" i="3"/>
  <c r="L561" i="3"/>
  <c r="L218" i="3"/>
  <c r="L565" i="3"/>
  <c r="L354" i="3"/>
  <c r="L370" i="3"/>
  <c r="L350" i="3"/>
  <c r="L665" i="3"/>
  <c r="L851" i="3"/>
  <c r="L497" i="3"/>
  <c r="L498" i="3"/>
  <c r="L611" i="3"/>
  <c r="L283" i="3"/>
  <c r="L229" i="3"/>
  <c r="L257" i="3"/>
  <c r="L529" i="3"/>
  <c r="L250" i="3"/>
  <c r="L589" i="3"/>
  <c r="L848" i="3"/>
  <c r="L268" i="3"/>
  <c r="L636" i="3"/>
  <c r="L549" i="3"/>
  <c r="L271" i="3"/>
  <c r="L425" i="3"/>
  <c r="L801" i="3"/>
  <c r="L623" i="3"/>
  <c r="L249" i="3"/>
  <c r="L625" i="3"/>
  <c r="L817" i="3"/>
  <c r="L324" i="3"/>
  <c r="L628" i="3"/>
  <c r="L304" i="3"/>
  <c r="L500" i="3"/>
  <c r="L567" i="3"/>
  <c r="L837" i="3"/>
  <c r="L286" i="3"/>
  <c r="L690" i="3"/>
  <c r="L253" i="3"/>
  <c r="L212" i="3"/>
  <c r="L546" i="3"/>
  <c r="L356" i="3"/>
  <c r="L292" i="3"/>
  <c r="L434" i="3"/>
  <c r="L842" i="3"/>
  <c r="L729" i="3"/>
  <c r="L479" i="3"/>
  <c r="L859" i="3"/>
  <c r="L645" i="3"/>
  <c r="L865" i="3"/>
  <c r="L564" i="3"/>
  <c r="L626" i="3"/>
  <c r="L674" i="3"/>
  <c r="L816" i="3"/>
  <c r="L456" i="3"/>
  <c r="L752" i="3"/>
  <c r="L516" i="3"/>
  <c r="L222" i="3"/>
  <c r="L534" i="3"/>
  <c r="L598" i="3"/>
  <c r="L374" i="3"/>
  <c r="L433" i="3"/>
  <c r="L449" i="3"/>
  <c r="L758" i="3"/>
  <c r="L804" i="3"/>
  <c r="L486" i="3"/>
  <c r="L596" i="3"/>
  <c r="L618" i="3"/>
  <c r="L526" i="3"/>
  <c r="L269" i="3"/>
  <c r="L605" i="3"/>
  <c r="L585" i="3"/>
  <c r="L649" i="3"/>
  <c r="L617" i="3"/>
  <c r="L524" i="3"/>
  <c r="L588" i="3"/>
  <c r="L548" i="3"/>
  <c r="L664" i="3"/>
  <c r="L545" i="3"/>
  <c r="L384" i="3"/>
  <c r="L400" i="3"/>
  <c r="L416" i="3"/>
  <c r="L389" i="3"/>
  <c r="L405" i="3"/>
  <c r="L421" i="3"/>
  <c r="L437" i="3"/>
  <c r="L453" i="3"/>
  <c r="L469" i="3"/>
  <c r="L757" i="3"/>
  <c r="L760" i="3"/>
  <c r="L864" i="3"/>
  <c r="L475" i="3"/>
  <c r="L491" i="3"/>
  <c r="L738" i="3"/>
  <c r="L474" i="3"/>
  <c r="L506" i="3"/>
  <c r="L522" i="3"/>
  <c r="L640" i="3"/>
  <c r="L230" i="3"/>
  <c r="L294" i="3"/>
  <c r="L272" i="3"/>
  <c r="L321" i="3"/>
  <c r="L328" i="3"/>
  <c r="L362" i="3"/>
  <c r="L332" i="3"/>
  <c r="L315" i="3"/>
  <c r="L347" i="3"/>
  <c r="L875" i="3"/>
  <c r="L349" i="3"/>
  <c r="L844" i="3"/>
  <c r="L386" i="3"/>
  <c r="L402" i="3"/>
  <c r="L418" i="3"/>
  <c r="L466" i="3"/>
  <c r="L391" i="3"/>
  <c r="L407" i="3"/>
  <c r="L423" i="3"/>
  <c r="L439" i="3"/>
  <c r="L455" i="3"/>
  <c r="L471" i="3"/>
  <c r="L790" i="3"/>
  <c r="L871" i="3"/>
  <c r="L573" i="3"/>
  <c r="L849" i="3"/>
  <c r="L477" i="3"/>
  <c r="L493" i="3"/>
  <c r="L509" i="3"/>
  <c r="L492" i="3"/>
  <c r="L563" i="3"/>
  <c r="L610" i="3"/>
  <c r="L302" i="3"/>
  <c r="L295" i="3"/>
  <c r="L234" i="3"/>
  <c r="L265" i="3"/>
  <c r="L329" i="3"/>
  <c r="L537" i="3"/>
  <c r="L351" i="3"/>
  <c r="L276" i="3"/>
  <c r="L340" i="3"/>
  <c r="L259" i="3"/>
  <c r="L346" i="3"/>
  <c r="L343" i="3"/>
  <c r="L369" i="3"/>
  <c r="L363" i="3"/>
  <c r="L261" i="3"/>
  <c r="L420" i="3"/>
  <c r="L452" i="3"/>
  <c r="L457" i="3"/>
  <c r="L828" i="3"/>
  <c r="L880" i="3"/>
  <c r="L878" i="3"/>
  <c r="L510" i="3"/>
  <c r="L310" i="3"/>
  <c r="L337" i="3"/>
  <c r="L284" i="3"/>
  <c r="L331" i="3"/>
  <c r="L364" i="3"/>
  <c r="L373" i="3"/>
  <c r="L820" i="3"/>
  <c r="L422" i="3"/>
  <c r="L454" i="3"/>
  <c r="L427" i="3"/>
  <c r="L459" i="3"/>
  <c r="L860" i="3"/>
  <c r="L512" i="3"/>
  <c r="L539" i="3"/>
  <c r="L731" i="3"/>
  <c r="L232" i="3"/>
  <c r="L228" i="3"/>
  <c r="L258" i="3"/>
  <c r="L275" i="3"/>
  <c r="L240" i="3"/>
  <c r="L357" i="3"/>
  <c r="L408" i="3"/>
  <c r="L429" i="3"/>
  <c r="L445" i="3"/>
  <c r="L461" i="3"/>
  <c r="L697" i="3"/>
  <c r="L847" i="3"/>
  <c r="L784" i="3"/>
  <c r="L724" i="3"/>
  <c r="L483" i="3"/>
  <c r="L874" i="3"/>
  <c r="L768" i="3"/>
  <c r="L482" i="3"/>
  <c r="L514" i="3"/>
  <c r="L584" i="3"/>
  <c r="L600" i="3"/>
  <c r="L326" i="3"/>
  <c r="L330" i="3"/>
  <c r="L301" i="3"/>
  <c r="L541" i="3"/>
  <c r="L367" i="3"/>
  <c r="L289" i="3"/>
  <c r="L231" i="3"/>
  <c r="L290" i="3"/>
  <c r="L277" i="3"/>
  <c r="L300" i="3"/>
  <c r="L856" i="3"/>
  <c r="L355" i="3"/>
  <c r="L274" i="3"/>
  <c r="L213" i="3"/>
  <c r="L312" i="3"/>
  <c r="L352" i="3"/>
  <c r="L361" i="3"/>
  <c r="L436" i="3"/>
  <c r="L468" i="3"/>
  <c r="L494" i="3"/>
  <c r="L221" i="3"/>
  <c r="L406" i="3"/>
  <c r="L829" i="3"/>
  <c r="L881" i="3"/>
  <c r="L513" i="3"/>
  <c r="L749" i="3"/>
  <c r="L335" i="3"/>
  <c r="L344" i="3"/>
  <c r="L392" i="3"/>
  <c r="L378" i="3"/>
  <c r="L394" i="3"/>
  <c r="L410" i="3"/>
  <c r="L426" i="3"/>
  <c r="L442" i="3"/>
  <c r="L458" i="3"/>
  <c r="L383" i="3"/>
  <c r="L399" i="3"/>
  <c r="L415" i="3"/>
  <c r="L431" i="3"/>
  <c r="L807" i="3"/>
  <c r="L788" i="3"/>
  <c r="L805" i="3"/>
  <c r="L722" i="3"/>
  <c r="L798" i="3"/>
  <c r="L850" i="3"/>
  <c r="L485" i="3"/>
  <c r="L501" i="3"/>
  <c r="L517" i="3"/>
  <c r="L770" i="3"/>
  <c r="L882" i="3"/>
  <c r="L484" i="3"/>
  <c r="L672" i="3"/>
  <c r="L334" i="3"/>
  <c r="L358" i="3"/>
  <c r="L317" i="3"/>
  <c r="L348" i="3"/>
  <c r="L233" i="3"/>
  <c r="L297" i="3"/>
  <c r="L569" i="3"/>
  <c r="L322" i="3"/>
  <c r="L309" i="3"/>
  <c r="L308" i="3"/>
  <c r="L215" i="3"/>
  <c r="L298" i="3"/>
  <c r="L237" i="3"/>
  <c r="L291" i="3"/>
  <c r="L279" i="3"/>
  <c r="L226" i="3"/>
  <c r="L336" i="3"/>
  <c r="L368" i="3"/>
  <c r="L372" i="3"/>
  <c r="L803" i="3"/>
  <c r="L855" i="3"/>
  <c r="L791" i="3"/>
  <c r="L511" i="3"/>
  <c r="L273" i="3"/>
  <c r="L220" i="3"/>
  <c r="L267" i="3"/>
  <c r="L371" i="3"/>
  <c r="L390" i="3"/>
  <c r="L438" i="3"/>
  <c r="L470" i="3"/>
  <c r="L443" i="3"/>
  <c r="L789" i="3"/>
  <c r="L775" i="3"/>
  <c r="L879" i="3"/>
  <c r="L481" i="3"/>
  <c r="L318" i="3"/>
  <c r="L285" i="3"/>
  <c r="L217" i="3"/>
  <c r="L353" i="3"/>
  <c r="L359" i="3"/>
  <c r="L380" i="3"/>
  <c r="L396" i="3"/>
  <c r="L412" i="3"/>
  <c r="L428" i="3"/>
  <c r="L444" i="3"/>
  <c r="L460" i="3"/>
  <c r="L385" i="3"/>
  <c r="L401" i="3"/>
  <c r="L417" i="3"/>
  <c r="L465" i="3"/>
  <c r="L809" i="3"/>
  <c r="L711" i="3"/>
  <c r="L808" i="3"/>
  <c r="K729" i="3"/>
  <c r="L487" i="3"/>
  <c r="L503" i="3"/>
  <c r="L502" i="3"/>
  <c r="L518" i="3"/>
  <c r="L214" i="3"/>
  <c r="L278" i="3"/>
  <c r="L342" i="3"/>
  <c r="L341" i="3"/>
  <c r="L241" i="3"/>
  <c r="L305" i="3"/>
  <c r="L327" i="3"/>
  <c r="L333" i="3"/>
  <c r="L280" i="3"/>
  <c r="L316" i="3"/>
  <c r="L869" i="3"/>
  <c r="L287" i="3"/>
  <c r="L314" i="3"/>
  <c r="L325" i="3"/>
  <c r="L235" i="3"/>
  <c r="L299" i="3"/>
  <c r="L303" i="3"/>
  <c r="L266" i="3"/>
  <c r="L375" i="3"/>
  <c r="L868" i="3"/>
  <c r="L576" i="3"/>
  <c r="L680" i="3"/>
  <c r="L634" i="3"/>
  <c r="L686" i="3"/>
  <c r="L755" i="3"/>
  <c r="L772" i="3"/>
  <c r="L774" i="3"/>
  <c r="L652" i="3"/>
  <c r="L743" i="3"/>
  <c r="L795" i="3"/>
  <c r="L632" i="3"/>
  <c r="L684" i="3"/>
  <c r="L727" i="3"/>
  <c r="L779" i="3"/>
  <c r="L703" i="3"/>
  <c r="L824" i="3"/>
  <c r="L841" i="3"/>
  <c r="L675" i="3"/>
  <c r="L580" i="3"/>
  <c r="L666" i="3"/>
  <c r="L718" i="3"/>
  <c r="L702" i="3"/>
  <c r="L650" i="3"/>
  <c r="L754" i="3"/>
  <c r="L823" i="3"/>
  <c r="L719" i="3"/>
  <c r="L771" i="3"/>
  <c r="L683" i="3"/>
  <c r="L631" i="3"/>
  <c r="L579" i="3"/>
  <c r="L777" i="3"/>
  <c r="L673" i="3"/>
  <c r="L730" i="3"/>
  <c r="L793" i="3"/>
  <c r="L741" i="3"/>
  <c r="L689" i="3"/>
  <c r="L830" i="3"/>
  <c r="L726" i="3"/>
  <c r="L838" i="3"/>
  <c r="L734" i="3"/>
  <c r="L742" i="3"/>
  <c r="L764" i="3"/>
  <c r="L660" i="3"/>
  <c r="L712" i="3"/>
  <c r="L802" i="3"/>
  <c r="L698" i="3"/>
  <c r="L813" i="3"/>
  <c r="L709" i="3"/>
  <c r="L761" i="3"/>
  <c r="L633" i="3"/>
  <c r="L685" i="3"/>
  <c r="L746" i="3"/>
  <c r="L642" i="3"/>
  <c r="L694" i="3"/>
  <c r="L762" i="3"/>
  <c r="L658" i="3"/>
  <c r="L710" i="3"/>
  <c r="L715" i="3"/>
  <c r="L767" i="3"/>
  <c r="L669" i="3"/>
  <c r="L773" i="3"/>
  <c r="L721" i="3"/>
  <c r="L785" i="3"/>
  <c r="L681" i="3"/>
  <c r="L810" i="3"/>
  <c r="L706" i="3"/>
  <c r="L815" i="3"/>
  <c r="L763" i="3"/>
  <c r="L839" i="3"/>
  <c r="L735" i="3"/>
  <c r="L748" i="3"/>
  <c r="L644" i="3"/>
  <c r="L696" i="3"/>
  <c r="L765" i="3"/>
  <c r="L661" i="3"/>
  <c r="L818" i="3"/>
  <c r="L714" i="3"/>
  <c r="L745" i="3"/>
  <c r="L840" i="3"/>
  <c r="L653" i="3"/>
  <c r="L668" i="3"/>
  <c r="L747" i="3"/>
  <c r="L836" i="3"/>
  <c r="L812" i="3"/>
  <c r="L678" i="3"/>
  <c r="L776" i="3"/>
  <c r="L794" i="3"/>
  <c r="L701" i="3"/>
  <c r="L705" i="3"/>
  <c r="L725" i="3"/>
  <c r="L737" i="3"/>
  <c r="L751" i="3"/>
  <c r="L821" i="3"/>
  <c r="L826" i="3"/>
  <c r="L778" i="3"/>
  <c r="L704" i="3"/>
  <c r="L720" i="3"/>
  <c r="L753" i="3"/>
  <c r="L787" i="3"/>
  <c r="L786" i="3"/>
  <c r="L769" i="3"/>
  <c r="A672" i="3" l="1"/>
  <c r="O826" i="3"/>
  <c r="O747" i="3"/>
  <c r="O765" i="3"/>
  <c r="O721" i="3"/>
  <c r="O633" i="3"/>
  <c r="O726" i="3"/>
  <c r="O771" i="3"/>
  <c r="O824" i="3"/>
  <c r="O652" i="3"/>
  <c r="O299" i="3"/>
  <c r="O341" i="3"/>
  <c r="O465" i="3"/>
  <c r="O396" i="3"/>
  <c r="O267" i="3"/>
  <c r="O368" i="3"/>
  <c r="O358" i="3"/>
  <c r="O485" i="3"/>
  <c r="O442" i="3"/>
  <c r="O749" i="3"/>
  <c r="O213" i="3"/>
  <c r="O330" i="3"/>
  <c r="O697" i="3"/>
  <c r="O539" i="3"/>
  <c r="O337" i="3"/>
  <c r="O420" i="3"/>
  <c r="O265" i="3"/>
  <c r="O871" i="3"/>
  <c r="O844" i="3"/>
  <c r="O640" i="3"/>
  <c r="O437" i="3"/>
  <c r="O269" i="3"/>
  <c r="O433" i="3"/>
  <c r="O865" i="3"/>
  <c r="O690" i="3"/>
  <c r="O801" i="3"/>
  <c r="O283" i="3"/>
  <c r="O354" i="3"/>
  <c r="O586" i="3"/>
  <c r="O448" i="3"/>
  <c r="O446" i="3"/>
  <c r="O495" i="3"/>
  <c r="O411" i="3"/>
  <c r="O819" i="3"/>
  <c r="O338" i="3"/>
  <c r="O225" i="3"/>
  <c r="O538" i="3"/>
  <c r="O476" i="3"/>
  <c r="O601" i="3"/>
  <c r="O581" i="3"/>
  <c r="O890" i="3"/>
  <c r="O345" i="3"/>
  <c r="O288" i="3"/>
  <c r="O896" i="3"/>
  <c r="O925" i="3"/>
  <c r="O912" i="3"/>
  <c r="O635" i="3"/>
  <c r="O933" i="3"/>
  <c r="O941" i="3"/>
  <c r="O555" i="3"/>
  <c r="O873" i="3"/>
  <c r="O914" i="3"/>
  <c r="O440" i="3"/>
  <c r="O926" i="3"/>
  <c r="O902" i="3"/>
  <c r="O951" i="3"/>
  <c r="O568" i="3"/>
  <c r="O530" i="3"/>
  <c r="O825" i="3"/>
  <c r="O740" i="3"/>
  <c r="O574" i="3"/>
  <c r="O759" i="3"/>
  <c r="O467" i="3"/>
  <c r="O750" i="3"/>
  <c r="O597" i="3"/>
  <c r="O693" i="3"/>
  <c r="O365" i="3"/>
  <c r="O695" i="3"/>
  <c r="O949" i="3"/>
  <c r="O979" i="3"/>
  <c r="O928" i="3"/>
  <c r="O948" i="3"/>
  <c r="O991" i="3"/>
  <c r="O1002" i="3"/>
  <c r="O1003" i="3"/>
  <c r="O986" i="3"/>
  <c r="O980" i="3"/>
  <c r="O769" i="3"/>
  <c r="O720" i="3"/>
  <c r="O821" i="3"/>
  <c r="O705" i="3"/>
  <c r="O678" i="3"/>
  <c r="O668" i="3"/>
  <c r="O714" i="3"/>
  <c r="O696" i="3"/>
  <c r="O839" i="3"/>
  <c r="O810" i="3"/>
  <c r="O773" i="3"/>
  <c r="O710" i="3"/>
  <c r="O642" i="3"/>
  <c r="O761" i="3"/>
  <c r="O802" i="3"/>
  <c r="O742" i="3"/>
  <c r="O830" i="3"/>
  <c r="O730" i="3"/>
  <c r="O579" i="3"/>
  <c r="O719" i="3"/>
  <c r="O702" i="3"/>
  <c r="O580" i="3"/>
  <c r="O703" i="3"/>
  <c r="O632" i="3"/>
  <c r="O774" i="3"/>
  <c r="O634" i="3"/>
  <c r="O375" i="3"/>
  <c r="O235" i="3"/>
  <c r="O869" i="3"/>
  <c r="O327" i="3"/>
  <c r="O342" i="3"/>
  <c r="O502" i="3"/>
  <c r="O808" i="3"/>
  <c r="O417" i="3"/>
  <c r="O444" i="3"/>
  <c r="O380" i="3"/>
  <c r="O285" i="3"/>
  <c r="O775" i="3"/>
  <c r="O438" i="3"/>
  <c r="O220" i="3"/>
  <c r="O855" i="3"/>
  <c r="O336" i="3"/>
  <c r="O237" i="3"/>
  <c r="O309" i="3"/>
  <c r="O233" i="3"/>
  <c r="O334" i="3"/>
  <c r="O770" i="3"/>
  <c r="O850" i="3"/>
  <c r="O788" i="3"/>
  <c r="O399" i="3"/>
  <c r="O426" i="3"/>
  <c r="O392" i="3"/>
  <c r="O513" i="3"/>
  <c r="O221" i="3"/>
  <c r="O361" i="3"/>
  <c r="O274" i="3"/>
  <c r="O277" i="3"/>
  <c r="O367" i="3"/>
  <c r="O326" i="3"/>
  <c r="O482" i="3"/>
  <c r="O724" i="3"/>
  <c r="O461" i="3"/>
  <c r="O357" i="3"/>
  <c r="O228" i="3"/>
  <c r="O512" i="3"/>
  <c r="O454" i="3"/>
  <c r="O364" i="3"/>
  <c r="O310" i="3"/>
  <c r="O828" i="3"/>
  <c r="O261" i="3"/>
  <c r="O346" i="3"/>
  <c r="O351" i="3"/>
  <c r="O234" i="3"/>
  <c r="O563" i="3"/>
  <c r="O477" i="3"/>
  <c r="O790" i="3"/>
  <c r="O423" i="3"/>
  <c r="O418" i="3"/>
  <c r="O349" i="3"/>
  <c r="O332" i="3"/>
  <c r="O272" i="3"/>
  <c r="O522" i="3"/>
  <c r="O491" i="3"/>
  <c r="O757" i="3"/>
  <c r="O421" i="3"/>
  <c r="O400" i="3"/>
  <c r="O548" i="3"/>
  <c r="O649" i="3"/>
  <c r="O526" i="3"/>
  <c r="O804" i="3"/>
  <c r="O374" i="3"/>
  <c r="O516" i="3"/>
  <c r="O674" i="3"/>
  <c r="O645" i="3"/>
  <c r="O842" i="3"/>
  <c r="O546" i="3"/>
  <c r="O286" i="3"/>
  <c r="O304" i="3"/>
  <c r="O625" i="3"/>
  <c r="O425" i="3"/>
  <c r="O268" i="3"/>
  <c r="O529" i="3"/>
  <c r="O611" i="3"/>
  <c r="O665" i="3"/>
  <c r="O565" i="3"/>
  <c r="O557" i="3"/>
  <c r="O861" i="3"/>
  <c r="O582" i="3"/>
  <c r="O566" i="3"/>
  <c r="O508" i="3"/>
  <c r="O732" i="3"/>
  <c r="O239" i="3"/>
  <c r="O490" i="3"/>
  <c r="O806" i="3"/>
  <c r="O556" i="3"/>
  <c r="O858" i="3"/>
  <c r="O733" i="3"/>
  <c r="O381" i="3"/>
  <c r="O398" i="3"/>
  <c r="O395" i="3"/>
  <c r="O659" i="3"/>
  <c r="O736" i="3"/>
  <c r="O676" i="3"/>
  <c r="O717" i="3"/>
  <c r="O409" i="3"/>
  <c r="O663" i="3"/>
  <c r="O707" i="3"/>
  <c r="O621" i="3"/>
  <c r="O521" i="3"/>
  <c r="O245" i="3"/>
  <c r="O590" i="3"/>
  <c r="O609" i="3"/>
  <c r="O281" i="3"/>
  <c r="O891" i="3"/>
  <c r="O419" i="3"/>
  <c r="O450" i="3"/>
  <c r="O612" i="3"/>
  <c r="O540" i="3"/>
  <c r="O553" i="3"/>
  <c r="O550" i="3"/>
  <c r="O716" i="3"/>
  <c r="O264" i="3"/>
  <c r="O616" i="3"/>
  <c r="O713" i="3"/>
  <c r="O904" i="3"/>
  <c r="O792" i="3"/>
  <c r="O862" i="3"/>
  <c r="O895" i="3"/>
  <c r="O917" i="3"/>
  <c r="O918" i="3"/>
  <c r="O911" i="3"/>
  <c r="O876" i="3"/>
  <c r="O608" i="3"/>
  <c r="O246" i="3"/>
  <c r="O571" i="3"/>
  <c r="O515" i="3"/>
  <c r="O496" i="3"/>
  <c r="O708" i="3"/>
  <c r="O883" i="3"/>
  <c r="O916" i="3"/>
  <c r="O932" i="3"/>
  <c r="O929" i="3"/>
  <c r="O937" i="3"/>
  <c r="O424" i="3"/>
  <c r="O846" i="3"/>
  <c r="O535" i="3"/>
  <c r="O447" i="3"/>
  <c r="O677" i="3"/>
  <c r="O559" i="3"/>
  <c r="O728" i="3"/>
  <c r="O547" i="3"/>
  <c r="O624" i="3"/>
  <c r="O488" i="3"/>
  <c r="O551" i="3"/>
  <c r="O930" i="3"/>
  <c r="O451" i="3"/>
  <c r="O602" i="3"/>
  <c r="O910" i="3"/>
  <c r="O936" i="3"/>
  <c r="O251" i="3"/>
  <c r="O639" i="3"/>
  <c r="B697" i="3"/>
  <c r="A697" i="3" s="1"/>
  <c r="O981" i="3"/>
  <c r="O974" i="3"/>
  <c r="O962" i="3"/>
  <c r="B673" i="3"/>
  <c r="A673" i="3" s="1"/>
  <c r="O987" i="3"/>
  <c r="O977" i="3"/>
  <c r="O960" i="3"/>
  <c r="O993" i="3"/>
  <c r="O934" i="3"/>
  <c r="O998" i="3"/>
  <c r="O958" i="3"/>
  <c r="O957" i="3"/>
  <c r="O984" i="3"/>
  <c r="O955" i="3"/>
  <c r="O954" i="3"/>
  <c r="O968" i="3"/>
  <c r="O956" i="3"/>
  <c r="O989" i="3"/>
  <c r="O978" i="3"/>
  <c r="O996" i="3"/>
  <c r="O753" i="3"/>
  <c r="O776" i="3"/>
  <c r="O735" i="3"/>
  <c r="O694" i="3"/>
  <c r="O764" i="3"/>
  <c r="O777" i="3"/>
  <c r="O666" i="3"/>
  <c r="O868" i="3"/>
  <c r="O333" i="3"/>
  <c r="O460" i="3"/>
  <c r="O879" i="3"/>
  <c r="O791" i="3"/>
  <c r="O308" i="3"/>
  <c r="O882" i="3"/>
  <c r="O415" i="3"/>
  <c r="O436" i="3"/>
  <c r="O289" i="3"/>
  <c r="O483" i="3"/>
  <c r="O258" i="3"/>
  <c r="O373" i="3"/>
  <c r="O343" i="3"/>
  <c r="O493" i="3"/>
  <c r="O466" i="3"/>
  <c r="O321" i="3"/>
  <c r="O760" i="3"/>
  <c r="O617" i="3"/>
  <c r="O222" i="3"/>
  <c r="O729" i="3"/>
  <c r="O817" i="3"/>
  <c r="O250" i="3"/>
  <c r="O622" i="3"/>
  <c r="O255" i="3"/>
  <c r="O615" i="3"/>
  <c r="O242" i="3"/>
  <c r="O397" i="3"/>
  <c r="O377" i="3"/>
  <c r="O248" i="3"/>
  <c r="O843" i="3"/>
  <c r="O593" i="3"/>
  <c r="O604" i="3"/>
  <c r="O894" i="3"/>
  <c r="O691" i="3"/>
  <c r="O404" i="3"/>
  <c r="O965" i="3"/>
  <c r="O982" i="3"/>
  <c r="O704" i="3"/>
  <c r="O701" i="3"/>
  <c r="O653" i="3"/>
  <c r="O644" i="3"/>
  <c r="O681" i="3"/>
  <c r="O658" i="3"/>
  <c r="O709" i="3"/>
  <c r="O734" i="3"/>
  <c r="O782" i="3"/>
  <c r="O631" i="3"/>
  <c r="O823" i="3"/>
  <c r="O783" i="3"/>
  <c r="O675" i="3"/>
  <c r="O779" i="3"/>
  <c r="O795" i="3"/>
  <c r="O772" i="3"/>
  <c r="O680" i="3"/>
  <c r="O266" i="3"/>
  <c r="O325" i="3"/>
  <c r="O316" i="3"/>
  <c r="O305" i="3"/>
  <c r="O278" i="3"/>
  <c r="O503" i="3"/>
  <c r="O711" i="3"/>
  <c r="O401" i="3"/>
  <c r="O428" i="3"/>
  <c r="O359" i="3"/>
  <c r="O318" i="3"/>
  <c r="O789" i="3"/>
  <c r="O390" i="3"/>
  <c r="O273" i="3"/>
  <c r="O803" i="3"/>
  <c r="O226" i="3"/>
  <c r="O298" i="3"/>
  <c r="O322" i="3"/>
  <c r="O348" i="3"/>
  <c r="O672" i="3"/>
  <c r="O517" i="3"/>
  <c r="O798" i="3"/>
  <c r="O807" i="3"/>
  <c r="O383" i="3"/>
  <c r="O410" i="3"/>
  <c r="O344" i="3"/>
  <c r="O881" i="3"/>
  <c r="O494" i="3"/>
  <c r="O352" i="3"/>
  <c r="O355" i="3"/>
  <c r="O290" i="3"/>
  <c r="O541" i="3"/>
  <c r="O600" i="3"/>
  <c r="O768" i="3"/>
  <c r="O784" i="3"/>
  <c r="O445" i="3"/>
  <c r="O240" i="3"/>
  <c r="O232" i="3"/>
  <c r="O860" i="3"/>
  <c r="O422" i="3"/>
  <c r="O331" i="3"/>
  <c r="O510" i="3"/>
  <c r="O457" i="3"/>
  <c r="O363" i="3"/>
  <c r="O259" i="3"/>
  <c r="O537" i="3"/>
  <c r="O295" i="3"/>
  <c r="O492" i="3"/>
  <c r="O849" i="3"/>
  <c r="O471" i="3"/>
  <c r="O407" i="3"/>
  <c r="O402" i="3"/>
  <c r="O875" i="3"/>
  <c r="O362" i="3"/>
  <c r="O294" i="3"/>
  <c r="O506" i="3"/>
  <c r="O475" i="3"/>
  <c r="O469" i="3"/>
  <c r="O405" i="3"/>
  <c r="O384" i="3"/>
  <c r="O588" i="3"/>
  <c r="O585" i="3"/>
  <c r="O618" i="3"/>
  <c r="O758" i="3"/>
  <c r="O598" i="3"/>
  <c r="O752" i="3"/>
  <c r="O626" i="3"/>
  <c r="O859" i="3"/>
  <c r="O434" i="3"/>
  <c r="O212" i="3"/>
  <c r="O837" i="3"/>
  <c r="O628" i="3"/>
  <c r="O249" i="3"/>
  <c r="O271" i="3"/>
  <c r="O848" i="3"/>
  <c r="O257" i="3"/>
  <c r="O498" i="3"/>
  <c r="O350" i="3"/>
  <c r="O218" i="3"/>
  <c r="O480" i="3"/>
  <c r="O293" i="3"/>
  <c r="O282" i="3"/>
  <c r="O254" i="3"/>
  <c r="O507" i="3"/>
  <c r="O562" i="3"/>
  <c r="O607" i="3"/>
  <c r="O489" i="3"/>
  <c r="O211" i="3"/>
  <c r="O252" i="3"/>
  <c r="O662" i="3"/>
  <c r="O756" i="3"/>
  <c r="O462" i="3"/>
  <c r="O382" i="3"/>
  <c r="O360" i="3"/>
  <c r="O594" i="3"/>
  <c r="O592" i="3"/>
  <c r="O637" i="3"/>
  <c r="O379" i="3"/>
  <c r="O393" i="3"/>
  <c r="O620" i="3"/>
  <c r="O739" i="3"/>
  <c r="O638" i="3"/>
  <c r="O505" i="3"/>
  <c r="O570" i="3"/>
  <c r="O799" i="3"/>
  <c r="O654" i="3"/>
  <c r="O852" i="3"/>
  <c r="O519" i="3"/>
  <c r="O403" i="3"/>
  <c r="O311" i="3"/>
  <c r="O560" i="3"/>
  <c r="O236" i="3"/>
  <c r="O319" i="3"/>
  <c r="O889" i="3"/>
  <c r="O744" i="3"/>
  <c r="O224" i="3"/>
  <c r="O296" i="3"/>
  <c r="O306" i="3"/>
  <c r="O900" i="3"/>
  <c r="O908" i="3"/>
  <c r="O907" i="3"/>
  <c r="O892" i="3"/>
  <c r="O915" i="3"/>
  <c r="O897" i="3"/>
  <c r="O919" i="3"/>
  <c r="O946" i="3"/>
  <c r="O931" i="3"/>
  <c r="O945" i="3"/>
  <c r="O667" i="3"/>
  <c r="O238" i="3"/>
  <c r="O499" i="3"/>
  <c r="O528" i="3"/>
  <c r="O599" i="3"/>
  <c r="O800" i="3"/>
  <c r="O366" i="3"/>
  <c r="O970" i="3"/>
  <c r="O944" i="3"/>
  <c r="O920" i="3"/>
  <c r="O679" i="3"/>
  <c r="O260" i="3"/>
  <c r="O940" i="3"/>
  <c r="O587" i="3"/>
  <c r="O583" i="3"/>
  <c r="O687" i="3"/>
  <c r="O536" i="3"/>
  <c r="O527" i="3"/>
  <c r="O472" i="3"/>
  <c r="O531" i="3"/>
  <c r="O814" i="3"/>
  <c r="O432" i="3"/>
  <c r="O572" i="3"/>
  <c r="O898" i="3"/>
  <c r="O942" i="3"/>
  <c r="O656" i="3"/>
  <c r="O463" i="3"/>
  <c r="O990" i="3"/>
  <c r="O388" i="3"/>
  <c r="O943" i="3"/>
  <c r="O953" i="3"/>
  <c r="O976" i="3"/>
  <c r="O964" i="3"/>
  <c r="O1001" i="3"/>
  <c r="O972" i="3"/>
  <c r="O903" i="3"/>
  <c r="O969" i="3"/>
  <c r="O963" i="3"/>
  <c r="O725" i="3"/>
  <c r="O745" i="3"/>
  <c r="O706" i="3"/>
  <c r="O715" i="3"/>
  <c r="O698" i="3"/>
  <c r="O793" i="3"/>
  <c r="O650" i="3"/>
  <c r="O684" i="3"/>
  <c r="O686" i="3"/>
  <c r="O287" i="3"/>
  <c r="O518" i="3"/>
  <c r="L885" i="3"/>
  <c r="O217" i="3"/>
  <c r="O470" i="3"/>
  <c r="O291" i="3"/>
  <c r="O297" i="3"/>
  <c r="O805" i="3"/>
  <c r="O378" i="3"/>
  <c r="O406" i="3"/>
  <c r="O300" i="3"/>
  <c r="O514" i="3"/>
  <c r="O408" i="3"/>
  <c r="O427" i="3"/>
  <c r="O880" i="3"/>
  <c r="O276" i="3"/>
  <c r="O610" i="3"/>
  <c r="O439" i="3"/>
  <c r="O315" i="3"/>
  <c r="O738" i="3"/>
  <c r="O416" i="3"/>
  <c r="O664" i="3"/>
  <c r="O486" i="3"/>
  <c r="O816" i="3"/>
  <c r="O356" i="3"/>
  <c r="O500" i="3"/>
  <c r="O636" i="3"/>
  <c r="O851" i="3"/>
  <c r="O863" i="3"/>
  <c r="O671" i="3"/>
  <c r="O872" i="3"/>
  <c r="O641" i="3"/>
  <c r="O414" i="3"/>
  <c r="O723" i="3"/>
  <c r="O766" i="3"/>
  <c r="O532" i="3"/>
  <c r="O870" i="3"/>
  <c r="O543" i="3"/>
  <c r="O827" i="3"/>
  <c r="O688" i="3"/>
  <c r="O614" i="3"/>
  <c r="O552" i="3"/>
  <c r="O893" i="3"/>
  <c r="O854" i="3"/>
  <c r="O923" i="3"/>
  <c r="O924" i="3"/>
  <c r="O558" i="3"/>
  <c r="O435" i="3"/>
  <c r="O504" i="3"/>
  <c r="O643" i="3"/>
  <c r="O542" i="3"/>
  <c r="O899" i="3"/>
  <c r="O619" i="3"/>
  <c r="O786" i="3"/>
  <c r="O751" i="3"/>
  <c r="O812" i="3"/>
  <c r="O818" i="3"/>
  <c r="O763" i="3"/>
  <c r="O669" i="3"/>
  <c r="O746" i="3"/>
  <c r="O712" i="3"/>
  <c r="O689" i="3"/>
  <c r="O787" i="3"/>
  <c r="O778" i="3"/>
  <c r="O737" i="3"/>
  <c r="O794" i="3"/>
  <c r="O836" i="3"/>
  <c r="O840" i="3"/>
  <c r="O661" i="3"/>
  <c r="O748" i="3"/>
  <c r="O815" i="3"/>
  <c r="O785" i="3"/>
  <c r="O767" i="3"/>
  <c r="O762" i="3"/>
  <c r="O685" i="3"/>
  <c r="O813" i="3"/>
  <c r="O660" i="3"/>
  <c r="O838" i="3"/>
  <c r="O741" i="3"/>
  <c r="O673" i="3"/>
  <c r="O683" i="3"/>
  <c r="O754" i="3"/>
  <c r="O718" i="3"/>
  <c r="O841" i="3"/>
  <c r="O727" i="3"/>
  <c r="O743" i="3"/>
  <c r="O755" i="3"/>
  <c r="O576" i="3"/>
  <c r="O303" i="3"/>
  <c r="O314" i="3"/>
  <c r="O280" i="3"/>
  <c r="O241" i="3"/>
  <c r="O214" i="3"/>
  <c r="O487" i="3"/>
  <c r="O809" i="3"/>
  <c r="O385" i="3"/>
  <c r="O412" i="3"/>
  <c r="O353" i="3"/>
  <c r="O481" i="3"/>
  <c r="O443" i="3"/>
  <c r="O371" i="3"/>
  <c r="O511" i="3"/>
  <c r="O372" i="3"/>
  <c r="O279" i="3"/>
  <c r="O215" i="3"/>
  <c r="O569" i="3"/>
  <c r="O317" i="3"/>
  <c r="O484" i="3"/>
  <c r="O501" i="3"/>
  <c r="O722" i="3"/>
  <c r="O431" i="3"/>
  <c r="O458" i="3"/>
  <c r="O394" i="3"/>
  <c r="O335" i="3"/>
  <c r="O829" i="3"/>
  <c r="O468" i="3"/>
  <c r="O312" i="3"/>
  <c r="O856" i="3"/>
  <c r="O231" i="3"/>
  <c r="O301" i="3"/>
  <c r="O584" i="3"/>
  <c r="O874" i="3"/>
  <c r="O847" i="3"/>
  <c r="O429" i="3"/>
  <c r="O275" i="3"/>
  <c r="O731" i="3"/>
  <c r="O459" i="3"/>
  <c r="O820" i="3"/>
  <c r="O284" i="3"/>
  <c r="O878" i="3"/>
  <c r="O452" i="3"/>
  <c r="O369" i="3"/>
  <c r="O340" i="3"/>
  <c r="O329" i="3"/>
  <c r="O302" i="3"/>
  <c r="O509" i="3"/>
  <c r="O573" i="3"/>
  <c r="O455" i="3"/>
  <c r="O391" i="3"/>
  <c r="O386" i="3"/>
  <c r="O347" i="3"/>
  <c r="O328" i="3"/>
  <c r="O230" i="3"/>
  <c r="O474" i="3"/>
  <c r="O864" i="3"/>
  <c r="O453" i="3"/>
  <c r="O389" i="3"/>
  <c r="O545" i="3"/>
  <c r="O524" i="3"/>
  <c r="O605" i="3"/>
  <c r="O596" i="3"/>
  <c r="O449" i="3"/>
  <c r="O534" i="3"/>
  <c r="O456" i="3"/>
  <c r="O564" i="3"/>
  <c r="O479" i="3"/>
  <c r="O292" i="3"/>
  <c r="O253" i="3"/>
  <c r="O567" i="3"/>
  <c r="O324" i="3"/>
  <c r="O623" i="3"/>
  <c r="O549" i="3"/>
  <c r="O589" i="3"/>
  <c r="O229" i="3"/>
  <c r="O497" i="3"/>
  <c r="O370" i="3"/>
  <c r="O561" i="3"/>
  <c r="O262" i="3"/>
  <c r="O244" i="3"/>
  <c r="O647" i="3"/>
  <c r="O606" i="3"/>
  <c r="O464" i="3"/>
  <c r="O831" i="3"/>
  <c r="O651" i="3"/>
  <c r="O867" i="3"/>
  <c r="O525" i="3"/>
  <c r="O313" i="3"/>
  <c r="O857" i="3"/>
  <c r="O413" i="3"/>
  <c r="O430" i="3"/>
  <c r="O699" i="3"/>
  <c r="O216" i="3"/>
  <c r="O270" i="3"/>
  <c r="O700" i="3"/>
  <c r="O797" i="3"/>
  <c r="O376" i="3"/>
  <c r="O577" i="3"/>
  <c r="O544" i="3"/>
  <c r="O613" i="3"/>
  <c r="O478" i="3"/>
  <c r="O473" i="3"/>
  <c r="O387" i="3"/>
  <c r="O886" i="3"/>
  <c r="O657" i="3"/>
  <c r="O630" i="3"/>
  <c r="O822" i="3"/>
  <c r="O648" i="3"/>
  <c r="O554" i="3"/>
  <c r="O682" i="3"/>
  <c r="O629" i="3"/>
  <c r="O646" i="3"/>
  <c r="O888" i="3"/>
  <c r="O320" i="3"/>
  <c r="O307" i="3"/>
  <c r="O853" i="3"/>
  <c r="O339" i="3"/>
  <c r="O796" i="3"/>
  <c r="O906" i="3"/>
  <c r="O901" i="3"/>
  <c r="O909" i="3"/>
  <c r="O811" i="3"/>
  <c r="O921" i="3"/>
  <c r="O913" i="3"/>
  <c r="O247" i="3"/>
  <c r="O263" i="3"/>
  <c r="O692" i="3"/>
  <c r="O927" i="3"/>
  <c r="O520" i="3"/>
  <c r="O441" i="3"/>
  <c r="O935" i="3"/>
  <c r="O950" i="3"/>
  <c r="O670" i="3"/>
  <c r="L834" i="3"/>
  <c r="L884" i="3"/>
  <c r="O866" i="3"/>
  <c r="O323" i="3"/>
  <c r="O627" i="3"/>
  <c r="O219" i="3"/>
  <c r="O575" i="3"/>
  <c r="O595" i="3"/>
  <c r="O939" i="3"/>
  <c r="O223" i="3"/>
  <c r="O227" i="3"/>
  <c r="O947" i="3"/>
  <c r="O578" i="3"/>
  <c r="L887" i="3"/>
  <c r="O922" i="3"/>
  <c r="O523" i="3"/>
  <c r="O938" i="3"/>
  <c r="O591" i="3"/>
  <c r="O655" i="3"/>
  <c r="O603" i="3"/>
  <c r="O877" i="3"/>
  <c r="O533" i="3"/>
  <c r="O983" i="3"/>
  <c r="O995" i="3"/>
  <c r="O243" i="3"/>
  <c r="O992" i="3"/>
  <c r="O966" i="3"/>
  <c r="O905" i="3"/>
  <c r="O971" i="3"/>
  <c r="O999" i="3"/>
  <c r="O988" i="3"/>
  <c r="O959" i="3"/>
  <c r="O985" i="3"/>
  <c r="O961" i="3"/>
  <c r="O994" i="3"/>
  <c r="O845" i="3"/>
  <c r="O967" i="3"/>
  <c r="O256" i="3"/>
  <c r="O975" i="3"/>
  <c r="O973" i="3"/>
  <c r="O997" i="3"/>
  <c r="O952" i="3"/>
  <c r="O1000" i="3"/>
  <c r="L780" i="3"/>
  <c r="L832" i="3"/>
  <c r="L835" i="3"/>
  <c r="L781" i="3"/>
  <c r="L833" i="3"/>
  <c r="O832" i="3" l="1"/>
  <c r="O780" i="3"/>
  <c r="O887" i="3"/>
  <c r="O884" i="3"/>
  <c r="B698" i="3"/>
  <c r="A698" i="3" s="1"/>
  <c r="B674" i="3"/>
  <c r="O833" i="3"/>
  <c r="O781" i="3"/>
  <c r="O835" i="3"/>
  <c r="O834" i="3"/>
  <c r="O885" i="3"/>
  <c r="A674" i="3" l="1"/>
  <c r="B675" i="3"/>
  <c r="B699" i="3"/>
  <c r="A699" i="3" s="1"/>
  <c r="A675" i="3" l="1"/>
  <c r="B700" i="3"/>
  <c r="A700" i="3" s="1"/>
  <c r="B676" i="3"/>
  <c r="A676" i="3" s="1"/>
  <c r="B677" i="3" l="1"/>
  <c r="B701" i="3"/>
  <c r="A701" i="3" s="1"/>
  <c r="A677" i="3" l="1"/>
  <c r="B702" i="3"/>
  <c r="A702" i="3" s="1"/>
  <c r="B678" i="3"/>
  <c r="A678" i="3" s="1"/>
  <c r="B679" i="3" l="1"/>
  <c r="A679" i="3" s="1"/>
  <c r="B703" i="3"/>
  <c r="A703" i="3" s="1"/>
  <c r="B704" i="3" l="1"/>
  <c r="A704" i="3" s="1"/>
  <c r="B680" i="3"/>
  <c r="A680" i="3" s="1"/>
  <c r="B681" i="3" l="1"/>
  <c r="A681" i="3" s="1"/>
  <c r="B705" i="3"/>
  <c r="A705" i="3" s="1"/>
  <c r="B706" i="3" l="1"/>
  <c r="A706" i="3" s="1"/>
  <c r="B682" i="3"/>
  <c r="A682" i="3" s="1"/>
  <c r="B683" i="3" l="1"/>
  <c r="A683" i="3" s="1"/>
  <c r="B707" i="3"/>
  <c r="A707" i="3" s="1"/>
  <c r="B708" i="3" l="1"/>
  <c r="A708" i="3" s="1"/>
  <c r="B684" i="3"/>
  <c r="A684" i="3" s="1"/>
  <c r="B685" i="3" l="1"/>
  <c r="A685" i="3" s="1"/>
  <c r="B709" i="3"/>
  <c r="A709" i="3" s="1"/>
  <c r="B710" i="3" l="1"/>
  <c r="A710" i="3" s="1"/>
  <c r="B686" i="3"/>
  <c r="A686" i="3" s="1"/>
  <c r="B687" i="3" l="1"/>
  <c r="A687" i="3" s="1"/>
  <c r="B711" i="3"/>
  <c r="A711" i="3" s="1"/>
  <c r="B712" i="3" l="1"/>
  <c r="A712" i="3" s="1"/>
  <c r="B688" i="3"/>
  <c r="A688" i="3" s="1"/>
  <c r="B689" i="3" l="1"/>
  <c r="A689" i="3" s="1"/>
  <c r="B713" i="3"/>
  <c r="A713" i="3" s="1"/>
  <c r="B714" i="3" l="1"/>
  <c r="A714" i="3" s="1"/>
  <c r="B690" i="3"/>
  <c r="A690" i="3" s="1"/>
  <c r="B691" i="3" l="1"/>
  <c r="A691" i="3" s="1"/>
  <c r="B715" i="3"/>
  <c r="A715" i="3" s="1"/>
  <c r="B716" i="3" l="1"/>
  <c r="A716" i="3" s="1"/>
  <c r="B692" i="3"/>
  <c r="A692" i="3" s="1"/>
  <c r="B717" i="3" l="1"/>
  <c r="A717" i="3" s="1"/>
  <c r="B718" i="3" l="1"/>
  <c r="A718" i="3" s="1"/>
  <c r="B719" i="3" l="1"/>
  <c r="A719" i="3" s="1"/>
  <c r="B720" i="3" l="1"/>
  <c r="A720" i="3" s="1"/>
  <c r="B721" i="3" l="1"/>
  <c r="A721" i="3" s="1"/>
  <c r="B722" i="3" l="1"/>
  <c r="A722" i="3" s="1"/>
  <c r="B723" i="3" l="1"/>
  <c r="A723" i="3" s="1"/>
  <c r="B724" i="3" l="1"/>
  <c r="A724" i="3" s="1"/>
  <c r="B725" i="3" l="1"/>
  <c r="A725" i="3" s="1"/>
  <c r="B726" i="3" l="1"/>
  <c r="A726" i="3" s="1"/>
  <c r="B727" i="3" l="1"/>
  <c r="A727" i="3" s="1"/>
  <c r="B728" i="3" l="1"/>
  <c r="A728" i="3" s="1"/>
  <c r="B729" i="3" l="1"/>
  <c r="A729" i="3" s="1"/>
  <c r="B730" i="3" l="1"/>
  <c r="A730" i="3" s="1"/>
  <c r="B731" i="3" l="1"/>
  <c r="A731" i="3" s="1"/>
  <c r="B732" i="3" l="1"/>
  <c r="A732" i="3" s="1"/>
  <c r="B733" i="3" l="1"/>
  <c r="A733" i="3" s="1"/>
  <c r="B734" i="3" l="1"/>
  <c r="A734" i="3" s="1"/>
  <c r="B735" i="3" l="1"/>
  <c r="A735" i="3" s="1"/>
  <c r="B736" i="3" l="1"/>
  <c r="A736" i="3" s="1"/>
  <c r="B737" i="3" l="1"/>
  <c r="A737" i="3" s="1"/>
  <c r="B738" i="3" l="1"/>
  <c r="A738" i="3" s="1"/>
  <c r="B739" i="3" l="1"/>
  <c r="A739" i="3" s="1"/>
  <c r="B740" i="3" l="1"/>
  <c r="A740" i="3" s="1"/>
  <c r="B741" i="3" l="1"/>
  <c r="A741" i="3" s="1"/>
  <c r="B742" i="3" l="1"/>
  <c r="A742" i="3" s="1"/>
  <c r="B743" i="3" l="1"/>
  <c r="A743" i="3" s="1"/>
  <c r="B744" i="3" l="1"/>
  <c r="A744" i="3" s="1"/>
  <c r="B745" i="3" l="1"/>
  <c r="A745" i="3" s="1"/>
  <c r="B746" i="3" l="1"/>
  <c r="A746" i="3" s="1"/>
  <c r="B747" i="3" l="1"/>
  <c r="A747" i="3" s="1"/>
  <c r="B748" i="3" l="1"/>
  <c r="A748" i="3" s="1"/>
  <c r="B749" i="3" l="1"/>
  <c r="A749" i="3" s="1"/>
  <c r="B750" i="3" l="1"/>
  <c r="A750" i="3" s="1"/>
  <c r="B751" i="3" l="1"/>
  <c r="A751" i="3" s="1"/>
  <c r="B752" i="3" l="1"/>
  <c r="A752" i="3" s="1"/>
  <c r="B753" i="3" l="1"/>
  <c r="A753" i="3" s="1"/>
  <c r="B754" i="3" l="1"/>
  <c r="A754" i="3" s="1"/>
  <c r="B755" i="3" l="1"/>
  <c r="A755" i="3" s="1"/>
  <c r="B756" i="3" l="1"/>
  <c r="A756" i="3" s="1"/>
  <c r="B757" i="3" l="1"/>
  <c r="A757" i="3" s="1"/>
  <c r="B758" i="3" l="1"/>
  <c r="A758" i="3" s="1"/>
  <c r="B759" i="3" l="1"/>
  <c r="A759" i="3" s="1"/>
  <c r="B760" i="3" l="1"/>
  <c r="A760" i="3" s="1"/>
  <c r="B761" i="3" l="1"/>
  <c r="A761" i="3" s="1"/>
  <c r="B762" i="3" l="1"/>
  <c r="A762" i="3" s="1"/>
  <c r="B763" i="3" l="1"/>
  <c r="A763" i="3" s="1"/>
  <c r="B764" i="3" l="1"/>
  <c r="A764" i="3" s="1"/>
  <c r="B765" i="3" l="1"/>
  <c r="A765" i="3" s="1"/>
  <c r="B766" i="3" l="1"/>
  <c r="A766" i="3" s="1"/>
  <c r="B767" i="3" l="1"/>
  <c r="A767" i="3" s="1"/>
  <c r="B768" i="3" l="1"/>
  <c r="A768" i="3" s="1"/>
  <c r="B769" i="3" l="1"/>
  <c r="A769" i="3" s="1"/>
  <c r="B770" i="3" l="1"/>
  <c r="A770" i="3" s="1"/>
  <c r="B771" i="3" l="1"/>
  <c r="A771" i="3" s="1"/>
  <c r="B772" i="3" l="1"/>
  <c r="A772" i="3" s="1"/>
  <c r="B773" i="3" l="1"/>
  <c r="A773" i="3" s="1"/>
  <c r="B774" i="3" l="1"/>
  <c r="A774" i="3" s="1"/>
  <c r="B775" i="3" l="1"/>
  <c r="A775" i="3" s="1"/>
  <c r="B776" i="3" l="1"/>
  <c r="A776" i="3" s="1"/>
  <c r="B777" i="3" l="1"/>
  <c r="A777" i="3" s="1"/>
  <c r="B778" i="3" l="1"/>
  <c r="A778" i="3" s="1"/>
  <c r="B779" i="3" l="1"/>
  <c r="A779" i="3" s="1"/>
  <c r="B780" i="3" l="1"/>
  <c r="A780" i="3" s="1"/>
  <c r="B781" i="3" l="1"/>
  <c r="A781" i="3" s="1"/>
  <c r="B782" i="3" l="1"/>
  <c r="A782" i="3" s="1"/>
  <c r="B783" i="3" l="1"/>
  <c r="A783" i="3" s="1"/>
  <c r="B784" i="3" l="1"/>
  <c r="A784" i="3" s="1"/>
  <c r="B785" i="3" l="1"/>
  <c r="A785" i="3" s="1"/>
  <c r="B786" i="3" l="1"/>
  <c r="A786" i="3" s="1"/>
  <c r="B787" i="3" l="1"/>
  <c r="A787" i="3" s="1"/>
  <c r="B788" i="3" l="1"/>
  <c r="A788" i="3" s="1"/>
  <c r="B789" i="3" l="1"/>
  <c r="A789" i="3" s="1"/>
  <c r="B790" i="3" l="1"/>
  <c r="A790" i="3" s="1"/>
  <c r="B791" i="3" l="1"/>
  <c r="A791" i="3" s="1"/>
  <c r="B792" i="3" l="1"/>
  <c r="A792" i="3" s="1"/>
  <c r="B793" i="3" l="1"/>
  <c r="A793" i="3" s="1"/>
  <c r="B794" i="3" l="1"/>
  <c r="A794" i="3" s="1"/>
  <c r="B795" i="3" l="1"/>
  <c r="A795" i="3" s="1"/>
  <c r="B796" i="3" l="1"/>
  <c r="A796" i="3" s="1"/>
  <c r="B797" i="3" l="1"/>
  <c r="A797" i="3" s="1"/>
  <c r="B798" i="3" l="1"/>
  <c r="A798" i="3" s="1"/>
  <c r="B799" i="3" l="1"/>
  <c r="A799" i="3" s="1"/>
  <c r="B800" i="3" l="1"/>
  <c r="A800" i="3" s="1"/>
  <c r="B801" i="3" l="1"/>
  <c r="A801" i="3" s="1"/>
  <c r="B802" i="3" l="1"/>
  <c r="A802" i="3" s="1"/>
  <c r="B803" i="3" l="1"/>
  <c r="A803" i="3" s="1"/>
  <c r="B804" i="3" l="1"/>
  <c r="A804" i="3" s="1"/>
  <c r="B805" i="3" l="1"/>
  <c r="A805" i="3" s="1"/>
  <c r="B806" i="3" l="1"/>
  <c r="A806" i="3" s="1"/>
  <c r="B807" i="3" l="1"/>
  <c r="A807" i="3" s="1"/>
  <c r="B808" i="3" l="1"/>
  <c r="A808" i="3" s="1"/>
  <c r="B809" i="3" l="1"/>
  <c r="A809" i="3" s="1"/>
  <c r="B810" i="3" l="1"/>
  <c r="A810" i="3" s="1"/>
  <c r="B811" i="3" l="1"/>
  <c r="A811" i="3" s="1"/>
  <c r="B812" i="3" l="1"/>
  <c r="A812" i="3" s="1"/>
  <c r="B813" i="3" l="1"/>
  <c r="A813" i="3" s="1"/>
  <c r="B814" i="3" l="1"/>
  <c r="A814" i="3" s="1"/>
  <c r="B815" i="3" l="1"/>
  <c r="A815" i="3" s="1"/>
  <c r="B816" i="3" l="1"/>
  <c r="A816" i="3" s="1"/>
  <c r="B817" i="3" l="1"/>
  <c r="A817" i="3" s="1"/>
  <c r="B818" i="3" l="1"/>
  <c r="A818" i="3" s="1"/>
  <c r="B819" i="3" l="1"/>
  <c r="A819" i="3" s="1"/>
  <c r="B820" i="3" l="1"/>
  <c r="A820" i="3" s="1"/>
  <c r="B821" i="3" l="1"/>
  <c r="A821" i="3" s="1"/>
  <c r="B822" i="3" l="1"/>
  <c r="A822" i="3" s="1"/>
  <c r="B823" i="3" l="1"/>
  <c r="A823" i="3" s="1"/>
  <c r="B824" i="3" l="1"/>
  <c r="A824" i="3" s="1"/>
  <c r="B825" i="3" l="1"/>
  <c r="A825" i="3" s="1"/>
  <c r="B826" i="3" l="1"/>
  <c r="A826" i="3" s="1"/>
  <c r="B827" i="3" l="1"/>
  <c r="A827" i="3" s="1"/>
  <c r="B828" i="3" l="1"/>
  <c r="A828" i="3" s="1"/>
  <c r="B829" i="3" l="1"/>
  <c r="A829" i="3" s="1"/>
  <c r="B830" i="3" l="1"/>
  <c r="A830" i="3" s="1"/>
  <c r="B831" i="3" l="1"/>
  <c r="A831" i="3" s="1"/>
  <c r="B832" i="3" l="1"/>
  <c r="A832" i="3" s="1"/>
  <c r="B833" i="3" l="1"/>
  <c r="A833" i="3" s="1"/>
  <c r="B834" i="3" l="1"/>
  <c r="A834" i="3" s="1"/>
  <c r="B835" i="3" l="1"/>
  <c r="A835" i="3" s="1"/>
  <c r="B836" i="3" l="1"/>
  <c r="A836" i="3" s="1"/>
  <c r="B837" i="3" l="1"/>
  <c r="A837" i="3" s="1"/>
  <c r="B838" i="3" l="1"/>
  <c r="A838" i="3" s="1"/>
  <c r="B839" i="3" l="1"/>
  <c r="A839" i="3" s="1"/>
  <c r="B840" i="3" l="1"/>
  <c r="A840" i="3" s="1"/>
  <c r="B841" i="3" l="1"/>
  <c r="A841" i="3" s="1"/>
  <c r="B842" i="3" l="1"/>
  <c r="A842" i="3" s="1"/>
  <c r="B843" i="3" l="1"/>
  <c r="A843" i="3" s="1"/>
  <c r="B844" i="3" l="1"/>
  <c r="A844" i="3" s="1"/>
  <c r="B845" i="3" l="1"/>
  <c r="A845" i="3" s="1"/>
  <c r="B846" i="3" l="1"/>
  <c r="A846" i="3" s="1"/>
  <c r="B847" i="3" l="1"/>
  <c r="A847" i="3" s="1"/>
  <c r="B848" i="3" l="1"/>
  <c r="A848" i="3" s="1"/>
  <c r="B849" i="3" l="1"/>
  <c r="A849" i="3" s="1"/>
  <c r="B850" i="3" l="1"/>
  <c r="A850" i="3" s="1"/>
  <c r="B851" i="3" l="1"/>
  <c r="A851" i="3" s="1"/>
  <c r="B852" i="3" l="1"/>
  <c r="A852" i="3" s="1"/>
  <c r="B853" i="3" l="1"/>
  <c r="A853" i="3" s="1"/>
  <c r="B854" i="3" l="1"/>
  <c r="A854" i="3" s="1"/>
  <c r="B855" i="3" l="1"/>
  <c r="A855" i="3" s="1"/>
  <c r="B856" i="3" l="1"/>
  <c r="A856" i="3" s="1"/>
  <c r="B857" i="3" l="1"/>
  <c r="A857" i="3" s="1"/>
  <c r="B858" i="3" l="1"/>
  <c r="A858" i="3" s="1"/>
  <c r="B859" i="3" l="1"/>
  <c r="A859" i="3" s="1"/>
  <c r="B860" i="3" l="1"/>
  <c r="A860" i="3" s="1"/>
  <c r="B861" i="3" l="1"/>
  <c r="A861" i="3" s="1"/>
  <c r="B862" i="3" l="1"/>
  <c r="A862" i="3" s="1"/>
  <c r="B863" i="3" l="1"/>
  <c r="A863" i="3" s="1"/>
  <c r="B864" i="3" l="1"/>
  <c r="A864" i="3" s="1"/>
  <c r="B865" i="3" l="1"/>
  <c r="A865" i="3" s="1"/>
  <c r="B866" i="3" l="1"/>
  <c r="A866" i="3" s="1"/>
  <c r="B867" i="3" l="1"/>
  <c r="A867" i="3" s="1"/>
  <c r="B868" i="3" l="1"/>
  <c r="A868" i="3" s="1"/>
  <c r="B869" i="3" l="1"/>
  <c r="A869" i="3" s="1"/>
  <c r="B870" i="3" l="1"/>
  <c r="A870" i="3" s="1"/>
  <c r="B871" i="3" l="1"/>
  <c r="A871" i="3" s="1"/>
  <c r="B872" i="3" l="1"/>
  <c r="A872" i="3" s="1"/>
  <c r="B873" i="3" l="1"/>
  <c r="A873" i="3" s="1"/>
  <c r="B874" i="3" l="1"/>
  <c r="A874" i="3" s="1"/>
  <c r="B875" i="3" l="1"/>
  <c r="A875" i="3" s="1"/>
  <c r="B876" i="3" l="1"/>
  <c r="A876" i="3" s="1"/>
  <c r="B877" i="3" l="1"/>
  <c r="A877" i="3" s="1"/>
  <c r="B878" i="3" l="1"/>
  <c r="A878" i="3" s="1"/>
  <c r="B879" i="3" l="1"/>
  <c r="A879" i="3" s="1"/>
  <c r="B880" i="3" l="1"/>
  <c r="A880" i="3" s="1"/>
  <c r="B881" i="3" l="1"/>
  <c r="A881" i="3" s="1"/>
  <c r="B882" i="3" l="1"/>
  <c r="A882" i="3" s="1"/>
  <c r="B883" i="3" l="1"/>
  <c r="A883" i="3" s="1"/>
  <c r="B884" i="3" l="1"/>
  <c r="A884" i="3" s="1"/>
  <c r="B885" i="3" l="1"/>
  <c r="A885" i="3" s="1"/>
  <c r="B886" i="3" l="1"/>
  <c r="A886" i="3" s="1"/>
  <c r="B887" i="3" l="1"/>
  <c r="A887" i="3" s="1"/>
  <c r="B888" i="3" l="1"/>
  <c r="A888" i="3" s="1"/>
  <c r="B889" i="3" l="1"/>
  <c r="A889" i="3" s="1"/>
  <c r="B890" i="3" l="1"/>
  <c r="A890" i="3" s="1"/>
  <c r="B891" i="3" l="1"/>
  <c r="A891" i="3" s="1"/>
  <c r="B892" i="3" l="1"/>
  <c r="A892" i="3" s="1"/>
  <c r="B893" i="3" l="1"/>
  <c r="A893" i="3" s="1"/>
  <c r="B894" i="3" l="1"/>
  <c r="A894" i="3" s="1"/>
  <c r="B895" i="3" l="1"/>
  <c r="A895" i="3" s="1"/>
  <c r="B896" i="3" l="1"/>
  <c r="A896" i="3" s="1"/>
  <c r="B897" i="3" l="1"/>
  <c r="A897" i="3" s="1"/>
  <c r="B898" i="3" l="1"/>
  <c r="A898" i="3" s="1"/>
  <c r="B899" i="3" l="1"/>
  <c r="A899" i="3" s="1"/>
  <c r="B900" i="3" l="1"/>
  <c r="A900" i="3" s="1"/>
  <c r="B901" i="3" l="1"/>
  <c r="A901" i="3" s="1"/>
  <c r="B902" i="3" l="1"/>
  <c r="A902" i="3" s="1"/>
  <c r="B903" i="3" l="1"/>
  <c r="A903" i="3" s="1"/>
  <c r="B904" i="3" l="1"/>
  <c r="A904" i="3" s="1"/>
  <c r="B905" i="3" l="1"/>
  <c r="A905" i="3" s="1"/>
  <c r="B906" i="3" l="1"/>
  <c r="A906" i="3" s="1"/>
  <c r="B907" i="3" l="1"/>
  <c r="A907" i="3" s="1"/>
  <c r="B908" i="3" l="1"/>
  <c r="A908" i="3" s="1"/>
  <c r="B909" i="3" l="1"/>
  <c r="A909" i="3" s="1"/>
  <c r="B910" i="3" l="1"/>
  <c r="A910" i="3" s="1"/>
  <c r="B911" i="3" l="1"/>
  <c r="A911" i="3" s="1"/>
  <c r="B912" i="3" l="1"/>
  <c r="A912" i="3" s="1"/>
  <c r="B913" i="3" l="1"/>
  <c r="A913" i="3" s="1"/>
  <c r="B914" i="3" l="1"/>
  <c r="A914" i="3" s="1"/>
  <c r="B915" i="3" l="1"/>
  <c r="A915" i="3" s="1"/>
  <c r="B916" i="3" l="1"/>
  <c r="A916" i="3" s="1"/>
  <c r="B917" i="3" l="1"/>
  <c r="A917" i="3" s="1"/>
  <c r="B918" i="3" l="1"/>
  <c r="A918" i="3" s="1"/>
  <c r="B919" i="3" l="1"/>
  <c r="A919" i="3" s="1"/>
  <c r="B920" i="3" l="1"/>
  <c r="A920" i="3" s="1"/>
  <c r="B921" i="3" l="1"/>
  <c r="A921" i="3" s="1"/>
  <c r="B922" i="3" l="1"/>
  <c r="A922" i="3" s="1"/>
  <c r="B923" i="3" l="1"/>
  <c r="A923" i="3" s="1"/>
  <c r="B924" i="3" l="1"/>
  <c r="A924" i="3" s="1"/>
  <c r="B925" i="3" l="1"/>
  <c r="A925" i="3" s="1"/>
  <c r="B926" i="3" l="1"/>
  <c r="A926" i="3" s="1"/>
  <c r="B927" i="3" l="1"/>
  <c r="A927" i="3" s="1"/>
  <c r="B928" i="3" l="1"/>
  <c r="A928" i="3" s="1"/>
  <c r="B929" i="3" l="1"/>
  <c r="A929" i="3" s="1"/>
  <c r="B930" i="3" l="1"/>
  <c r="A930" i="3" s="1"/>
  <c r="B931" i="3" l="1"/>
  <c r="A931" i="3" s="1"/>
  <c r="B932" i="3" l="1"/>
  <c r="A932" i="3" s="1"/>
  <c r="B933" i="3" l="1"/>
  <c r="A933" i="3" s="1"/>
  <c r="B934" i="3" l="1"/>
  <c r="A934" i="3" s="1"/>
  <c r="B935" i="3" l="1"/>
  <c r="A935" i="3" s="1"/>
  <c r="B936" i="3" l="1"/>
  <c r="A936" i="3" s="1"/>
  <c r="B937" i="3" l="1"/>
  <c r="A937" i="3" s="1"/>
  <c r="B938" i="3" l="1"/>
  <c r="A938" i="3" s="1"/>
  <c r="B939" i="3" l="1"/>
  <c r="A939" i="3" s="1"/>
  <c r="B940" i="3" l="1"/>
  <c r="A940" i="3" s="1"/>
  <c r="B941" i="3" l="1"/>
  <c r="A941" i="3" s="1"/>
  <c r="B942" i="3" l="1"/>
  <c r="A942" i="3" s="1"/>
  <c r="B943" i="3" l="1"/>
  <c r="A943" i="3" s="1"/>
  <c r="B944" i="3" l="1"/>
  <c r="A944" i="3" s="1"/>
  <c r="B945" i="3" l="1"/>
  <c r="A945" i="3" s="1"/>
  <c r="B946" i="3" l="1"/>
  <c r="A946" i="3" s="1"/>
  <c r="B947" i="3" l="1"/>
  <c r="A947" i="3" s="1"/>
  <c r="B948" i="3" l="1"/>
  <c r="A948" i="3" s="1"/>
  <c r="B949" i="3" l="1"/>
  <c r="A949" i="3" s="1"/>
  <c r="B950" i="3" l="1"/>
  <c r="A950" i="3" s="1"/>
  <c r="B951" i="3" l="1"/>
  <c r="A951" i="3" s="1"/>
  <c r="B952" i="3" l="1"/>
  <c r="A952" i="3" s="1"/>
  <c r="B953" i="3" l="1"/>
  <c r="A953" i="3" s="1"/>
  <c r="B954" i="3" l="1"/>
  <c r="A954" i="3" s="1"/>
  <c r="B955" i="3" l="1"/>
  <c r="A955" i="3" s="1"/>
  <c r="B956" i="3" l="1"/>
  <c r="A956" i="3" s="1"/>
  <c r="B957" i="3" l="1"/>
  <c r="A957" i="3" s="1"/>
  <c r="B958" i="3" l="1"/>
  <c r="A958" i="3" s="1"/>
  <c r="B959" i="3" l="1"/>
  <c r="A959" i="3" s="1"/>
  <c r="B960" i="3" l="1"/>
  <c r="A960" i="3" s="1"/>
  <c r="B961" i="3" l="1"/>
  <c r="A961" i="3" s="1"/>
  <c r="B962" i="3" l="1"/>
  <c r="A962" i="3" s="1"/>
  <c r="B963" i="3" l="1"/>
  <c r="A963" i="3" s="1"/>
  <c r="B964" i="3" l="1"/>
  <c r="A964" i="3" s="1"/>
  <c r="B965" i="3" l="1"/>
  <c r="A965" i="3" s="1"/>
  <c r="B966" i="3" l="1"/>
  <c r="A966" i="3" s="1"/>
  <c r="B967" i="3" l="1"/>
  <c r="A967" i="3" s="1"/>
  <c r="B968" i="3" l="1"/>
  <c r="A968" i="3" s="1"/>
  <c r="B969" i="3" l="1"/>
  <c r="A969" i="3" s="1"/>
  <c r="B970" i="3" l="1"/>
  <c r="A970" i="3" s="1"/>
  <c r="B971" i="3" l="1"/>
  <c r="A971" i="3" s="1"/>
  <c r="B972" i="3" l="1"/>
  <c r="A972" i="3" s="1"/>
  <c r="B973" i="3" l="1"/>
  <c r="A973" i="3" s="1"/>
  <c r="B974" i="3" l="1"/>
  <c r="A974" i="3" s="1"/>
  <c r="B975" i="3" l="1"/>
  <c r="A975" i="3" s="1"/>
  <c r="B976" i="3" l="1"/>
  <c r="A976" i="3" s="1"/>
  <c r="B977" i="3" l="1"/>
  <c r="A977" i="3" s="1"/>
  <c r="B978" i="3" l="1"/>
  <c r="A978" i="3" s="1"/>
  <c r="B979" i="3" l="1"/>
  <c r="A979" i="3" s="1"/>
  <c r="B980" i="3" l="1"/>
  <c r="A980" i="3" s="1"/>
  <c r="B981" i="3" l="1"/>
  <c r="A981" i="3" s="1"/>
  <c r="B982" i="3" l="1"/>
  <c r="A982" i="3" s="1"/>
  <c r="B983" i="3" l="1"/>
  <c r="A983" i="3" s="1"/>
  <c r="B984" i="3" l="1"/>
  <c r="A984" i="3" s="1"/>
  <c r="B985" i="3" l="1"/>
  <c r="A985" i="3" s="1"/>
  <c r="B986" i="3" l="1"/>
  <c r="A986" i="3" s="1"/>
  <c r="B987" i="3" l="1"/>
  <c r="A987" i="3" s="1"/>
  <c r="B988" i="3" l="1"/>
  <c r="A988" i="3" s="1"/>
  <c r="B989" i="3" l="1"/>
  <c r="A989" i="3" s="1"/>
  <c r="B990" i="3" l="1"/>
  <c r="A990" i="3" s="1"/>
  <c r="B991" i="3" l="1"/>
  <c r="A991" i="3" s="1"/>
  <c r="B992" i="3" l="1"/>
  <c r="A992" i="3" s="1"/>
  <c r="B993" i="3" l="1"/>
  <c r="A993" i="3" s="1"/>
  <c r="B994" i="3" l="1"/>
  <c r="A994" i="3" s="1"/>
  <c r="B995" i="3" l="1"/>
  <c r="A995" i="3" s="1"/>
  <c r="B996" i="3" l="1"/>
  <c r="A996" i="3" s="1"/>
  <c r="B997" i="3" l="1"/>
  <c r="A997" i="3" s="1"/>
  <c r="B998" i="3" l="1"/>
  <c r="A998" i="3" s="1"/>
  <c r="B999" i="3" l="1"/>
  <c r="A999" i="3" s="1"/>
  <c r="B1000" i="3" l="1"/>
  <c r="A1000" i="3" s="1"/>
  <c r="B1001" i="3" l="1"/>
  <c r="A1001" i="3" s="1"/>
  <c r="B1002" i="3" l="1"/>
  <c r="A1002" i="3" s="1"/>
  <c r="B1003" i="3" l="1"/>
  <c r="A1003" i="3" s="1"/>
  <c r="B1004" i="3" l="1"/>
  <c r="A1004" i="3" s="1"/>
  <c r="B1005" i="3" l="1"/>
  <c r="A1005" i="3" s="1"/>
  <c r="B1006" i="3" l="1"/>
  <c r="A1006" i="3" s="1"/>
  <c r="B1007" i="3" l="1"/>
  <c r="A1007" i="3" s="1"/>
  <c r="B1008" i="3" l="1"/>
  <c r="A1008" i="3" s="1"/>
  <c r="B1009" i="3" l="1"/>
  <c r="A1009" i="3" s="1"/>
  <c r="B1010" i="3" l="1"/>
  <c r="A1010" i="3" s="1"/>
  <c r="B1011" i="3" l="1"/>
  <c r="A1011" i="3" s="1"/>
  <c r="B1012" i="3" l="1"/>
  <c r="A1012" i="3" s="1"/>
  <c r="B1013" i="3" l="1"/>
  <c r="A1013" i="3" s="1"/>
  <c r="B1014" i="3" l="1"/>
  <c r="A1014" i="3" s="1"/>
  <c r="B1015" i="3" l="1"/>
  <c r="A1015" i="3" s="1"/>
  <c r="B1016" i="3" l="1"/>
  <c r="A1016" i="3" s="1"/>
  <c r="B1017" i="3" l="1"/>
  <c r="A1017" i="3" s="1"/>
  <c r="B1018" i="3" l="1"/>
  <c r="A1018" i="3" s="1"/>
  <c r="B1019" i="3" l="1"/>
  <c r="A1019" i="3" s="1"/>
  <c r="B1020" i="3" l="1"/>
  <c r="A1020" i="3" s="1"/>
  <c r="B1021" i="3" l="1"/>
  <c r="A1021" i="3" s="1"/>
  <c r="B1022" i="3" l="1"/>
  <c r="A1022" i="3" s="1"/>
  <c r="B1023" i="3" l="1"/>
  <c r="A1023" i="3" s="1"/>
  <c r="B1024" i="3" l="1"/>
  <c r="A1024" i="3" s="1"/>
  <c r="B1025" i="3" l="1"/>
  <c r="A1025" i="3" s="1"/>
  <c r="B1026" i="3" l="1"/>
  <c r="A1026" i="3" s="1"/>
  <c r="B1027" i="3" l="1"/>
  <c r="A1027" i="3" s="1"/>
  <c r="B1028" i="3" l="1"/>
  <c r="A1028" i="3" s="1"/>
  <c r="B1029" i="3" l="1"/>
  <c r="A1029" i="3" s="1"/>
  <c r="B1030" i="3" l="1"/>
  <c r="A1030" i="3" s="1"/>
  <c r="B1031" i="3" l="1"/>
  <c r="A1031" i="3" s="1"/>
  <c r="B1032" i="3" l="1"/>
  <c r="A1032" i="3" s="1"/>
  <c r="B1033" i="3" l="1"/>
  <c r="A1033" i="3" s="1"/>
  <c r="B1034" i="3" l="1"/>
  <c r="A1034" i="3" s="1"/>
  <c r="B1035" i="3" l="1"/>
  <c r="A1035" i="3" s="1"/>
  <c r="B1036" i="3" l="1"/>
  <c r="A1036" i="3" s="1"/>
  <c r="B1037" i="3" l="1"/>
  <c r="A1037" i="3" s="1"/>
  <c r="B1038" i="3" l="1"/>
  <c r="A1038" i="3" s="1"/>
  <c r="B1039" i="3" l="1"/>
  <c r="A1039" i="3" s="1"/>
  <c r="B1040" i="3" l="1"/>
  <c r="A1040" i="3" s="1"/>
  <c r="B1041" i="3" l="1"/>
  <c r="A1041" i="3" s="1"/>
  <c r="B1042" i="3" l="1"/>
  <c r="A1042" i="3" s="1"/>
  <c r="B1043" i="3" l="1"/>
  <c r="A1043" i="3" s="1"/>
  <c r="B1044" i="3" l="1"/>
  <c r="A1044" i="3" s="1"/>
  <c r="B1045" i="3" l="1"/>
  <c r="A1045" i="3" s="1"/>
  <c r="B1046" i="3" l="1"/>
  <c r="A1046" i="3" s="1"/>
  <c r="B1047" i="3" l="1"/>
  <c r="A1047" i="3" s="1"/>
  <c r="B1048" i="3" l="1"/>
  <c r="A1048" i="3" s="1"/>
  <c r="B1049" i="3" l="1"/>
  <c r="A1049" i="3" s="1"/>
  <c r="B1050" i="3" l="1"/>
  <c r="A1050" i="3" s="1"/>
  <c r="B1051" i="3" l="1"/>
  <c r="A1051" i="3" s="1"/>
  <c r="B1052" i="3" l="1"/>
  <c r="A1052" i="3" s="1"/>
  <c r="B1053" i="3" l="1"/>
  <c r="A1053" i="3" s="1"/>
  <c r="B1054" i="3" l="1"/>
  <c r="A1054" i="3" s="1"/>
  <c r="B1055" i="3" l="1"/>
  <c r="A1055" i="3" s="1"/>
  <c r="B1056" i="3" l="1"/>
  <c r="A1056" i="3" s="1"/>
  <c r="B1057" i="3" l="1"/>
  <c r="A1057" i="3" s="1"/>
  <c r="B1058" i="3" l="1"/>
  <c r="A1058" i="3" s="1"/>
  <c r="B1059" i="3" l="1"/>
  <c r="A1059" i="3" s="1"/>
  <c r="B1060" i="3" l="1"/>
  <c r="A1060" i="3" s="1"/>
  <c r="B1061" i="3" l="1"/>
  <c r="A1061" i="3" s="1"/>
  <c r="B1062" i="3" l="1"/>
  <c r="A1062" i="3" s="1"/>
  <c r="B1063" i="3" l="1"/>
  <c r="A1063" i="3" s="1"/>
  <c r="B1064" i="3" l="1"/>
  <c r="A1064" i="3" s="1"/>
  <c r="B1065" i="3" l="1"/>
  <c r="A1065" i="3" s="1"/>
  <c r="B1066" i="3" l="1"/>
  <c r="A1066" i="3" s="1"/>
  <c r="B1067" i="3" l="1"/>
  <c r="A1067" i="3" s="1"/>
  <c r="B1068" i="3" l="1"/>
  <c r="A1068" i="3" s="1"/>
  <c r="B1069" i="3" l="1"/>
  <c r="A1069" i="3" s="1"/>
  <c r="B1070" i="3" l="1"/>
  <c r="A1070" i="3" s="1"/>
  <c r="B1071" i="3" l="1"/>
  <c r="A1071" i="3" s="1"/>
  <c r="B1072" i="3" l="1"/>
  <c r="A1072" i="3" s="1"/>
  <c r="B1073" i="3" l="1"/>
  <c r="A1073" i="3" s="1"/>
  <c r="B1074" i="3" l="1"/>
  <c r="A1074" i="3" s="1"/>
  <c r="B1075" i="3" l="1"/>
  <c r="A1075" i="3" s="1"/>
  <c r="B1076" i="3" l="1"/>
  <c r="A1076" i="3" s="1"/>
  <c r="B1077" i="3" l="1"/>
  <c r="A1077" i="3" s="1"/>
  <c r="B1078" i="3" l="1"/>
  <c r="A1078" i="3" s="1"/>
  <c r="B1079" i="3" l="1"/>
  <c r="A1079" i="3" s="1"/>
  <c r="B1080" i="3" l="1"/>
  <c r="A1080" i="3" s="1"/>
  <c r="B1081" i="3" l="1"/>
  <c r="A1081" i="3" s="1"/>
  <c r="B1082" i="3" l="1"/>
  <c r="A1082" i="3" s="1"/>
  <c r="B1083" i="3" l="1"/>
  <c r="A1083" i="3" s="1"/>
  <c r="B1084" i="3" l="1"/>
  <c r="A1084" i="3" s="1"/>
  <c r="B1085" i="3" l="1"/>
  <c r="A1085" i="3" s="1"/>
  <c r="B1086" i="3" l="1"/>
  <c r="A1086" i="3" s="1"/>
  <c r="B1087" i="3" l="1"/>
  <c r="A1087" i="3" s="1"/>
  <c r="B1088" i="3" l="1"/>
  <c r="A1088" i="3" s="1"/>
  <c r="B1089" i="3" l="1"/>
  <c r="A1089" i="3" s="1"/>
  <c r="B1090" i="3" l="1"/>
  <c r="A1090" i="3" s="1"/>
  <c r="B1091" i="3" l="1"/>
  <c r="A1091" i="3" s="1"/>
  <c r="B1092" i="3" l="1"/>
  <c r="A1092" i="3" s="1"/>
  <c r="B1093" i="3" l="1"/>
  <c r="A1093" i="3" s="1"/>
  <c r="B1094" i="3" l="1"/>
  <c r="A1094" i="3" s="1"/>
  <c r="B1095" i="3" l="1"/>
  <c r="A1095" i="3" s="1"/>
  <c r="B1096" i="3" l="1"/>
  <c r="A1096" i="3" s="1"/>
  <c r="B1097" i="3" l="1"/>
  <c r="A1097" i="3" s="1"/>
  <c r="B1098" i="3" l="1"/>
  <c r="A1098" i="3" s="1"/>
  <c r="B1099" i="3" l="1"/>
  <c r="A1099" i="3" s="1"/>
  <c r="B1100" i="3" l="1"/>
  <c r="A1100" i="3" s="1"/>
  <c r="B1101" i="3" l="1"/>
  <c r="A1101" i="3" s="1"/>
  <c r="B1102" i="3" l="1"/>
  <c r="A1102" i="3" s="1"/>
  <c r="B1103" i="3" l="1"/>
  <c r="A1103" i="3" s="1"/>
  <c r="B1104" i="3" l="1"/>
  <c r="A1104" i="3" s="1"/>
  <c r="B1105" i="3" l="1"/>
  <c r="A1105" i="3" s="1"/>
  <c r="B1106" i="3" l="1"/>
  <c r="A1106" i="3" s="1"/>
  <c r="B1107" i="3" l="1"/>
  <c r="A1107" i="3" s="1"/>
  <c r="B1108" i="3" l="1"/>
  <c r="A1108" i="3" s="1"/>
  <c r="B1109" i="3" l="1"/>
  <c r="A1109" i="3" s="1"/>
  <c r="B1110" i="3" l="1"/>
  <c r="A1110" i="3" s="1"/>
  <c r="B1111" i="3" l="1"/>
  <c r="A1111" i="3" s="1"/>
  <c r="B1112" i="3" l="1"/>
  <c r="A1112" i="3" s="1"/>
  <c r="B1113" i="3" l="1"/>
  <c r="A1113" i="3" s="1"/>
  <c r="B1114" i="3" l="1"/>
  <c r="A1114" i="3" s="1"/>
  <c r="B1115" i="3" l="1"/>
  <c r="A1115" i="3" s="1"/>
  <c r="B1116" i="3" l="1"/>
  <c r="A1116" i="3" s="1"/>
  <c r="B1117" i="3" l="1"/>
  <c r="A1117" i="3" s="1"/>
  <c r="B1118" i="3" l="1"/>
  <c r="A1118" i="3" s="1"/>
  <c r="B1119" i="3" l="1"/>
  <c r="A1119" i="3" s="1"/>
  <c r="B1120" i="3" l="1"/>
  <c r="A1120" i="3" s="1"/>
  <c r="B1121" i="3" l="1"/>
  <c r="A1121" i="3" s="1"/>
  <c r="B1122" i="3" l="1"/>
  <c r="A1122" i="3" s="1"/>
  <c r="B1123" i="3" l="1"/>
  <c r="A1123" i="3" s="1"/>
  <c r="B1124" i="3" l="1"/>
  <c r="A1124" i="3" s="1"/>
  <c r="B1125" i="3" l="1"/>
  <c r="A1125" i="3" s="1"/>
  <c r="B1126" i="3" l="1"/>
  <c r="A1126" i="3" s="1"/>
  <c r="B1127" i="3" l="1"/>
  <c r="A1127" i="3" s="1"/>
  <c r="B1128" i="3" l="1"/>
  <c r="A1128" i="3" s="1"/>
  <c r="B1129" i="3" l="1"/>
  <c r="A1129" i="3" s="1"/>
  <c r="B1130" i="3" l="1"/>
  <c r="A1130" i="3" s="1"/>
  <c r="B1131" i="3" l="1"/>
  <c r="A1131" i="3" s="1"/>
  <c r="B1132" i="3" l="1"/>
  <c r="A1132" i="3" s="1"/>
  <c r="B1133" i="3" l="1"/>
  <c r="A1133" i="3" s="1"/>
  <c r="B1134" i="3" l="1"/>
  <c r="A1134" i="3" s="1"/>
  <c r="B1135" i="3" l="1"/>
  <c r="A1135" i="3" s="1"/>
  <c r="B1136" i="3" l="1"/>
  <c r="A1136" i="3" s="1"/>
  <c r="B1137" i="3" l="1"/>
  <c r="A1137" i="3" s="1"/>
  <c r="B1138" i="3" l="1"/>
  <c r="A1138" i="3" s="1"/>
  <c r="B1139" i="3" l="1"/>
  <c r="A1139" i="3" s="1"/>
  <c r="B1140" i="3" l="1"/>
  <c r="A1140" i="3" s="1"/>
  <c r="B1141" i="3" l="1"/>
  <c r="A1141" i="3" s="1"/>
  <c r="B1142" i="3" l="1"/>
  <c r="A1142" i="3" s="1"/>
  <c r="B1143" i="3" l="1"/>
  <c r="A1143" i="3" s="1"/>
  <c r="B1144" i="3" l="1"/>
  <c r="A1144" i="3" s="1"/>
  <c r="B1145" i="3" l="1"/>
  <c r="A1145" i="3" s="1"/>
  <c r="B1146" i="3" l="1"/>
  <c r="A1146" i="3" s="1"/>
  <c r="B1147" i="3" l="1"/>
  <c r="A1147" i="3" s="1"/>
  <c r="B1148" i="3" l="1"/>
  <c r="A1148" i="3" s="1"/>
  <c r="B1149" i="3" l="1"/>
  <c r="A1149" i="3" s="1"/>
  <c r="B1150" i="3" l="1"/>
  <c r="A1150" i="3" s="1"/>
  <c r="B1151" i="3" l="1"/>
  <c r="A1151" i="3" s="1"/>
  <c r="B1152" i="3" l="1"/>
  <c r="A1152" i="3" s="1"/>
  <c r="B1153" i="3" l="1"/>
  <c r="A1153" i="3" s="1"/>
  <c r="B1154" i="3" l="1"/>
  <c r="A1154" i="3" s="1"/>
  <c r="B1155" i="3" l="1"/>
  <c r="A1155" i="3" s="1"/>
  <c r="B1156" i="3" l="1"/>
  <c r="A1156" i="3" s="1"/>
  <c r="B1157" i="3" l="1"/>
  <c r="A1157" i="3" s="1"/>
  <c r="B1158" i="3" l="1"/>
  <c r="A1158" i="3" s="1"/>
  <c r="B1159" i="3" l="1"/>
  <c r="A1159" i="3" s="1"/>
  <c r="B1160" i="3" l="1"/>
  <c r="A1160" i="3" s="1"/>
  <c r="B1161" i="3" l="1"/>
  <c r="A1161" i="3" s="1"/>
  <c r="B1162" i="3" l="1"/>
  <c r="A1162" i="3" s="1"/>
  <c r="B1163" i="3" l="1"/>
  <c r="A1163" i="3" s="1"/>
  <c r="B1164" i="3" l="1"/>
  <c r="A1164" i="3" s="1"/>
  <c r="B1165" i="3" l="1"/>
  <c r="A1165" i="3" s="1"/>
  <c r="B1166" i="3" l="1"/>
  <c r="A1166" i="3" s="1"/>
  <c r="B1167" i="3" l="1"/>
  <c r="A1167" i="3" s="1"/>
  <c r="B1168" i="3" l="1"/>
  <c r="A1168" i="3" s="1"/>
  <c r="B1169" i="3" l="1"/>
  <c r="A1169" i="3" s="1"/>
  <c r="B1170" i="3" l="1"/>
  <c r="A1170" i="3" s="1"/>
  <c r="B1171" i="3" l="1"/>
  <c r="A1171" i="3" s="1"/>
  <c r="B1172" i="3" l="1"/>
  <c r="A1172" i="3" s="1"/>
  <c r="B1173" i="3" l="1"/>
  <c r="A1173" i="3" s="1"/>
  <c r="B1174" i="3" l="1"/>
  <c r="A1174" i="3" s="1"/>
  <c r="B1175" i="3" l="1"/>
  <c r="A1175" i="3" s="1"/>
  <c r="B1176" i="3" l="1"/>
  <c r="A1176" i="3" s="1"/>
  <c r="B1177" i="3" l="1"/>
  <c r="A1177" i="3" s="1"/>
  <c r="B1178" i="3" l="1"/>
  <c r="A1178" i="3" s="1"/>
  <c r="B1179" i="3" l="1"/>
  <c r="A1179" i="3" s="1"/>
  <c r="B1180" i="3" l="1"/>
  <c r="A1180" i="3" s="1"/>
  <c r="B1181" i="3" l="1"/>
  <c r="A1181" i="3" s="1"/>
  <c r="B1182" i="3" l="1"/>
  <c r="A1182" i="3" s="1"/>
  <c r="B1183" i="3" l="1"/>
  <c r="A1183" i="3" s="1"/>
  <c r="B1184" i="3" l="1"/>
  <c r="A1184" i="3" s="1"/>
  <c r="B1185" i="3" l="1"/>
  <c r="A1185" i="3" s="1"/>
  <c r="B1186" i="3" l="1"/>
  <c r="A1186" i="3" s="1"/>
  <c r="B1187" i="3" l="1"/>
  <c r="A1187" i="3" s="1"/>
  <c r="B1188" i="3" l="1"/>
  <c r="A1188" i="3" s="1"/>
  <c r="B1189" i="3" l="1"/>
  <c r="A1189" i="3" s="1"/>
  <c r="B1190" i="3" l="1"/>
  <c r="A1190" i="3" s="1"/>
  <c r="B1191" i="3" l="1"/>
  <c r="A1191" i="3" s="1"/>
  <c r="B1192" i="3" l="1"/>
  <c r="A1192" i="3" s="1"/>
  <c r="B1193" i="3" l="1"/>
  <c r="A1193" i="3" s="1"/>
  <c r="B1194" i="3" l="1"/>
  <c r="A1194" i="3" s="1"/>
  <c r="B1195" i="3" l="1"/>
  <c r="A1195" i="3" s="1"/>
  <c r="B1196" i="3" l="1"/>
  <c r="A1196" i="3" s="1"/>
  <c r="B1197" i="3" l="1"/>
  <c r="A1197" i="3" s="1"/>
  <c r="B1198" i="3" l="1"/>
  <c r="A1198" i="3" s="1"/>
  <c r="B1199" i="3" l="1"/>
  <c r="A1199" i="3" s="1"/>
  <c r="B1200" i="3" l="1"/>
  <c r="A1200" i="3" s="1"/>
  <c r="B1201" i="3" l="1"/>
  <c r="A1201" i="3" s="1"/>
  <c r="B1202" i="3" l="1"/>
  <c r="A1202" i="3" s="1"/>
  <c r="B1203" i="3" l="1"/>
  <c r="A1203" i="3" s="1"/>
  <c r="B1204" i="3" l="1"/>
  <c r="A1204" i="3" s="1"/>
  <c r="B1205" i="3" l="1"/>
  <c r="A1205" i="3" s="1"/>
  <c r="B1206" i="3" l="1"/>
  <c r="A1206" i="3" s="1"/>
  <c r="B1207" i="3" l="1"/>
  <c r="A1207" i="3" s="1"/>
  <c r="B1208" i="3" l="1"/>
  <c r="A1208" i="3" s="1"/>
  <c r="B1209" i="3" l="1"/>
  <c r="A1209" i="3" s="1"/>
  <c r="B1210" i="3" l="1"/>
  <c r="A1210" i="3" s="1"/>
  <c r="B1211" i="3" l="1"/>
  <c r="A1211" i="3" s="1"/>
  <c r="B1212" i="3" l="1"/>
  <c r="A1212" i="3" s="1"/>
  <c r="B1213" i="3" l="1"/>
  <c r="A1213" i="3" s="1"/>
  <c r="B1214" i="3" l="1"/>
  <c r="A1214" i="3" s="1"/>
  <c r="B1215" i="3" l="1"/>
  <c r="A1215" i="3" s="1"/>
  <c r="B1216" i="3" l="1"/>
  <c r="A1216" i="3" s="1"/>
  <c r="B1217" i="3" l="1"/>
  <c r="A1217" i="3" s="1"/>
  <c r="B1218" i="3" l="1"/>
  <c r="A1218" i="3" s="1"/>
  <c r="B1219" i="3" l="1"/>
  <c r="A1219" i="3" s="1"/>
  <c r="B1220" i="3" l="1"/>
  <c r="A1220" i="3" s="1"/>
  <c r="B1221" i="3" l="1"/>
  <c r="A1221" i="3" s="1"/>
  <c r="B1222" i="3" l="1"/>
  <c r="A1222" i="3" s="1"/>
  <c r="B1223" i="3" l="1"/>
  <c r="A1223" i="3" s="1"/>
  <c r="B1224" i="3" l="1"/>
  <c r="A1224" i="3" s="1"/>
  <c r="B1225" i="3" l="1"/>
  <c r="A1225" i="3" s="1"/>
  <c r="B1226" i="3" l="1"/>
  <c r="A1226" i="3" s="1"/>
  <c r="B1227" i="3" l="1"/>
  <c r="A1227" i="3" s="1"/>
  <c r="B1228" i="3" l="1"/>
  <c r="A1228" i="3" s="1"/>
  <c r="B1229" i="3" l="1"/>
  <c r="A1229" i="3" s="1"/>
  <c r="B1230" i="3" l="1"/>
  <c r="A1230" i="3" s="1"/>
  <c r="B1231" i="3" l="1"/>
  <c r="A1231" i="3" s="1"/>
  <c r="B1232" i="3" l="1"/>
  <c r="A1232" i="3" s="1"/>
  <c r="B1233" i="3" l="1"/>
  <c r="A1233" i="3" s="1"/>
  <c r="B1234" i="3" l="1"/>
  <c r="A1234" i="3" s="1"/>
  <c r="B1235" i="3" l="1"/>
  <c r="A1235" i="3" s="1"/>
  <c r="B1236" i="3" l="1"/>
  <c r="A1236" i="3" s="1"/>
  <c r="B1237" i="3" l="1"/>
  <c r="A1237" i="3" s="1"/>
  <c r="B1238" i="3" l="1"/>
  <c r="A1238" i="3" s="1"/>
  <c r="B1239" i="3" l="1"/>
  <c r="A1239" i="3" s="1"/>
  <c r="B1240" i="3" l="1"/>
  <c r="A1240" i="3" s="1"/>
  <c r="B1241" i="3" l="1"/>
  <c r="A1241" i="3" s="1"/>
  <c r="B1242" i="3" l="1"/>
  <c r="A1242" i="3" s="1"/>
  <c r="B1243" i="3" l="1"/>
  <c r="A1243" i="3" s="1"/>
  <c r="B1244" i="3" l="1"/>
  <c r="A1244" i="3" s="1"/>
  <c r="B1245" i="3" l="1"/>
  <c r="A1245" i="3" s="1"/>
  <c r="B1246" i="3" l="1"/>
  <c r="A1246" i="3" s="1"/>
  <c r="B1247" i="3" l="1"/>
  <c r="A1247" i="3" s="1"/>
  <c r="B1248" i="3" l="1"/>
  <c r="A1248" i="3" s="1"/>
  <c r="B1249" i="3" l="1"/>
  <c r="A1249" i="3" s="1"/>
  <c r="B1250" i="3" l="1"/>
  <c r="A1250" i="3" s="1"/>
  <c r="B1251" i="3" l="1"/>
  <c r="A1251" i="3" s="1"/>
  <c r="B1252" i="3" l="1"/>
  <c r="A1252" i="3" s="1"/>
  <c r="B1253" i="3" l="1"/>
  <c r="A1253" i="3" s="1"/>
  <c r="B1254" i="3" l="1"/>
  <c r="A1254" i="3" s="1"/>
  <c r="B1255" i="3" l="1"/>
  <c r="A1255" i="3" s="1"/>
  <c r="B1256" i="3" l="1"/>
  <c r="A1256" i="3" s="1"/>
  <c r="B1257" i="3" l="1"/>
  <c r="A1257" i="3" s="1"/>
  <c r="B1258" i="3" l="1"/>
  <c r="A1258" i="3" s="1"/>
  <c r="B1259" i="3" l="1"/>
  <c r="A1259" i="3" s="1"/>
  <c r="B1260" i="3" l="1"/>
  <c r="A1260" i="3" s="1"/>
  <c r="B1261" i="3" l="1"/>
  <c r="A1261" i="3" s="1"/>
  <c r="B1262" i="3" l="1"/>
  <c r="A1262" i="3" s="1"/>
  <c r="B1263" i="3" l="1"/>
  <c r="A1263" i="3" s="1"/>
  <c r="B1264" i="3" l="1"/>
  <c r="A1264" i="3" s="1"/>
  <c r="B1265" i="3" l="1"/>
  <c r="A1265" i="3" s="1"/>
  <c r="B1266" i="3" l="1"/>
  <c r="A1266" i="3" s="1"/>
  <c r="B1267" i="3" l="1"/>
  <c r="A1267" i="3" s="1"/>
  <c r="B1268" i="3" l="1"/>
  <c r="A1268" i="3" s="1"/>
  <c r="B1269" i="3" l="1"/>
  <c r="A1269" i="3" s="1"/>
  <c r="B1270" i="3" l="1"/>
  <c r="A1270" i="3" s="1"/>
  <c r="B1271" i="3" l="1"/>
  <c r="A1271" i="3" s="1"/>
  <c r="B1272" i="3" l="1"/>
  <c r="A1272" i="3" s="1"/>
  <c r="B1273" i="3" l="1"/>
  <c r="A1273" i="3" s="1"/>
  <c r="B1274" i="3" l="1"/>
  <c r="A1274" i="3" s="1"/>
  <c r="B1275" i="3" l="1"/>
  <c r="A1275" i="3" s="1"/>
  <c r="B1276" i="3" l="1"/>
  <c r="A1276" i="3" s="1"/>
  <c r="B1277" i="3" l="1"/>
  <c r="A1277" i="3" s="1"/>
  <c r="B1278" i="3" l="1"/>
  <c r="A1278" i="3" s="1"/>
  <c r="B1279" i="3" l="1"/>
  <c r="A1279" i="3" s="1"/>
  <c r="B1280" i="3" l="1"/>
  <c r="A1280" i="3" s="1"/>
  <c r="B1281" i="3" l="1"/>
  <c r="A1281" i="3" s="1"/>
  <c r="B1282" i="3" l="1"/>
  <c r="A1282" i="3" s="1"/>
  <c r="B1283" i="3" l="1"/>
  <c r="A1283" i="3" s="1"/>
  <c r="B1284" i="3" l="1"/>
  <c r="A1284" i="3" s="1"/>
  <c r="B1285" i="3" l="1"/>
  <c r="A1285" i="3" s="1"/>
  <c r="B1286" i="3" l="1"/>
  <c r="A1286" i="3" s="1"/>
  <c r="B1287" i="3" l="1"/>
  <c r="A1287" i="3" s="1"/>
  <c r="B1288" i="3" l="1"/>
  <c r="A1288" i="3" s="1"/>
  <c r="B1289" i="3" l="1"/>
  <c r="A1289" i="3" s="1"/>
  <c r="B1290" i="3" l="1"/>
  <c r="A1290" i="3" s="1"/>
  <c r="B1291" i="3" l="1"/>
  <c r="A1291" i="3" s="1"/>
  <c r="B1292" i="3" l="1"/>
  <c r="A1292" i="3" s="1"/>
  <c r="B1293" i="3" l="1"/>
  <c r="A1293" i="3" s="1"/>
  <c r="B1294" i="3" l="1"/>
  <c r="A1294" i="3" s="1"/>
  <c r="B1295" i="3" l="1"/>
  <c r="A1295" i="3" s="1"/>
  <c r="B1296" i="3" l="1"/>
  <c r="B1297" i="3" l="1"/>
  <c r="A1297" i="3" s="1"/>
  <c r="A1296" i="3"/>
  <c r="B1298" i="3"/>
  <c r="A1298" i="3" s="1"/>
  <c r="B1299" i="3" l="1"/>
  <c r="A1299" i="3" s="1"/>
  <c r="B1300" i="3" l="1"/>
  <c r="A1300" i="3" s="1"/>
  <c r="B1301" i="3" l="1"/>
  <c r="A1301" i="3" s="1"/>
  <c r="B1302" i="3" l="1"/>
  <c r="A1302" i="3" s="1"/>
  <c r="B1303" i="3" l="1"/>
  <c r="A1303" i="3" s="1"/>
  <c r="B1304" i="3" l="1"/>
  <c r="A1304" i="3" s="1"/>
  <c r="B1305" i="3" l="1"/>
  <c r="A1305" i="3" s="1"/>
  <c r="B1306" i="3" l="1"/>
  <c r="A1306" i="3" s="1"/>
  <c r="B1307" i="3" l="1"/>
  <c r="A1307" i="3" s="1"/>
  <c r="B1308" i="3" l="1"/>
  <c r="A1308" i="3" s="1"/>
  <c r="B1309" i="3" l="1"/>
  <c r="A1309" i="3" s="1"/>
  <c r="B1310" i="3" l="1"/>
  <c r="A1310" i="3" s="1"/>
  <c r="B1311" i="3" l="1"/>
  <c r="A1311" i="3" s="1"/>
  <c r="B1312" i="3" l="1"/>
  <c r="A1312" i="3" s="1"/>
  <c r="B1313" i="3" l="1"/>
  <c r="A1313" i="3" s="1"/>
  <c r="B1314" i="3" l="1"/>
  <c r="A1314" i="3" s="1"/>
  <c r="B1315" i="3" l="1"/>
  <c r="A1315" i="3" s="1"/>
  <c r="B1316" i="3" l="1"/>
  <c r="A1316" i="3" s="1"/>
  <c r="B1317" i="3" l="1"/>
  <c r="B1318" i="3" l="1"/>
  <c r="A1318" i="3" s="1"/>
  <c r="A1317" i="3"/>
  <c r="B1319" i="3"/>
  <c r="A1319" i="3" s="1"/>
  <c r="B1320" i="3" l="1"/>
  <c r="A1320" i="3" s="1"/>
  <c r="B1321" i="3" l="1"/>
  <c r="A1321" i="3" s="1"/>
  <c r="B1322" i="3" l="1"/>
  <c r="A1322" i="3" s="1"/>
  <c r="B1323" i="3" l="1"/>
  <c r="A1323" i="3" s="1"/>
  <c r="B1324" i="3" l="1"/>
  <c r="A1324" i="3" s="1"/>
  <c r="B1325" i="3" l="1"/>
  <c r="A1325" i="3" s="1"/>
  <c r="B1326" i="3" l="1"/>
  <c r="A1326" i="3" s="1"/>
  <c r="B1327" i="3" l="1"/>
  <c r="A1327" i="3" s="1"/>
  <c r="B1328" i="3" l="1"/>
  <c r="A1328" i="3" s="1"/>
  <c r="B1329" i="3" l="1"/>
  <c r="A1329" i="3" s="1"/>
  <c r="B1330" i="3" l="1"/>
  <c r="A1330" i="3" s="1"/>
  <c r="B1331" i="3" l="1"/>
  <c r="B1332" i="3" l="1"/>
  <c r="A1332" i="3" s="1"/>
  <c r="A1331" i="3"/>
  <c r="B1333" i="3"/>
  <c r="A1333" i="3" s="1"/>
  <c r="B1334" i="3" l="1"/>
  <c r="A1334" i="3" s="1"/>
  <c r="B1335" i="3" l="1"/>
  <c r="B1336" i="3" l="1"/>
  <c r="A1336" i="3" s="1"/>
  <c r="A1335" i="3"/>
  <c r="B1337" i="3"/>
  <c r="A1337" i="3" s="1"/>
  <c r="B1338" i="3" l="1"/>
  <c r="A1338" i="3" s="1"/>
  <c r="B1339" i="3" l="1"/>
  <c r="A1339" i="3" s="1"/>
  <c r="B1340" i="3" l="1"/>
  <c r="A1340" i="3" s="1"/>
  <c r="B1341" i="3" l="1"/>
  <c r="A1341" i="3" s="1"/>
  <c r="B1342" i="3" l="1"/>
  <c r="A1342" i="3" s="1"/>
  <c r="B1343" i="3" l="1"/>
  <c r="A1343" i="3" s="1"/>
  <c r="B1344" i="3" l="1"/>
  <c r="A1344" i="3" s="1"/>
  <c r="B1345" i="3" l="1"/>
  <c r="B1346" i="3" l="1"/>
  <c r="A1346" i="3" s="1"/>
  <c r="A1345" i="3"/>
  <c r="B1347" i="3"/>
  <c r="A1347" i="3" s="1"/>
  <c r="B1348" i="3" l="1"/>
  <c r="A1348" i="3" s="1"/>
  <c r="B1349" i="3" l="1"/>
  <c r="A1349" i="3" s="1"/>
  <c r="B1350" i="3" l="1"/>
  <c r="B1351" i="3" l="1"/>
  <c r="A1350" i="3"/>
  <c r="B1352" i="3" l="1"/>
  <c r="A1351" i="3"/>
  <c r="A1352" i="3" l="1"/>
  <c r="B1353" i="3"/>
  <c r="A1353" i="3" l="1"/>
  <c r="B1354" i="3"/>
  <c r="A1354" i="3" l="1"/>
  <c r="B1355" i="3"/>
  <c r="A1355" i="3" l="1"/>
  <c r="B1356" i="3"/>
  <c r="A1356" i="3" l="1"/>
  <c r="B1357" i="3"/>
  <c r="A1357" i="3" l="1"/>
  <c r="B1358" i="3"/>
  <c r="B1359" i="3" l="1"/>
  <c r="A1358" i="3"/>
  <c r="A1359" i="3" l="1"/>
  <c r="B1360" i="3"/>
  <c r="A1360" i="3" l="1"/>
  <c r="B1361" i="3"/>
  <c r="A1361" i="3" l="1"/>
  <c r="B1362" i="3"/>
  <c r="A1362" i="3" l="1"/>
  <c r="B1363" i="3"/>
  <c r="A1363" i="3" l="1"/>
  <c r="B1364" i="3"/>
  <c r="A1364" i="3" l="1"/>
  <c r="B1365" i="3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l="1"/>
  <c r="B1387" i="3" s="1"/>
  <c r="B1388" i="3" s="1"/>
  <c r="B1389" i="3" s="1"/>
  <c r="B1390" i="3" s="1"/>
  <c r="B1391" i="3" s="1"/>
  <c r="B1392" i="3" s="1"/>
  <c r="B1393" i="3" s="1"/>
  <c r="B1394" i="3" s="1"/>
  <c r="B1395" i="3" s="1"/>
  <c r="D6" i="7" l="1"/>
  <c r="D5" i="7"/>
  <c r="G5" i="7" s="1"/>
  <c r="H53" i="7"/>
  <c r="E6" i="7" l="1"/>
  <c r="E9" i="7"/>
  <c r="J54" i="7"/>
  <c r="E8" i="7"/>
  <c r="F5" i="7" s="1"/>
  <c r="I54" i="7"/>
  <c r="L53" i="7"/>
  <c r="I53" i="7"/>
  <c r="J53" i="7"/>
  <c r="H52" i="7"/>
  <c r="K53" i="7"/>
  <c r="E5" i="7"/>
  <c r="G6" i="7"/>
  <c r="L54" i="7"/>
  <c r="K54" i="7"/>
  <c r="F6" i="7" l="1"/>
  <c r="A1" i="7" s="1"/>
  <c r="C24" i="8" s="1"/>
  <c r="L52" i="7"/>
  <c r="K52" i="7"/>
  <c r="I52" i="7"/>
  <c r="H51" i="7"/>
  <c r="J52" i="7"/>
  <c r="I51" i="7" l="1"/>
  <c r="H50" i="7"/>
  <c r="J51" i="7"/>
  <c r="K51" i="7"/>
  <c r="L51" i="7"/>
  <c r="H49" i="7" l="1"/>
  <c r="J50" i="7"/>
  <c r="I50" i="7"/>
  <c r="L50" i="7"/>
  <c r="K50" i="7"/>
  <c r="I49" i="7" l="1"/>
  <c r="J49" i="7"/>
  <c r="K49" i="7"/>
  <c r="H48" i="7"/>
  <c r="L49" i="7"/>
  <c r="K48" i="7" l="1"/>
  <c r="I48" i="7"/>
  <c r="L48" i="7"/>
  <c r="H47" i="7"/>
  <c r="J48" i="7"/>
  <c r="L47" i="7" l="1"/>
  <c r="H46" i="7"/>
  <c r="J47" i="7"/>
  <c r="K47" i="7"/>
  <c r="I47" i="7"/>
  <c r="H45" i="7" l="1"/>
  <c r="I46" i="7"/>
  <c r="J46" i="7"/>
  <c r="K46" i="7"/>
  <c r="L46" i="7"/>
  <c r="I45" i="7" l="1"/>
  <c r="J45" i="7"/>
  <c r="K45" i="7"/>
  <c r="H44" i="7"/>
  <c r="L45" i="7"/>
  <c r="I44" i="7" l="1"/>
  <c r="L44" i="7"/>
  <c r="K44" i="7"/>
  <c r="H43" i="7"/>
  <c r="J44" i="7"/>
  <c r="I43" i="7" l="1"/>
  <c r="H42" i="7"/>
  <c r="K43" i="7"/>
  <c r="L43" i="7"/>
  <c r="J43" i="7"/>
  <c r="H41" i="7" l="1"/>
  <c r="J42" i="7"/>
  <c r="L42" i="7"/>
  <c r="I42" i="7"/>
  <c r="K42" i="7"/>
  <c r="K41" i="7" l="1"/>
  <c r="I41" i="7"/>
  <c r="J41" i="7"/>
  <c r="H40" i="7"/>
  <c r="L41" i="7"/>
  <c r="I40" i="7" l="1"/>
  <c r="J40" i="7"/>
  <c r="K40" i="7"/>
  <c r="H39" i="7"/>
  <c r="L40" i="7"/>
  <c r="I39" i="7" l="1"/>
  <c r="H38" i="7"/>
  <c r="K39" i="7"/>
  <c r="J39" i="7"/>
  <c r="L39" i="7"/>
  <c r="H37" i="7" l="1"/>
  <c r="J38" i="7"/>
  <c r="K38" i="7"/>
  <c r="I38" i="7"/>
  <c r="L38" i="7"/>
  <c r="L37" i="7" l="1"/>
  <c r="J37" i="7"/>
  <c r="I37" i="7"/>
  <c r="H36" i="7"/>
  <c r="K37" i="7"/>
  <c r="J36" i="7" l="1"/>
  <c r="K36" i="7"/>
  <c r="L36" i="7"/>
  <c r="H35" i="7"/>
  <c r="I36" i="7"/>
  <c r="L35" i="7" l="1"/>
  <c r="H34" i="7"/>
  <c r="I35" i="7"/>
  <c r="J35" i="7"/>
  <c r="K35" i="7"/>
  <c r="H33" i="7" l="1"/>
  <c r="L34" i="7"/>
  <c r="K34" i="7"/>
  <c r="I34" i="7"/>
  <c r="J34" i="7"/>
  <c r="J33" i="7" l="1"/>
  <c r="I33" i="7"/>
  <c r="K33" i="7"/>
  <c r="H32" i="7"/>
  <c r="L33" i="7"/>
  <c r="I32" i="7" l="1"/>
  <c r="K32" i="7"/>
  <c r="L32" i="7"/>
  <c r="H31" i="7"/>
  <c r="J32" i="7"/>
  <c r="K31" i="7" l="1"/>
  <c r="H30" i="7"/>
  <c r="I31" i="7"/>
  <c r="J31" i="7"/>
  <c r="L31" i="7"/>
  <c r="H29" i="7" l="1"/>
  <c r="J30" i="7"/>
  <c r="K30" i="7"/>
  <c r="L30" i="7"/>
  <c r="I30" i="7"/>
  <c r="K29" i="7" l="1"/>
  <c r="L29" i="7"/>
  <c r="I29" i="7"/>
  <c r="H28" i="7"/>
  <c r="J29" i="7"/>
  <c r="J28" i="7" l="1"/>
  <c r="K28" i="7"/>
  <c r="L28" i="7"/>
  <c r="H27" i="7"/>
  <c r="I28" i="7"/>
  <c r="I27" i="7" l="1"/>
  <c r="H26" i="7"/>
  <c r="K27" i="7"/>
  <c r="J27" i="7"/>
  <c r="L27" i="7"/>
  <c r="H25" i="7" l="1"/>
  <c r="I26" i="7"/>
  <c r="J26" i="7"/>
  <c r="K26" i="7"/>
  <c r="L26" i="7"/>
  <c r="I25" i="7" l="1"/>
  <c r="K25" i="7"/>
  <c r="J25" i="7"/>
  <c r="H24" i="7"/>
  <c r="L25" i="7"/>
  <c r="K24" i="7" l="1"/>
  <c r="L24" i="7"/>
  <c r="J24" i="7"/>
  <c r="H23" i="7"/>
  <c r="I24" i="7"/>
  <c r="I23" i="7" l="1"/>
  <c r="H22" i="7"/>
  <c r="J23" i="7"/>
  <c r="L23" i="7"/>
  <c r="K23" i="7"/>
  <c r="H21" i="7" l="1"/>
  <c r="J22" i="7"/>
  <c r="L22" i="7"/>
  <c r="K22" i="7"/>
  <c r="I22" i="7"/>
  <c r="K21" i="7" l="1"/>
  <c r="I21" i="7"/>
  <c r="J21" i="7"/>
  <c r="H20" i="7"/>
  <c r="L21" i="7"/>
  <c r="J20" i="7" l="1"/>
  <c r="L20" i="7"/>
  <c r="K20" i="7"/>
  <c r="H19" i="7"/>
  <c r="I20" i="7"/>
  <c r="I19" i="7" l="1"/>
  <c r="H18" i="7"/>
  <c r="J19" i="7"/>
  <c r="K19" i="7"/>
  <c r="L19" i="7"/>
  <c r="H17" i="7" l="1"/>
  <c r="J18" i="7"/>
  <c r="L18" i="7"/>
  <c r="K18" i="7"/>
  <c r="I18" i="7"/>
  <c r="K17" i="7" l="1"/>
  <c r="I17" i="7"/>
  <c r="J17" i="7"/>
  <c r="H16" i="7"/>
  <c r="L17" i="7"/>
  <c r="I16" i="7" l="1"/>
  <c r="L16" i="7"/>
  <c r="K16" i="7"/>
  <c r="H15" i="7"/>
  <c r="J16" i="7"/>
  <c r="J15" i="7" l="1"/>
  <c r="H14" i="7"/>
  <c r="L15" i="7"/>
  <c r="I15" i="7"/>
  <c r="K15" i="7"/>
  <c r="H13" i="7" l="1"/>
  <c r="I14" i="7"/>
  <c r="K14" i="7"/>
  <c r="J14" i="7"/>
  <c r="L14" i="7"/>
  <c r="L13" i="7" l="1"/>
  <c r="I13" i="7"/>
  <c r="J13" i="7"/>
  <c r="H12" i="7"/>
  <c r="K13" i="7"/>
  <c r="I12" i="7" l="1"/>
  <c r="K12" i="7"/>
  <c r="L12" i="7"/>
  <c r="H11" i="7"/>
  <c r="J12" i="7"/>
  <c r="I11" i="7" l="1"/>
  <c r="H10" i="7"/>
  <c r="K11" i="7"/>
  <c r="L11" i="7"/>
  <c r="J11" i="7"/>
  <c r="H9" i="7" l="1"/>
  <c r="K10" i="7"/>
  <c r="J10" i="7"/>
  <c r="I10" i="7"/>
  <c r="L10" i="7"/>
  <c r="K9" i="7" l="1"/>
  <c r="J9" i="7"/>
  <c r="I9" i="7"/>
  <c r="H8" i="7"/>
  <c r="L9" i="7"/>
  <c r="I8" i="7" l="1"/>
  <c r="L8" i="7"/>
  <c r="K8" i="7"/>
  <c r="H7" i="7"/>
  <c r="J8" i="7"/>
  <c r="I7" i="7" l="1"/>
  <c r="H6" i="7"/>
  <c r="K7" i="7"/>
  <c r="J7" i="7"/>
  <c r="L7" i="7"/>
  <c r="H5" i="7" l="1"/>
  <c r="I6" i="7"/>
  <c r="J6" i="7"/>
  <c r="K6" i="7"/>
  <c r="L6" i="7"/>
  <c r="K5" i="7" l="1"/>
  <c r="I5" i="7"/>
  <c r="J5" i="7"/>
  <c r="H4" i="7"/>
  <c r="L5" i="7"/>
  <c r="L4" i="7" l="1"/>
  <c r="J4" i="7"/>
  <c r="I4" i="7"/>
  <c r="H3" i="7"/>
  <c r="K4" i="7"/>
  <c r="L3" i="7" l="1"/>
  <c r="H2" i="7"/>
  <c r="K3" i="7"/>
  <c r="J3" i="7"/>
  <c r="I3" i="7"/>
  <c r="I2" i="7" l="1"/>
  <c r="K2" i="7"/>
  <c r="J2" i="7"/>
  <c r="L2" i="7"/>
</calcChain>
</file>

<file path=xl/sharedStrings.xml><?xml version="1.0" encoding="utf-8"?>
<sst xmlns="http://schemas.openxmlformats.org/spreadsheetml/2006/main" count="103" uniqueCount="49">
  <si>
    <t>1,000 Tons</t>
  </si>
  <si>
    <t>Corn</t>
  </si>
  <si>
    <t>Wheat</t>
  </si>
  <si>
    <t>Soybeans</t>
  </si>
  <si>
    <t>Total</t>
  </si>
  <si>
    <t>Weeks in Year</t>
  </si>
  <si>
    <t>Month</t>
  </si>
  <si>
    <t>Soybean</t>
  </si>
  <si>
    <t>4-week running average</t>
  </si>
  <si>
    <t xml:space="preserve">Total running avg </t>
  </si>
  <si>
    <r>
      <t>1</t>
    </r>
    <r>
      <rPr>
        <sz val="8"/>
        <rFont val="Times New Roman"/>
        <family val="1"/>
      </rPr>
      <t xml:space="preserve"> The 3-year average is a 4-week moving average.</t>
    </r>
  </si>
  <si>
    <t>% change from 3-yr average</t>
  </si>
  <si>
    <t>% change from last year</t>
  </si>
  <si>
    <t>week #</t>
  </si>
  <si>
    <t xml:space="preserve">Empty cells indicate insufficient data to perform the calculation.  </t>
  </si>
  <si>
    <t>3-yr avg of 4-week running avg</t>
  </si>
  <si>
    <t>3-year average</t>
  </si>
  <si>
    <t xml:space="preserve">Lock 27 closed much of the week along with Locks 16, 17, 18, 20, 21, 22, 24, and 25. </t>
  </si>
  <si>
    <t>Source:  U.S. Army Corps of Engineers.</t>
  </si>
  <si>
    <r>
      <t>Barge movements on the Mississippi River</t>
    </r>
    <r>
      <rPr>
        <b/>
        <vertAlign val="superscript"/>
        <sz val="9"/>
        <rFont val="Times New Roman"/>
        <family val="1"/>
      </rPr>
      <t>1</t>
    </r>
    <r>
      <rPr>
        <b/>
        <sz val="11"/>
        <rFont val="Times New Roman"/>
        <family val="1"/>
      </rPr>
      <t xml:space="preserve"> (Locks 27 - Granite City, IL)</t>
    </r>
  </si>
  <si>
    <t>current date</t>
  </si>
  <si>
    <t>date</t>
  </si>
  <si>
    <t>corn</t>
  </si>
  <si>
    <t>soybeans</t>
  </si>
  <si>
    <t>wheat</t>
  </si>
  <si>
    <t>3-yr average</t>
  </si>
  <si>
    <t>Change</t>
  </si>
  <si>
    <t>Last Week</t>
  </si>
  <si>
    <t>Last Year</t>
  </si>
  <si>
    <t>Feb</t>
  </si>
  <si>
    <t>Mar</t>
  </si>
  <si>
    <t>Apr</t>
  </si>
  <si>
    <t>May</t>
  </si>
  <si>
    <t>June</t>
  </si>
  <si>
    <t>July</t>
  </si>
  <si>
    <t>For the week ending June 20: 80 percent higher than the 3-year average. 
Last year's data unavailable for the equivalent week due to closure.</t>
  </si>
  <si>
    <t>August</t>
  </si>
  <si>
    <t>September</t>
  </si>
  <si>
    <t>October</t>
  </si>
  <si>
    <t>November</t>
  </si>
  <si>
    <t>December</t>
  </si>
  <si>
    <t>January</t>
  </si>
  <si>
    <t>February</t>
  </si>
  <si>
    <t xml:space="preserve">Decemeber </t>
  </si>
  <si>
    <t>March</t>
  </si>
  <si>
    <t>April</t>
  </si>
  <si>
    <t>Note: The U.S. Army Corps of Engineers has recently migrated its lock and vessel database and has noted the latest data may be revised in coming weeks.</t>
  </si>
  <si>
    <t>Figure 9</t>
  </si>
  <si>
    <t>Figure 9:  Grain Barge Movements through Mississippi River Locks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</si>
</sst>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;@"/>
    <numFmt numFmtId="165" formatCode="0.0%"/>
    <numFmt numFmtId="166" formatCode="m/d/yy;@"/>
    <numFmt numFmtId="167" formatCode="0.000"/>
    <numFmt numFmtId="168" formatCode="0.0"/>
    <numFmt numFmtId="169" formatCode="[$-409]mmm\-yy;@"/>
    <numFmt numFmtId="170" formatCode="0.000%"/>
  </numFmts>
  <fonts count="18" x14ac:knownFonts="1">
    <font>
      <sz val="12"/>
      <name val="Arial"/>
    </font>
    <font>
      <sz val="11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vertAlign val="superscript"/>
      <sz val="8"/>
      <name val="Times New Roman"/>
      <family val="1"/>
    </font>
    <font>
      <sz val="12"/>
      <name val="Arial"/>
      <family val="2"/>
    </font>
    <font>
      <b/>
      <vertAlign val="superscript"/>
      <sz val="9"/>
      <name val="Times New Roman"/>
      <family val="1"/>
    </font>
    <font>
      <b/>
      <sz val="16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6" fillId="3" borderId="0" xfId="0" applyFont="1" applyFill="1"/>
    <xf numFmtId="0" fontId="5" fillId="3" borderId="0" xfId="0" applyFont="1" applyFill="1"/>
    <xf numFmtId="0" fontId="3" fillId="2" borderId="0" xfId="0" applyFont="1" applyFill="1"/>
    <xf numFmtId="0" fontId="7" fillId="2" borderId="0" xfId="0" applyFont="1" applyFill="1"/>
    <xf numFmtId="0" fontId="10" fillId="0" borderId="0" xfId="0" applyFont="1"/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164" fontId="8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wrapText="1"/>
    </xf>
    <xf numFmtId="166" fontId="0" fillId="0" borderId="0" xfId="0" applyNumberFormat="1"/>
    <xf numFmtId="0" fontId="12" fillId="0" borderId="0" xfId="0" applyFont="1"/>
    <xf numFmtId="165" fontId="8" fillId="4" borderId="0" xfId="1" applyNumberFormat="1" applyFont="1" applyFill="1"/>
    <xf numFmtId="165" fontId="8" fillId="5" borderId="0" xfId="1" applyNumberFormat="1" applyFont="1" applyFill="1"/>
    <xf numFmtId="0" fontId="4" fillId="6" borderId="0" xfId="0" applyFont="1" applyFill="1"/>
    <xf numFmtId="164" fontId="8" fillId="0" borderId="0" xfId="0" applyNumberFormat="1" applyFont="1"/>
    <xf numFmtId="9" fontId="8" fillId="0" borderId="0" xfId="1" applyFont="1" applyFill="1"/>
    <xf numFmtId="165" fontId="8" fillId="0" borderId="0" xfId="1" applyNumberFormat="1" applyFont="1" applyFill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 applyAlignment="1">
      <alignment horizontal="right" wrapText="1"/>
    </xf>
    <xf numFmtId="3" fontId="0" fillId="0" borderId="0" xfId="0" applyNumberFormat="1"/>
    <xf numFmtId="1" fontId="11" fillId="0" borderId="0" xfId="0" applyNumberFormat="1" applyFont="1"/>
    <xf numFmtId="1" fontId="11" fillId="0" borderId="0" xfId="0" applyNumberFormat="1" applyFont="1" applyAlignment="1">
      <alignment horizontal="center"/>
    </xf>
    <xf numFmtId="3" fontId="8" fillId="2" borderId="0" xfId="0" applyNumberFormat="1" applyFont="1" applyFill="1" applyAlignment="1">
      <alignment horizontal="right"/>
    </xf>
    <xf numFmtId="0" fontId="14" fillId="0" borderId="0" xfId="0" applyFont="1"/>
    <xf numFmtId="167" fontId="15" fillId="0" borderId="0" xfId="0" applyNumberFormat="1" applyFont="1"/>
    <xf numFmtId="0" fontId="16" fillId="0" borderId="0" xfId="0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/>
    <xf numFmtId="0" fontId="3" fillId="0" borderId="0" xfId="0" applyFont="1"/>
    <xf numFmtId="0" fontId="17" fillId="0" borderId="0" xfId="0" applyFont="1" applyAlignment="1">
      <alignment horizontal="justify" vertical="center" wrapText="1" readingOrder="1"/>
    </xf>
    <xf numFmtId="169" fontId="8" fillId="0" borderId="0" xfId="0" applyNumberFormat="1" applyFont="1"/>
    <xf numFmtId="170" fontId="8" fillId="4" borderId="0" xfId="1" applyNumberFormat="1" applyFont="1" applyFill="1"/>
    <xf numFmtId="0" fontId="3" fillId="6" borderId="0" xfId="0" applyFont="1" applyFill="1"/>
    <xf numFmtId="0" fontId="4" fillId="6" borderId="0" xfId="0" applyFont="1" applyFill="1" applyAlignment="1">
      <alignment horizontal="center"/>
    </xf>
    <xf numFmtId="14" fontId="4" fillId="6" borderId="0" xfId="0" applyNumberFormat="1" applyFont="1" applyFill="1"/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4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0942437244446E-2"/>
          <c:y val="4.3075439617454421E-2"/>
          <c:w val="0.88974321939382151"/>
          <c:h val="0.72692307692310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graphdata!$H$5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rgbClr val="9999FF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text'!$H$2:$H$57</c15:sqref>
                  </c15:fullRef>
                </c:ext>
              </c:extLst>
              <c:f>'figure text'!$H$2:$H$55</c:f>
              <c:numCache>
                <c:formatCode>m/d/yy;@</c:formatCode>
                <c:ptCount val="54"/>
                <c:pt idx="0">
                  <c:v>44765</c:v>
                </c:pt>
                <c:pt idx="1">
                  <c:v>44772</c:v>
                </c:pt>
                <c:pt idx="2">
                  <c:v>44779</c:v>
                </c:pt>
                <c:pt idx="3">
                  <c:v>44786</c:v>
                </c:pt>
                <c:pt idx="4">
                  <c:v>44793</c:v>
                </c:pt>
                <c:pt idx="5">
                  <c:v>44800</c:v>
                </c:pt>
                <c:pt idx="6">
                  <c:v>44807</c:v>
                </c:pt>
                <c:pt idx="7">
                  <c:v>44814</c:v>
                </c:pt>
                <c:pt idx="8">
                  <c:v>44821</c:v>
                </c:pt>
                <c:pt idx="9">
                  <c:v>44828</c:v>
                </c:pt>
                <c:pt idx="10">
                  <c:v>44835</c:v>
                </c:pt>
                <c:pt idx="11">
                  <c:v>44842</c:v>
                </c:pt>
                <c:pt idx="12">
                  <c:v>44849</c:v>
                </c:pt>
                <c:pt idx="13">
                  <c:v>44856</c:v>
                </c:pt>
                <c:pt idx="14">
                  <c:v>44863</c:v>
                </c:pt>
                <c:pt idx="15">
                  <c:v>44870</c:v>
                </c:pt>
                <c:pt idx="16">
                  <c:v>44877</c:v>
                </c:pt>
                <c:pt idx="17">
                  <c:v>44884</c:v>
                </c:pt>
                <c:pt idx="18">
                  <c:v>44891</c:v>
                </c:pt>
                <c:pt idx="19">
                  <c:v>44898</c:v>
                </c:pt>
                <c:pt idx="20">
                  <c:v>44905</c:v>
                </c:pt>
                <c:pt idx="21">
                  <c:v>44912</c:v>
                </c:pt>
                <c:pt idx="22">
                  <c:v>44919</c:v>
                </c:pt>
                <c:pt idx="23">
                  <c:v>44926</c:v>
                </c:pt>
                <c:pt idx="24">
                  <c:v>44933</c:v>
                </c:pt>
                <c:pt idx="25">
                  <c:v>44940</c:v>
                </c:pt>
                <c:pt idx="26">
                  <c:v>44947</c:v>
                </c:pt>
                <c:pt idx="27">
                  <c:v>44954</c:v>
                </c:pt>
                <c:pt idx="28">
                  <c:v>44961</c:v>
                </c:pt>
                <c:pt idx="29">
                  <c:v>44968</c:v>
                </c:pt>
                <c:pt idx="30">
                  <c:v>44975</c:v>
                </c:pt>
                <c:pt idx="31">
                  <c:v>44982</c:v>
                </c:pt>
                <c:pt idx="32">
                  <c:v>44989</c:v>
                </c:pt>
                <c:pt idx="33">
                  <c:v>44996</c:v>
                </c:pt>
                <c:pt idx="34">
                  <c:v>45003</c:v>
                </c:pt>
                <c:pt idx="35">
                  <c:v>45010</c:v>
                </c:pt>
                <c:pt idx="36">
                  <c:v>45017</c:v>
                </c:pt>
                <c:pt idx="37">
                  <c:v>45024</c:v>
                </c:pt>
                <c:pt idx="38">
                  <c:v>45031</c:v>
                </c:pt>
                <c:pt idx="39">
                  <c:v>45038</c:v>
                </c:pt>
                <c:pt idx="40">
                  <c:v>45045</c:v>
                </c:pt>
                <c:pt idx="41">
                  <c:v>45052</c:v>
                </c:pt>
                <c:pt idx="42">
                  <c:v>45059</c:v>
                </c:pt>
                <c:pt idx="43">
                  <c:v>45066</c:v>
                </c:pt>
                <c:pt idx="44">
                  <c:v>45073</c:v>
                </c:pt>
                <c:pt idx="45">
                  <c:v>45080</c:v>
                </c:pt>
                <c:pt idx="46">
                  <c:v>45087</c:v>
                </c:pt>
                <c:pt idx="47">
                  <c:v>45094</c:v>
                </c:pt>
                <c:pt idx="48">
                  <c:v>45101</c:v>
                </c:pt>
                <c:pt idx="49">
                  <c:v>45108</c:v>
                </c:pt>
                <c:pt idx="50">
                  <c:v>45115</c:v>
                </c:pt>
                <c:pt idx="51">
                  <c:v>45122</c:v>
                </c:pt>
                <c:pt idx="52">
                  <c:v>45129</c:v>
                </c:pt>
                <c:pt idx="53">
                  <c:v>45136</c:v>
                </c:pt>
                <c:pt idx="54">
                  <c:v>45136</c:v>
                </c:pt>
                <c:pt idx="55">
                  <c:v>45136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text'!$I$2:$I$54</c15:sqref>
                  </c15:fullRef>
                </c:ext>
              </c:extLst>
              <c:f>'figure text'!$I$2:$I$54</c:f>
              <c:numCache>
                <c:formatCode>General</c:formatCode>
                <c:ptCount val="53"/>
                <c:pt idx="0">
                  <c:v>249</c:v>
                </c:pt>
                <c:pt idx="1">
                  <c:v>263</c:v>
                </c:pt>
                <c:pt idx="2">
                  <c:v>296</c:v>
                </c:pt>
                <c:pt idx="3">
                  <c:v>164</c:v>
                </c:pt>
                <c:pt idx="4">
                  <c:v>97</c:v>
                </c:pt>
                <c:pt idx="5">
                  <c:v>49</c:v>
                </c:pt>
                <c:pt idx="6">
                  <c:v>80</c:v>
                </c:pt>
                <c:pt idx="7">
                  <c:v>22</c:v>
                </c:pt>
                <c:pt idx="8">
                  <c:v>39</c:v>
                </c:pt>
                <c:pt idx="9">
                  <c:v>24</c:v>
                </c:pt>
                <c:pt idx="10">
                  <c:v>97</c:v>
                </c:pt>
                <c:pt idx="11">
                  <c:v>111</c:v>
                </c:pt>
                <c:pt idx="12">
                  <c:v>101</c:v>
                </c:pt>
                <c:pt idx="13">
                  <c:v>80</c:v>
                </c:pt>
                <c:pt idx="14">
                  <c:v>81</c:v>
                </c:pt>
                <c:pt idx="15">
                  <c:v>159</c:v>
                </c:pt>
                <c:pt idx="16">
                  <c:v>180</c:v>
                </c:pt>
                <c:pt idx="17">
                  <c:v>279</c:v>
                </c:pt>
                <c:pt idx="18">
                  <c:v>182</c:v>
                </c:pt>
                <c:pt idx="19">
                  <c:v>194</c:v>
                </c:pt>
                <c:pt idx="20">
                  <c:v>175</c:v>
                </c:pt>
                <c:pt idx="21">
                  <c:v>230</c:v>
                </c:pt>
                <c:pt idx="22">
                  <c:v>156</c:v>
                </c:pt>
                <c:pt idx="23">
                  <c:v>73</c:v>
                </c:pt>
                <c:pt idx="24">
                  <c:v>40</c:v>
                </c:pt>
                <c:pt idx="25">
                  <c:v>70</c:v>
                </c:pt>
                <c:pt idx="26">
                  <c:v>110</c:v>
                </c:pt>
                <c:pt idx="27">
                  <c:v>71</c:v>
                </c:pt>
                <c:pt idx="28">
                  <c:v>23</c:v>
                </c:pt>
                <c:pt idx="29">
                  <c:v>57</c:v>
                </c:pt>
                <c:pt idx="30">
                  <c:v>75</c:v>
                </c:pt>
                <c:pt idx="31">
                  <c:v>51</c:v>
                </c:pt>
                <c:pt idx="32">
                  <c:v>49</c:v>
                </c:pt>
                <c:pt idx="33">
                  <c:v>103</c:v>
                </c:pt>
                <c:pt idx="34">
                  <c:v>159</c:v>
                </c:pt>
                <c:pt idx="35">
                  <c:v>181</c:v>
                </c:pt>
                <c:pt idx="36">
                  <c:v>199</c:v>
                </c:pt>
                <c:pt idx="37">
                  <c:v>237</c:v>
                </c:pt>
                <c:pt idx="38">
                  <c:v>236</c:v>
                </c:pt>
                <c:pt idx="39">
                  <c:v>329</c:v>
                </c:pt>
                <c:pt idx="40">
                  <c:v>217</c:v>
                </c:pt>
                <c:pt idx="41">
                  <c:v>189</c:v>
                </c:pt>
                <c:pt idx="42">
                  <c:v>139</c:v>
                </c:pt>
                <c:pt idx="43">
                  <c:v>272</c:v>
                </c:pt>
                <c:pt idx="44">
                  <c:v>521</c:v>
                </c:pt>
                <c:pt idx="45">
                  <c:v>351</c:v>
                </c:pt>
                <c:pt idx="46">
                  <c:v>275</c:v>
                </c:pt>
                <c:pt idx="47">
                  <c:v>272</c:v>
                </c:pt>
                <c:pt idx="48">
                  <c:v>155</c:v>
                </c:pt>
                <c:pt idx="49">
                  <c:v>212</c:v>
                </c:pt>
                <c:pt idx="50">
                  <c:v>159</c:v>
                </c:pt>
                <c:pt idx="51">
                  <c:v>133</c:v>
                </c:pt>
                <c:pt idx="5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4-4B02-BD76-7CC50F5F90F2}"/>
            </c:ext>
          </c:extLst>
        </c:ser>
        <c:ser>
          <c:idx val="1"/>
          <c:order val="1"/>
          <c:tx>
            <c:strRef>
              <c:f>graphdata!$I$5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993366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text'!$H$2:$H$57</c15:sqref>
                  </c15:fullRef>
                </c:ext>
              </c:extLst>
              <c:f>'figure text'!$H$2:$H$55</c:f>
              <c:numCache>
                <c:formatCode>m/d/yy;@</c:formatCode>
                <c:ptCount val="54"/>
                <c:pt idx="0">
                  <c:v>44765</c:v>
                </c:pt>
                <c:pt idx="1">
                  <c:v>44772</c:v>
                </c:pt>
                <c:pt idx="2">
                  <c:v>44779</c:v>
                </c:pt>
                <c:pt idx="3">
                  <c:v>44786</c:v>
                </c:pt>
                <c:pt idx="4">
                  <c:v>44793</c:v>
                </c:pt>
                <c:pt idx="5">
                  <c:v>44800</c:v>
                </c:pt>
                <c:pt idx="6">
                  <c:v>44807</c:v>
                </c:pt>
                <c:pt idx="7">
                  <c:v>44814</c:v>
                </c:pt>
                <c:pt idx="8">
                  <c:v>44821</c:v>
                </c:pt>
                <c:pt idx="9">
                  <c:v>44828</c:v>
                </c:pt>
                <c:pt idx="10">
                  <c:v>44835</c:v>
                </c:pt>
                <c:pt idx="11">
                  <c:v>44842</c:v>
                </c:pt>
                <c:pt idx="12">
                  <c:v>44849</c:v>
                </c:pt>
                <c:pt idx="13">
                  <c:v>44856</c:v>
                </c:pt>
                <c:pt idx="14">
                  <c:v>44863</c:v>
                </c:pt>
                <c:pt idx="15">
                  <c:v>44870</c:v>
                </c:pt>
                <c:pt idx="16">
                  <c:v>44877</c:v>
                </c:pt>
                <c:pt idx="17">
                  <c:v>44884</c:v>
                </c:pt>
                <c:pt idx="18">
                  <c:v>44891</c:v>
                </c:pt>
                <c:pt idx="19">
                  <c:v>44898</c:v>
                </c:pt>
                <c:pt idx="20">
                  <c:v>44905</c:v>
                </c:pt>
                <c:pt idx="21">
                  <c:v>44912</c:v>
                </c:pt>
                <c:pt idx="22">
                  <c:v>44919</c:v>
                </c:pt>
                <c:pt idx="23">
                  <c:v>44926</c:v>
                </c:pt>
                <c:pt idx="24">
                  <c:v>44933</c:v>
                </c:pt>
                <c:pt idx="25">
                  <c:v>44940</c:v>
                </c:pt>
                <c:pt idx="26">
                  <c:v>44947</c:v>
                </c:pt>
                <c:pt idx="27">
                  <c:v>44954</c:v>
                </c:pt>
                <c:pt idx="28">
                  <c:v>44961</c:v>
                </c:pt>
                <c:pt idx="29">
                  <c:v>44968</c:v>
                </c:pt>
                <c:pt idx="30">
                  <c:v>44975</c:v>
                </c:pt>
                <c:pt idx="31">
                  <c:v>44982</c:v>
                </c:pt>
                <c:pt idx="32">
                  <c:v>44989</c:v>
                </c:pt>
                <c:pt idx="33">
                  <c:v>44996</c:v>
                </c:pt>
                <c:pt idx="34">
                  <c:v>45003</c:v>
                </c:pt>
                <c:pt idx="35">
                  <c:v>45010</c:v>
                </c:pt>
                <c:pt idx="36">
                  <c:v>45017</c:v>
                </c:pt>
                <c:pt idx="37">
                  <c:v>45024</c:v>
                </c:pt>
                <c:pt idx="38">
                  <c:v>45031</c:v>
                </c:pt>
                <c:pt idx="39">
                  <c:v>45038</c:v>
                </c:pt>
                <c:pt idx="40">
                  <c:v>45045</c:v>
                </c:pt>
                <c:pt idx="41">
                  <c:v>45052</c:v>
                </c:pt>
                <c:pt idx="42">
                  <c:v>45059</c:v>
                </c:pt>
                <c:pt idx="43">
                  <c:v>45066</c:v>
                </c:pt>
                <c:pt idx="44">
                  <c:v>45073</c:v>
                </c:pt>
                <c:pt idx="45">
                  <c:v>45080</c:v>
                </c:pt>
                <c:pt idx="46">
                  <c:v>45087</c:v>
                </c:pt>
                <c:pt idx="47">
                  <c:v>45094</c:v>
                </c:pt>
                <c:pt idx="48">
                  <c:v>45101</c:v>
                </c:pt>
                <c:pt idx="49">
                  <c:v>45108</c:v>
                </c:pt>
                <c:pt idx="50">
                  <c:v>45115</c:v>
                </c:pt>
                <c:pt idx="51">
                  <c:v>45122</c:v>
                </c:pt>
                <c:pt idx="52">
                  <c:v>45129</c:v>
                </c:pt>
                <c:pt idx="53">
                  <c:v>45136</c:v>
                </c:pt>
                <c:pt idx="54">
                  <c:v>45136</c:v>
                </c:pt>
                <c:pt idx="55">
                  <c:v>45136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text'!$J$2:$J$54</c15:sqref>
                  </c15:fullRef>
                </c:ext>
              </c:extLst>
              <c:f>'figure text'!$J$2:$J$54</c:f>
              <c:numCache>
                <c:formatCode>General</c:formatCode>
                <c:ptCount val="5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8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4-4B02-BD76-7CC50F5F90F2}"/>
            </c:ext>
          </c:extLst>
        </c:ser>
        <c:ser>
          <c:idx val="2"/>
          <c:order val="2"/>
          <c:tx>
            <c:strRef>
              <c:f>graphdata!$J$5</c:f>
              <c:strCache>
                <c:ptCount val="1"/>
                <c:pt idx="0">
                  <c:v>Soybeans</c:v>
                </c:pt>
              </c:strCache>
              <c:extLst xmlns:c15="http://schemas.microsoft.com/office/drawing/2012/chart"/>
            </c:strRef>
          </c:tx>
          <c:spPr>
            <a:solidFill>
              <a:srgbClr val="FFFF99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text'!$H$2:$H$57</c15:sqref>
                  </c15:fullRef>
                </c:ext>
              </c:extLst>
              <c:f>'figure text'!$H$2:$H$55</c:f>
              <c:numCache>
                <c:formatCode>m/d/yy;@</c:formatCode>
                <c:ptCount val="54"/>
                <c:pt idx="0">
                  <c:v>44765</c:v>
                </c:pt>
                <c:pt idx="1">
                  <c:v>44772</c:v>
                </c:pt>
                <c:pt idx="2">
                  <c:v>44779</c:v>
                </c:pt>
                <c:pt idx="3">
                  <c:v>44786</c:v>
                </c:pt>
                <c:pt idx="4">
                  <c:v>44793</c:v>
                </c:pt>
                <c:pt idx="5">
                  <c:v>44800</c:v>
                </c:pt>
                <c:pt idx="6">
                  <c:v>44807</c:v>
                </c:pt>
                <c:pt idx="7">
                  <c:v>44814</c:v>
                </c:pt>
                <c:pt idx="8">
                  <c:v>44821</c:v>
                </c:pt>
                <c:pt idx="9">
                  <c:v>44828</c:v>
                </c:pt>
                <c:pt idx="10">
                  <c:v>44835</c:v>
                </c:pt>
                <c:pt idx="11">
                  <c:v>44842</c:v>
                </c:pt>
                <c:pt idx="12">
                  <c:v>44849</c:v>
                </c:pt>
                <c:pt idx="13">
                  <c:v>44856</c:v>
                </c:pt>
                <c:pt idx="14">
                  <c:v>44863</c:v>
                </c:pt>
                <c:pt idx="15">
                  <c:v>44870</c:v>
                </c:pt>
                <c:pt idx="16">
                  <c:v>44877</c:v>
                </c:pt>
                <c:pt idx="17">
                  <c:v>44884</c:v>
                </c:pt>
                <c:pt idx="18">
                  <c:v>44891</c:v>
                </c:pt>
                <c:pt idx="19">
                  <c:v>44898</c:v>
                </c:pt>
                <c:pt idx="20">
                  <c:v>44905</c:v>
                </c:pt>
                <c:pt idx="21">
                  <c:v>44912</c:v>
                </c:pt>
                <c:pt idx="22">
                  <c:v>44919</c:v>
                </c:pt>
                <c:pt idx="23">
                  <c:v>44926</c:v>
                </c:pt>
                <c:pt idx="24">
                  <c:v>44933</c:v>
                </c:pt>
                <c:pt idx="25">
                  <c:v>44940</c:v>
                </c:pt>
                <c:pt idx="26">
                  <c:v>44947</c:v>
                </c:pt>
                <c:pt idx="27">
                  <c:v>44954</c:v>
                </c:pt>
                <c:pt idx="28">
                  <c:v>44961</c:v>
                </c:pt>
                <c:pt idx="29">
                  <c:v>44968</c:v>
                </c:pt>
                <c:pt idx="30">
                  <c:v>44975</c:v>
                </c:pt>
                <c:pt idx="31">
                  <c:v>44982</c:v>
                </c:pt>
                <c:pt idx="32">
                  <c:v>44989</c:v>
                </c:pt>
                <c:pt idx="33">
                  <c:v>44996</c:v>
                </c:pt>
                <c:pt idx="34">
                  <c:v>45003</c:v>
                </c:pt>
                <c:pt idx="35">
                  <c:v>45010</c:v>
                </c:pt>
                <c:pt idx="36">
                  <c:v>45017</c:v>
                </c:pt>
                <c:pt idx="37">
                  <c:v>45024</c:v>
                </c:pt>
                <c:pt idx="38">
                  <c:v>45031</c:v>
                </c:pt>
                <c:pt idx="39">
                  <c:v>45038</c:v>
                </c:pt>
                <c:pt idx="40">
                  <c:v>45045</c:v>
                </c:pt>
                <c:pt idx="41">
                  <c:v>45052</c:v>
                </c:pt>
                <c:pt idx="42">
                  <c:v>45059</c:v>
                </c:pt>
                <c:pt idx="43">
                  <c:v>45066</c:v>
                </c:pt>
                <c:pt idx="44">
                  <c:v>45073</c:v>
                </c:pt>
                <c:pt idx="45">
                  <c:v>45080</c:v>
                </c:pt>
                <c:pt idx="46">
                  <c:v>45087</c:v>
                </c:pt>
                <c:pt idx="47">
                  <c:v>45094</c:v>
                </c:pt>
                <c:pt idx="48">
                  <c:v>45101</c:v>
                </c:pt>
                <c:pt idx="49">
                  <c:v>45108</c:v>
                </c:pt>
                <c:pt idx="50">
                  <c:v>45115</c:v>
                </c:pt>
                <c:pt idx="51">
                  <c:v>45122</c:v>
                </c:pt>
                <c:pt idx="52">
                  <c:v>45129</c:v>
                </c:pt>
                <c:pt idx="53">
                  <c:v>45136</c:v>
                </c:pt>
                <c:pt idx="54">
                  <c:v>45136</c:v>
                </c:pt>
                <c:pt idx="55">
                  <c:v>45136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text'!$K$2:$K$54</c15:sqref>
                  </c15:fullRef>
                </c:ext>
              </c:extLst>
              <c:f>'figure text'!$K$2:$K$54</c:f>
              <c:numCache>
                <c:formatCode>General</c:formatCode>
                <c:ptCount val="53"/>
                <c:pt idx="0">
                  <c:v>174</c:v>
                </c:pt>
                <c:pt idx="1">
                  <c:v>214</c:v>
                </c:pt>
                <c:pt idx="2">
                  <c:v>295</c:v>
                </c:pt>
                <c:pt idx="3">
                  <c:v>183</c:v>
                </c:pt>
                <c:pt idx="4">
                  <c:v>162</c:v>
                </c:pt>
                <c:pt idx="5">
                  <c:v>191</c:v>
                </c:pt>
                <c:pt idx="6">
                  <c:v>104</c:v>
                </c:pt>
                <c:pt idx="7">
                  <c:v>127</c:v>
                </c:pt>
                <c:pt idx="8">
                  <c:v>68</c:v>
                </c:pt>
                <c:pt idx="9">
                  <c:v>32</c:v>
                </c:pt>
                <c:pt idx="10">
                  <c:v>72</c:v>
                </c:pt>
                <c:pt idx="11">
                  <c:v>164</c:v>
                </c:pt>
                <c:pt idx="12">
                  <c:v>321</c:v>
                </c:pt>
                <c:pt idx="13">
                  <c:v>232</c:v>
                </c:pt>
                <c:pt idx="14">
                  <c:v>261</c:v>
                </c:pt>
                <c:pt idx="15">
                  <c:v>250</c:v>
                </c:pt>
                <c:pt idx="16">
                  <c:v>260</c:v>
                </c:pt>
                <c:pt idx="17">
                  <c:v>262</c:v>
                </c:pt>
                <c:pt idx="18">
                  <c:v>323</c:v>
                </c:pt>
                <c:pt idx="19">
                  <c:v>373</c:v>
                </c:pt>
                <c:pt idx="20">
                  <c:v>290</c:v>
                </c:pt>
                <c:pt idx="21">
                  <c:v>304</c:v>
                </c:pt>
                <c:pt idx="22">
                  <c:v>167</c:v>
                </c:pt>
                <c:pt idx="23">
                  <c:v>75</c:v>
                </c:pt>
                <c:pt idx="24">
                  <c:v>52</c:v>
                </c:pt>
                <c:pt idx="25">
                  <c:v>189</c:v>
                </c:pt>
                <c:pt idx="26">
                  <c:v>175</c:v>
                </c:pt>
                <c:pt idx="27">
                  <c:v>239</c:v>
                </c:pt>
                <c:pt idx="28">
                  <c:v>244</c:v>
                </c:pt>
                <c:pt idx="29">
                  <c:v>178</c:v>
                </c:pt>
                <c:pt idx="30">
                  <c:v>177</c:v>
                </c:pt>
                <c:pt idx="31">
                  <c:v>133</c:v>
                </c:pt>
                <c:pt idx="32">
                  <c:v>86</c:v>
                </c:pt>
                <c:pt idx="33">
                  <c:v>79</c:v>
                </c:pt>
                <c:pt idx="34">
                  <c:v>201</c:v>
                </c:pt>
                <c:pt idx="35">
                  <c:v>177</c:v>
                </c:pt>
                <c:pt idx="36">
                  <c:v>192</c:v>
                </c:pt>
                <c:pt idx="37">
                  <c:v>190</c:v>
                </c:pt>
                <c:pt idx="38">
                  <c:v>198</c:v>
                </c:pt>
                <c:pt idx="39">
                  <c:v>171</c:v>
                </c:pt>
                <c:pt idx="40">
                  <c:v>171</c:v>
                </c:pt>
                <c:pt idx="41">
                  <c:v>45</c:v>
                </c:pt>
                <c:pt idx="42">
                  <c:v>35</c:v>
                </c:pt>
                <c:pt idx="43">
                  <c:v>46</c:v>
                </c:pt>
                <c:pt idx="44">
                  <c:v>133</c:v>
                </c:pt>
                <c:pt idx="45">
                  <c:v>102</c:v>
                </c:pt>
                <c:pt idx="46">
                  <c:v>86</c:v>
                </c:pt>
                <c:pt idx="47">
                  <c:v>130</c:v>
                </c:pt>
                <c:pt idx="48">
                  <c:v>148</c:v>
                </c:pt>
                <c:pt idx="49">
                  <c:v>85</c:v>
                </c:pt>
                <c:pt idx="50">
                  <c:v>197</c:v>
                </c:pt>
                <c:pt idx="51">
                  <c:v>146</c:v>
                </c:pt>
                <c:pt idx="5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4-4B02-BD76-7CC50F5F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458200"/>
        <c:axId val="619464864"/>
        <c:extLst/>
      </c:barChart>
      <c:lineChart>
        <c:grouping val="stacked"/>
        <c:varyColors val="0"/>
        <c:ser>
          <c:idx val="3"/>
          <c:order val="3"/>
          <c:tx>
            <c:strRef>
              <c:f>graphdata!$M$5</c:f>
              <c:strCache>
                <c:ptCount val="1"/>
                <c:pt idx="0">
                  <c:v>3-year average</c:v>
                </c:pt>
              </c:strCache>
            </c:strRef>
          </c:tx>
          <c:spPr>
            <a:ln w="158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text'!$H$2:$H$57</c15:sqref>
                  </c15:fullRef>
                </c:ext>
              </c:extLst>
              <c:f>'figure text'!$H$2:$H$55</c:f>
              <c:numCache>
                <c:formatCode>m/d/yy;@</c:formatCode>
                <c:ptCount val="54"/>
                <c:pt idx="0">
                  <c:v>44765</c:v>
                </c:pt>
                <c:pt idx="1">
                  <c:v>44772</c:v>
                </c:pt>
                <c:pt idx="2">
                  <c:v>44779</c:v>
                </c:pt>
                <c:pt idx="3">
                  <c:v>44786</c:v>
                </c:pt>
                <c:pt idx="4">
                  <c:v>44793</c:v>
                </c:pt>
                <c:pt idx="5">
                  <c:v>44800</c:v>
                </c:pt>
                <c:pt idx="6">
                  <c:v>44807</c:v>
                </c:pt>
                <c:pt idx="7">
                  <c:v>44814</c:v>
                </c:pt>
                <c:pt idx="8">
                  <c:v>44821</c:v>
                </c:pt>
                <c:pt idx="9">
                  <c:v>44828</c:v>
                </c:pt>
                <c:pt idx="10">
                  <c:v>44835</c:v>
                </c:pt>
                <c:pt idx="11">
                  <c:v>44842</c:v>
                </c:pt>
                <c:pt idx="12">
                  <c:v>44849</c:v>
                </c:pt>
                <c:pt idx="13">
                  <c:v>44856</c:v>
                </c:pt>
                <c:pt idx="14">
                  <c:v>44863</c:v>
                </c:pt>
                <c:pt idx="15">
                  <c:v>44870</c:v>
                </c:pt>
                <c:pt idx="16">
                  <c:v>44877</c:v>
                </c:pt>
                <c:pt idx="17">
                  <c:v>44884</c:v>
                </c:pt>
                <c:pt idx="18">
                  <c:v>44891</c:v>
                </c:pt>
                <c:pt idx="19">
                  <c:v>44898</c:v>
                </c:pt>
                <c:pt idx="20">
                  <c:v>44905</c:v>
                </c:pt>
                <c:pt idx="21">
                  <c:v>44912</c:v>
                </c:pt>
                <c:pt idx="22">
                  <c:v>44919</c:v>
                </c:pt>
                <c:pt idx="23">
                  <c:v>44926</c:v>
                </c:pt>
                <c:pt idx="24">
                  <c:v>44933</c:v>
                </c:pt>
                <c:pt idx="25">
                  <c:v>44940</c:v>
                </c:pt>
                <c:pt idx="26">
                  <c:v>44947</c:v>
                </c:pt>
                <c:pt idx="27">
                  <c:v>44954</c:v>
                </c:pt>
                <c:pt idx="28">
                  <c:v>44961</c:v>
                </c:pt>
                <c:pt idx="29">
                  <c:v>44968</c:v>
                </c:pt>
                <c:pt idx="30">
                  <c:v>44975</c:v>
                </c:pt>
                <c:pt idx="31">
                  <c:v>44982</c:v>
                </c:pt>
                <c:pt idx="32">
                  <c:v>44989</c:v>
                </c:pt>
                <c:pt idx="33">
                  <c:v>44996</c:v>
                </c:pt>
                <c:pt idx="34">
                  <c:v>45003</c:v>
                </c:pt>
                <c:pt idx="35">
                  <c:v>45010</c:v>
                </c:pt>
                <c:pt idx="36">
                  <c:v>45017</c:v>
                </c:pt>
                <c:pt idx="37">
                  <c:v>45024</c:v>
                </c:pt>
                <c:pt idx="38">
                  <c:v>45031</c:v>
                </c:pt>
                <c:pt idx="39">
                  <c:v>45038</c:v>
                </c:pt>
                <c:pt idx="40">
                  <c:v>45045</c:v>
                </c:pt>
                <c:pt idx="41">
                  <c:v>45052</c:v>
                </c:pt>
                <c:pt idx="42">
                  <c:v>45059</c:v>
                </c:pt>
                <c:pt idx="43">
                  <c:v>45066</c:v>
                </c:pt>
                <c:pt idx="44">
                  <c:v>45073</c:v>
                </c:pt>
                <c:pt idx="45">
                  <c:v>45080</c:v>
                </c:pt>
                <c:pt idx="46">
                  <c:v>45087</c:v>
                </c:pt>
                <c:pt idx="47">
                  <c:v>45094</c:v>
                </c:pt>
                <c:pt idx="48">
                  <c:v>45101</c:v>
                </c:pt>
                <c:pt idx="49">
                  <c:v>45108</c:v>
                </c:pt>
                <c:pt idx="50">
                  <c:v>45115</c:v>
                </c:pt>
                <c:pt idx="51">
                  <c:v>45122</c:v>
                </c:pt>
                <c:pt idx="52">
                  <c:v>45129</c:v>
                </c:pt>
                <c:pt idx="53">
                  <c:v>45136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text'!$L$2:$L$57</c15:sqref>
                  </c15:fullRef>
                </c:ext>
              </c:extLst>
              <c:f>'figure text'!$L$2:$L$55</c:f>
              <c:numCache>
                <c:formatCode>General</c:formatCode>
                <c:ptCount val="54"/>
                <c:pt idx="0">
                  <c:v>579.15</c:v>
                </c:pt>
                <c:pt idx="1">
                  <c:v>588.24166666666667</c:v>
                </c:pt>
                <c:pt idx="2">
                  <c:v>561.2553333333334</c:v>
                </c:pt>
                <c:pt idx="3">
                  <c:v>538.92200000000003</c:v>
                </c:pt>
                <c:pt idx="4">
                  <c:v>546.42200000000003</c:v>
                </c:pt>
                <c:pt idx="5">
                  <c:v>526.7553333333334</c:v>
                </c:pt>
                <c:pt idx="6">
                  <c:v>503.6583333333333</c:v>
                </c:pt>
                <c:pt idx="7">
                  <c:v>494</c:v>
                </c:pt>
                <c:pt idx="8">
                  <c:v>408.5</c:v>
                </c:pt>
                <c:pt idx="9">
                  <c:v>349.33333333333331</c:v>
                </c:pt>
                <c:pt idx="10">
                  <c:v>341.58333333333331</c:v>
                </c:pt>
                <c:pt idx="11">
                  <c:v>308.58333333333331</c:v>
                </c:pt>
                <c:pt idx="12">
                  <c:v>343.33333333333331</c:v>
                </c:pt>
                <c:pt idx="13">
                  <c:v>393.08333333333331</c:v>
                </c:pt>
                <c:pt idx="14">
                  <c:v>435.66666666666669</c:v>
                </c:pt>
                <c:pt idx="15">
                  <c:v>472.91666666666669</c:v>
                </c:pt>
                <c:pt idx="16">
                  <c:v>530.16666666666663</c:v>
                </c:pt>
                <c:pt idx="17">
                  <c:v>593.91666666666663</c:v>
                </c:pt>
                <c:pt idx="18">
                  <c:v>639.08333333333337</c:v>
                </c:pt>
                <c:pt idx="19">
                  <c:v>691.5</c:v>
                </c:pt>
                <c:pt idx="20">
                  <c:v>672.41666666666663</c:v>
                </c:pt>
                <c:pt idx="21">
                  <c:v>604.66666666666663</c:v>
                </c:pt>
                <c:pt idx="22">
                  <c:v>549.25</c:v>
                </c:pt>
                <c:pt idx="23">
                  <c:v>458.5</c:v>
                </c:pt>
                <c:pt idx="24">
                  <c:v>385.75</c:v>
                </c:pt>
                <c:pt idx="25">
                  <c:v>359.16666666666669</c:v>
                </c:pt>
                <c:pt idx="26">
                  <c:v>324.66666666666669</c:v>
                </c:pt>
                <c:pt idx="27">
                  <c:v>313.08333333333331</c:v>
                </c:pt>
                <c:pt idx="28">
                  <c:v>306.25</c:v>
                </c:pt>
                <c:pt idx="29">
                  <c:v>268.75</c:v>
                </c:pt>
                <c:pt idx="30">
                  <c:v>233.41666666666666</c:v>
                </c:pt>
                <c:pt idx="31">
                  <c:v>213.91666666666666</c:v>
                </c:pt>
                <c:pt idx="32">
                  <c:v>240.16666666666666</c:v>
                </c:pt>
                <c:pt idx="33">
                  <c:v>281.66666666666669</c:v>
                </c:pt>
                <c:pt idx="34">
                  <c:v>315.83333333333331</c:v>
                </c:pt>
                <c:pt idx="35">
                  <c:v>357.25</c:v>
                </c:pt>
                <c:pt idx="36">
                  <c:v>362.58333333333331</c:v>
                </c:pt>
                <c:pt idx="37">
                  <c:v>400.25</c:v>
                </c:pt>
                <c:pt idx="38">
                  <c:v>461.83333333333331</c:v>
                </c:pt>
                <c:pt idx="39">
                  <c:v>517.08333333333337</c:v>
                </c:pt>
                <c:pt idx="40">
                  <c:v>565</c:v>
                </c:pt>
                <c:pt idx="41">
                  <c:v>614.66666666666663</c:v>
                </c:pt>
                <c:pt idx="42">
                  <c:v>619.25</c:v>
                </c:pt>
                <c:pt idx="43">
                  <c:v>647.16666666666663</c:v>
                </c:pt>
                <c:pt idx="44">
                  <c:v>676</c:v>
                </c:pt>
                <c:pt idx="45">
                  <c:v>674.08333333333337</c:v>
                </c:pt>
                <c:pt idx="46">
                  <c:v>713.83333333333337</c:v>
                </c:pt>
                <c:pt idx="47">
                  <c:v>715.58333333333337</c:v>
                </c:pt>
                <c:pt idx="48">
                  <c:v>704.5</c:v>
                </c:pt>
                <c:pt idx="49">
                  <c:v>683.25</c:v>
                </c:pt>
                <c:pt idx="50">
                  <c:v>640.58333333333337</c:v>
                </c:pt>
                <c:pt idx="51">
                  <c:v>600.41666666666663</c:v>
                </c:pt>
                <c:pt idx="52">
                  <c:v>567.66666666666663</c:v>
                </c:pt>
                <c:pt idx="53">
                  <c:v>553.66666666666663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4-4B02-BD76-7CC50F5F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58200"/>
        <c:axId val="619464864"/>
      </c:lineChart>
      <c:catAx>
        <c:axId val="619458200"/>
        <c:scaling>
          <c:orientation val="minMax"/>
        </c:scaling>
        <c:delete val="0"/>
        <c:axPos val="b"/>
        <c:numFmt formatCode="mm/dd/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19464864"/>
        <c:crosses val="autoZero"/>
        <c:auto val="0"/>
        <c:lblAlgn val="ctr"/>
        <c:lblOffset val="100"/>
        <c:tickLblSkip val="2"/>
        <c:tickMarkSkip val="4"/>
        <c:noMultiLvlLbl val="0"/>
      </c:catAx>
      <c:valAx>
        <c:axId val="619464864"/>
        <c:scaling>
          <c:orientation val="minMax"/>
          <c:max val="13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1,000 short tons 
</a:t>
                </a:r>
              </a:p>
            </c:rich>
          </c:tx>
          <c:layout>
            <c:manualLayout>
              <c:xMode val="edge"/>
              <c:yMode val="edge"/>
              <c:x val="7.4627532872259582E-3"/>
              <c:y val="0.326922936716258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619458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630600238483431"/>
          <c:y val="0.16141441931313627"/>
          <c:w val="0.16553048558053779"/>
          <c:h val="0.150008822565602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1287290961677"/>
          <c:y val="4.3075439617454421E-2"/>
          <c:w val="0.8581775873229166"/>
          <c:h val="0.72692307692310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graphdata!$H$5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rgbClr val="5CA2BB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'figure text'!$H$2:$H$54</c:f>
              <c:numCache>
                <c:formatCode>m/d/yy;@</c:formatCode>
                <c:ptCount val="53"/>
                <c:pt idx="0">
                  <c:v>44765</c:v>
                </c:pt>
                <c:pt idx="1">
                  <c:v>44772</c:v>
                </c:pt>
                <c:pt idx="2">
                  <c:v>44779</c:v>
                </c:pt>
                <c:pt idx="3">
                  <c:v>44786</c:v>
                </c:pt>
                <c:pt idx="4">
                  <c:v>44793</c:v>
                </c:pt>
                <c:pt idx="5">
                  <c:v>44800</c:v>
                </c:pt>
                <c:pt idx="6">
                  <c:v>44807</c:v>
                </c:pt>
                <c:pt idx="7">
                  <c:v>44814</c:v>
                </c:pt>
                <c:pt idx="8">
                  <c:v>44821</c:v>
                </c:pt>
                <c:pt idx="9">
                  <c:v>44828</c:v>
                </c:pt>
                <c:pt idx="10">
                  <c:v>44835</c:v>
                </c:pt>
                <c:pt idx="11">
                  <c:v>44842</c:v>
                </c:pt>
                <c:pt idx="12">
                  <c:v>44849</c:v>
                </c:pt>
                <c:pt idx="13">
                  <c:v>44856</c:v>
                </c:pt>
                <c:pt idx="14">
                  <c:v>44863</c:v>
                </c:pt>
                <c:pt idx="15">
                  <c:v>44870</c:v>
                </c:pt>
                <c:pt idx="16">
                  <c:v>44877</c:v>
                </c:pt>
                <c:pt idx="17">
                  <c:v>44884</c:v>
                </c:pt>
                <c:pt idx="18">
                  <c:v>44891</c:v>
                </c:pt>
                <c:pt idx="19">
                  <c:v>44898</c:v>
                </c:pt>
                <c:pt idx="20">
                  <c:v>44905</c:v>
                </c:pt>
                <c:pt idx="21">
                  <c:v>44912</c:v>
                </c:pt>
                <c:pt idx="22">
                  <c:v>44919</c:v>
                </c:pt>
                <c:pt idx="23">
                  <c:v>44926</c:v>
                </c:pt>
                <c:pt idx="24">
                  <c:v>44933</c:v>
                </c:pt>
                <c:pt idx="25">
                  <c:v>44940</c:v>
                </c:pt>
                <c:pt idx="26">
                  <c:v>44947</c:v>
                </c:pt>
                <c:pt idx="27">
                  <c:v>44954</c:v>
                </c:pt>
                <c:pt idx="28">
                  <c:v>44961</c:v>
                </c:pt>
                <c:pt idx="29">
                  <c:v>44968</c:v>
                </c:pt>
                <c:pt idx="30">
                  <c:v>44975</c:v>
                </c:pt>
                <c:pt idx="31">
                  <c:v>44982</c:v>
                </c:pt>
                <c:pt idx="32">
                  <c:v>44989</c:v>
                </c:pt>
                <c:pt idx="33">
                  <c:v>44996</c:v>
                </c:pt>
                <c:pt idx="34">
                  <c:v>45003</c:v>
                </c:pt>
                <c:pt idx="35">
                  <c:v>45010</c:v>
                </c:pt>
                <c:pt idx="36">
                  <c:v>45017</c:v>
                </c:pt>
                <c:pt idx="37">
                  <c:v>45024</c:v>
                </c:pt>
                <c:pt idx="38">
                  <c:v>45031</c:v>
                </c:pt>
                <c:pt idx="39">
                  <c:v>45038</c:v>
                </c:pt>
                <c:pt idx="40">
                  <c:v>45045</c:v>
                </c:pt>
                <c:pt idx="41">
                  <c:v>45052</c:v>
                </c:pt>
                <c:pt idx="42">
                  <c:v>45059</c:v>
                </c:pt>
                <c:pt idx="43">
                  <c:v>45066</c:v>
                </c:pt>
                <c:pt idx="44">
                  <c:v>45073</c:v>
                </c:pt>
                <c:pt idx="45">
                  <c:v>45080</c:v>
                </c:pt>
                <c:pt idx="46">
                  <c:v>45087</c:v>
                </c:pt>
                <c:pt idx="47">
                  <c:v>45094</c:v>
                </c:pt>
                <c:pt idx="48">
                  <c:v>45101</c:v>
                </c:pt>
                <c:pt idx="49">
                  <c:v>45108</c:v>
                </c:pt>
                <c:pt idx="50">
                  <c:v>45115</c:v>
                </c:pt>
                <c:pt idx="51">
                  <c:v>45122</c:v>
                </c:pt>
                <c:pt idx="52">
                  <c:v>45129</c:v>
                </c:pt>
              </c:numCache>
            </c:numRef>
          </c:cat>
          <c:val>
            <c:numRef>
              <c:f>'figure text'!$I$2:$I$54</c:f>
              <c:numCache>
                <c:formatCode>General</c:formatCode>
                <c:ptCount val="53"/>
                <c:pt idx="0">
                  <c:v>249</c:v>
                </c:pt>
                <c:pt idx="1">
                  <c:v>263</c:v>
                </c:pt>
                <c:pt idx="2">
                  <c:v>296</c:v>
                </c:pt>
                <c:pt idx="3">
                  <c:v>164</c:v>
                </c:pt>
                <c:pt idx="4">
                  <c:v>97</c:v>
                </c:pt>
                <c:pt idx="5">
                  <c:v>49</c:v>
                </c:pt>
                <c:pt idx="6">
                  <c:v>80</c:v>
                </c:pt>
                <c:pt idx="7">
                  <c:v>22</c:v>
                </c:pt>
                <c:pt idx="8">
                  <c:v>39</c:v>
                </c:pt>
                <c:pt idx="9">
                  <c:v>24</c:v>
                </c:pt>
                <c:pt idx="10">
                  <c:v>97</c:v>
                </c:pt>
                <c:pt idx="11">
                  <c:v>111</c:v>
                </c:pt>
                <c:pt idx="12">
                  <c:v>101</c:v>
                </c:pt>
                <c:pt idx="13">
                  <c:v>80</c:v>
                </c:pt>
                <c:pt idx="14">
                  <c:v>81</c:v>
                </c:pt>
                <c:pt idx="15">
                  <c:v>159</c:v>
                </c:pt>
                <c:pt idx="16">
                  <c:v>180</c:v>
                </c:pt>
                <c:pt idx="17">
                  <c:v>279</c:v>
                </c:pt>
                <c:pt idx="18">
                  <c:v>182</c:v>
                </c:pt>
                <c:pt idx="19">
                  <c:v>194</c:v>
                </c:pt>
                <c:pt idx="20">
                  <c:v>175</c:v>
                </c:pt>
                <c:pt idx="21">
                  <c:v>230</c:v>
                </c:pt>
                <c:pt idx="22">
                  <c:v>156</c:v>
                </c:pt>
                <c:pt idx="23">
                  <c:v>73</c:v>
                </c:pt>
                <c:pt idx="24">
                  <c:v>40</c:v>
                </c:pt>
                <c:pt idx="25">
                  <c:v>70</c:v>
                </c:pt>
                <c:pt idx="26">
                  <c:v>110</c:v>
                </c:pt>
                <c:pt idx="27">
                  <c:v>71</c:v>
                </c:pt>
                <c:pt idx="28">
                  <c:v>23</c:v>
                </c:pt>
                <c:pt idx="29">
                  <c:v>57</c:v>
                </c:pt>
                <c:pt idx="30">
                  <c:v>75</c:v>
                </c:pt>
                <c:pt idx="31">
                  <c:v>51</c:v>
                </c:pt>
                <c:pt idx="32">
                  <c:v>49</c:v>
                </c:pt>
                <c:pt idx="33">
                  <c:v>103</c:v>
                </c:pt>
                <c:pt idx="34">
                  <c:v>159</c:v>
                </c:pt>
                <c:pt idx="35">
                  <c:v>181</c:v>
                </c:pt>
                <c:pt idx="36">
                  <c:v>199</c:v>
                </c:pt>
                <c:pt idx="37">
                  <c:v>237</c:v>
                </c:pt>
                <c:pt idx="38">
                  <c:v>236</c:v>
                </c:pt>
                <c:pt idx="39">
                  <c:v>329</c:v>
                </c:pt>
                <c:pt idx="40">
                  <c:v>217</c:v>
                </c:pt>
                <c:pt idx="41">
                  <c:v>189</c:v>
                </c:pt>
                <c:pt idx="42">
                  <c:v>139</c:v>
                </c:pt>
                <c:pt idx="43">
                  <c:v>272</c:v>
                </c:pt>
                <c:pt idx="44">
                  <c:v>521</c:v>
                </c:pt>
                <c:pt idx="45">
                  <c:v>351</c:v>
                </c:pt>
                <c:pt idx="46">
                  <c:v>275</c:v>
                </c:pt>
                <c:pt idx="47">
                  <c:v>272</c:v>
                </c:pt>
                <c:pt idx="48">
                  <c:v>155</c:v>
                </c:pt>
                <c:pt idx="49">
                  <c:v>212</c:v>
                </c:pt>
                <c:pt idx="50">
                  <c:v>159</c:v>
                </c:pt>
                <c:pt idx="51">
                  <c:v>133</c:v>
                </c:pt>
                <c:pt idx="5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6-4D00-A7E7-917F52A7B371}"/>
            </c:ext>
          </c:extLst>
        </c:ser>
        <c:ser>
          <c:idx val="1"/>
          <c:order val="1"/>
          <c:tx>
            <c:strRef>
              <c:f>graphdata!$I$5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'figure text'!$H$2:$H$54</c:f>
              <c:numCache>
                <c:formatCode>m/d/yy;@</c:formatCode>
                <c:ptCount val="53"/>
                <c:pt idx="0">
                  <c:v>44765</c:v>
                </c:pt>
                <c:pt idx="1">
                  <c:v>44772</c:v>
                </c:pt>
                <c:pt idx="2">
                  <c:v>44779</c:v>
                </c:pt>
                <c:pt idx="3">
                  <c:v>44786</c:v>
                </c:pt>
                <c:pt idx="4">
                  <c:v>44793</c:v>
                </c:pt>
                <c:pt idx="5">
                  <c:v>44800</c:v>
                </c:pt>
                <c:pt idx="6">
                  <c:v>44807</c:v>
                </c:pt>
                <c:pt idx="7">
                  <c:v>44814</c:v>
                </c:pt>
                <c:pt idx="8">
                  <c:v>44821</c:v>
                </c:pt>
                <c:pt idx="9">
                  <c:v>44828</c:v>
                </c:pt>
                <c:pt idx="10">
                  <c:v>44835</c:v>
                </c:pt>
                <c:pt idx="11">
                  <c:v>44842</c:v>
                </c:pt>
                <c:pt idx="12">
                  <c:v>44849</c:v>
                </c:pt>
                <c:pt idx="13">
                  <c:v>44856</c:v>
                </c:pt>
                <c:pt idx="14">
                  <c:v>44863</c:v>
                </c:pt>
                <c:pt idx="15">
                  <c:v>44870</c:v>
                </c:pt>
                <c:pt idx="16">
                  <c:v>44877</c:v>
                </c:pt>
                <c:pt idx="17">
                  <c:v>44884</c:v>
                </c:pt>
                <c:pt idx="18">
                  <c:v>44891</c:v>
                </c:pt>
                <c:pt idx="19">
                  <c:v>44898</c:v>
                </c:pt>
                <c:pt idx="20">
                  <c:v>44905</c:v>
                </c:pt>
                <c:pt idx="21">
                  <c:v>44912</c:v>
                </c:pt>
                <c:pt idx="22">
                  <c:v>44919</c:v>
                </c:pt>
                <c:pt idx="23">
                  <c:v>44926</c:v>
                </c:pt>
                <c:pt idx="24">
                  <c:v>44933</c:v>
                </c:pt>
                <c:pt idx="25">
                  <c:v>44940</c:v>
                </c:pt>
                <c:pt idx="26">
                  <c:v>44947</c:v>
                </c:pt>
                <c:pt idx="27">
                  <c:v>44954</c:v>
                </c:pt>
                <c:pt idx="28">
                  <c:v>44961</c:v>
                </c:pt>
                <c:pt idx="29">
                  <c:v>44968</c:v>
                </c:pt>
                <c:pt idx="30">
                  <c:v>44975</c:v>
                </c:pt>
                <c:pt idx="31">
                  <c:v>44982</c:v>
                </c:pt>
                <c:pt idx="32">
                  <c:v>44989</c:v>
                </c:pt>
                <c:pt idx="33">
                  <c:v>44996</c:v>
                </c:pt>
                <c:pt idx="34">
                  <c:v>45003</c:v>
                </c:pt>
                <c:pt idx="35">
                  <c:v>45010</c:v>
                </c:pt>
                <c:pt idx="36">
                  <c:v>45017</c:v>
                </c:pt>
                <c:pt idx="37">
                  <c:v>45024</c:v>
                </c:pt>
                <c:pt idx="38">
                  <c:v>45031</c:v>
                </c:pt>
                <c:pt idx="39">
                  <c:v>45038</c:v>
                </c:pt>
                <c:pt idx="40">
                  <c:v>45045</c:v>
                </c:pt>
                <c:pt idx="41">
                  <c:v>45052</c:v>
                </c:pt>
                <c:pt idx="42">
                  <c:v>45059</c:v>
                </c:pt>
                <c:pt idx="43">
                  <c:v>45066</c:v>
                </c:pt>
                <c:pt idx="44">
                  <c:v>45073</c:v>
                </c:pt>
                <c:pt idx="45">
                  <c:v>45080</c:v>
                </c:pt>
                <c:pt idx="46">
                  <c:v>45087</c:v>
                </c:pt>
                <c:pt idx="47">
                  <c:v>45094</c:v>
                </c:pt>
                <c:pt idx="48">
                  <c:v>45101</c:v>
                </c:pt>
                <c:pt idx="49">
                  <c:v>45108</c:v>
                </c:pt>
                <c:pt idx="50">
                  <c:v>45115</c:v>
                </c:pt>
                <c:pt idx="51">
                  <c:v>45122</c:v>
                </c:pt>
                <c:pt idx="52">
                  <c:v>45129</c:v>
                </c:pt>
              </c:numCache>
            </c:numRef>
          </c:cat>
          <c:val>
            <c:numRef>
              <c:f>'figure text'!$J$2:$J$54</c:f>
              <c:numCache>
                <c:formatCode>General</c:formatCode>
                <c:ptCount val="5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8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6-4D00-A7E7-917F52A7B371}"/>
            </c:ext>
          </c:extLst>
        </c:ser>
        <c:ser>
          <c:idx val="2"/>
          <c:order val="2"/>
          <c:tx>
            <c:strRef>
              <c:f>graphdata!$J$5</c:f>
              <c:strCache>
                <c:ptCount val="1"/>
                <c:pt idx="0">
                  <c:v>Soybeans</c:v>
                </c:pt>
              </c:strCache>
            </c:strRef>
          </c:tx>
          <c:spPr>
            <a:solidFill>
              <a:srgbClr val="FFFF99"/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'figure text'!$H$2:$H$54</c:f>
              <c:numCache>
                <c:formatCode>m/d/yy;@</c:formatCode>
                <c:ptCount val="53"/>
                <c:pt idx="0">
                  <c:v>44765</c:v>
                </c:pt>
                <c:pt idx="1">
                  <c:v>44772</c:v>
                </c:pt>
                <c:pt idx="2">
                  <c:v>44779</c:v>
                </c:pt>
                <c:pt idx="3">
                  <c:v>44786</c:v>
                </c:pt>
                <c:pt idx="4">
                  <c:v>44793</c:v>
                </c:pt>
                <c:pt idx="5">
                  <c:v>44800</c:v>
                </c:pt>
                <c:pt idx="6">
                  <c:v>44807</c:v>
                </c:pt>
                <c:pt idx="7">
                  <c:v>44814</c:v>
                </c:pt>
                <c:pt idx="8">
                  <c:v>44821</c:v>
                </c:pt>
                <c:pt idx="9">
                  <c:v>44828</c:v>
                </c:pt>
                <c:pt idx="10">
                  <c:v>44835</c:v>
                </c:pt>
                <c:pt idx="11">
                  <c:v>44842</c:v>
                </c:pt>
                <c:pt idx="12">
                  <c:v>44849</c:v>
                </c:pt>
                <c:pt idx="13">
                  <c:v>44856</c:v>
                </c:pt>
                <c:pt idx="14">
                  <c:v>44863</c:v>
                </c:pt>
                <c:pt idx="15">
                  <c:v>44870</c:v>
                </c:pt>
                <c:pt idx="16">
                  <c:v>44877</c:v>
                </c:pt>
                <c:pt idx="17">
                  <c:v>44884</c:v>
                </c:pt>
                <c:pt idx="18">
                  <c:v>44891</c:v>
                </c:pt>
                <c:pt idx="19">
                  <c:v>44898</c:v>
                </c:pt>
                <c:pt idx="20">
                  <c:v>44905</c:v>
                </c:pt>
                <c:pt idx="21">
                  <c:v>44912</c:v>
                </c:pt>
                <c:pt idx="22">
                  <c:v>44919</c:v>
                </c:pt>
                <c:pt idx="23">
                  <c:v>44926</c:v>
                </c:pt>
                <c:pt idx="24">
                  <c:v>44933</c:v>
                </c:pt>
                <c:pt idx="25">
                  <c:v>44940</c:v>
                </c:pt>
                <c:pt idx="26">
                  <c:v>44947</c:v>
                </c:pt>
                <c:pt idx="27">
                  <c:v>44954</c:v>
                </c:pt>
                <c:pt idx="28">
                  <c:v>44961</c:v>
                </c:pt>
                <c:pt idx="29">
                  <c:v>44968</c:v>
                </c:pt>
                <c:pt idx="30">
                  <c:v>44975</c:v>
                </c:pt>
                <c:pt idx="31">
                  <c:v>44982</c:v>
                </c:pt>
                <c:pt idx="32">
                  <c:v>44989</c:v>
                </c:pt>
                <c:pt idx="33">
                  <c:v>44996</c:v>
                </c:pt>
                <c:pt idx="34">
                  <c:v>45003</c:v>
                </c:pt>
                <c:pt idx="35">
                  <c:v>45010</c:v>
                </c:pt>
                <c:pt idx="36">
                  <c:v>45017</c:v>
                </c:pt>
                <c:pt idx="37">
                  <c:v>45024</c:v>
                </c:pt>
                <c:pt idx="38">
                  <c:v>45031</c:v>
                </c:pt>
                <c:pt idx="39">
                  <c:v>45038</c:v>
                </c:pt>
                <c:pt idx="40">
                  <c:v>45045</c:v>
                </c:pt>
                <c:pt idx="41">
                  <c:v>45052</c:v>
                </c:pt>
                <c:pt idx="42">
                  <c:v>45059</c:v>
                </c:pt>
                <c:pt idx="43">
                  <c:v>45066</c:v>
                </c:pt>
                <c:pt idx="44">
                  <c:v>45073</c:v>
                </c:pt>
                <c:pt idx="45">
                  <c:v>45080</c:v>
                </c:pt>
                <c:pt idx="46">
                  <c:v>45087</c:v>
                </c:pt>
                <c:pt idx="47">
                  <c:v>45094</c:v>
                </c:pt>
                <c:pt idx="48">
                  <c:v>45101</c:v>
                </c:pt>
                <c:pt idx="49">
                  <c:v>45108</c:v>
                </c:pt>
                <c:pt idx="50">
                  <c:v>45115</c:v>
                </c:pt>
                <c:pt idx="51">
                  <c:v>45122</c:v>
                </c:pt>
                <c:pt idx="52">
                  <c:v>45129</c:v>
                </c:pt>
              </c:numCache>
            </c:numRef>
          </c:cat>
          <c:val>
            <c:numRef>
              <c:f>'figure text'!$K$2:$K$54</c:f>
              <c:numCache>
                <c:formatCode>General</c:formatCode>
                <c:ptCount val="53"/>
                <c:pt idx="0">
                  <c:v>174</c:v>
                </c:pt>
                <c:pt idx="1">
                  <c:v>214</c:v>
                </c:pt>
                <c:pt idx="2">
                  <c:v>295</c:v>
                </c:pt>
                <c:pt idx="3">
                  <c:v>183</c:v>
                </c:pt>
                <c:pt idx="4">
                  <c:v>162</c:v>
                </c:pt>
                <c:pt idx="5">
                  <c:v>191</c:v>
                </c:pt>
                <c:pt idx="6">
                  <c:v>104</c:v>
                </c:pt>
                <c:pt idx="7">
                  <c:v>127</c:v>
                </c:pt>
                <c:pt idx="8">
                  <c:v>68</c:v>
                </c:pt>
                <c:pt idx="9">
                  <c:v>32</c:v>
                </c:pt>
                <c:pt idx="10">
                  <c:v>72</c:v>
                </c:pt>
                <c:pt idx="11">
                  <c:v>164</c:v>
                </c:pt>
                <c:pt idx="12">
                  <c:v>321</c:v>
                </c:pt>
                <c:pt idx="13">
                  <c:v>232</c:v>
                </c:pt>
                <c:pt idx="14">
                  <c:v>261</c:v>
                </c:pt>
                <c:pt idx="15">
                  <c:v>250</c:v>
                </c:pt>
                <c:pt idx="16">
                  <c:v>260</c:v>
                </c:pt>
                <c:pt idx="17">
                  <c:v>262</c:v>
                </c:pt>
                <c:pt idx="18">
                  <c:v>323</c:v>
                </c:pt>
                <c:pt idx="19">
                  <c:v>373</c:v>
                </c:pt>
                <c:pt idx="20">
                  <c:v>290</c:v>
                </c:pt>
                <c:pt idx="21">
                  <c:v>304</c:v>
                </c:pt>
                <c:pt idx="22">
                  <c:v>167</c:v>
                </c:pt>
                <c:pt idx="23">
                  <c:v>75</c:v>
                </c:pt>
                <c:pt idx="24">
                  <c:v>52</c:v>
                </c:pt>
                <c:pt idx="25">
                  <c:v>189</c:v>
                </c:pt>
                <c:pt idx="26">
                  <c:v>175</c:v>
                </c:pt>
                <c:pt idx="27">
                  <c:v>239</c:v>
                </c:pt>
                <c:pt idx="28">
                  <c:v>244</c:v>
                </c:pt>
                <c:pt idx="29">
                  <c:v>178</c:v>
                </c:pt>
                <c:pt idx="30">
                  <c:v>177</c:v>
                </c:pt>
                <c:pt idx="31">
                  <c:v>133</c:v>
                </c:pt>
                <c:pt idx="32">
                  <c:v>86</c:v>
                </c:pt>
                <c:pt idx="33">
                  <c:v>79</c:v>
                </c:pt>
                <c:pt idx="34">
                  <c:v>201</c:v>
                </c:pt>
                <c:pt idx="35">
                  <c:v>177</c:v>
                </c:pt>
                <c:pt idx="36">
                  <c:v>192</c:v>
                </c:pt>
                <c:pt idx="37">
                  <c:v>190</c:v>
                </c:pt>
                <c:pt idx="38">
                  <c:v>198</c:v>
                </c:pt>
                <c:pt idx="39">
                  <c:v>171</c:v>
                </c:pt>
                <c:pt idx="40">
                  <c:v>171</c:v>
                </c:pt>
                <c:pt idx="41">
                  <c:v>45</c:v>
                </c:pt>
                <c:pt idx="42">
                  <c:v>35</c:v>
                </c:pt>
                <c:pt idx="43">
                  <c:v>46</c:v>
                </c:pt>
                <c:pt idx="44">
                  <c:v>133</c:v>
                </c:pt>
                <c:pt idx="45">
                  <c:v>102</c:v>
                </c:pt>
                <c:pt idx="46">
                  <c:v>86</c:v>
                </c:pt>
                <c:pt idx="47">
                  <c:v>130</c:v>
                </c:pt>
                <c:pt idx="48">
                  <c:v>148</c:v>
                </c:pt>
                <c:pt idx="49">
                  <c:v>85</c:v>
                </c:pt>
                <c:pt idx="50">
                  <c:v>197</c:v>
                </c:pt>
                <c:pt idx="51">
                  <c:v>146</c:v>
                </c:pt>
                <c:pt idx="5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6-4D00-A7E7-917F52A7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100"/>
        <c:axId val="619458200"/>
        <c:axId val="619464864"/>
        <c:extLst/>
      </c:barChart>
      <c:lineChart>
        <c:grouping val="stacked"/>
        <c:varyColors val="0"/>
        <c:ser>
          <c:idx val="3"/>
          <c:order val="3"/>
          <c:tx>
            <c:strRef>
              <c:f>graphdata!$M$5</c:f>
              <c:strCache>
                <c:ptCount val="1"/>
                <c:pt idx="0">
                  <c:v>3-year average</c:v>
                </c:pt>
              </c:strCache>
            </c:strRef>
          </c:tx>
          <c:spPr>
            <a:ln w="158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'figure text'!$H$2:$H$54</c:f>
              <c:numCache>
                <c:formatCode>m/d/yy;@</c:formatCode>
                <c:ptCount val="53"/>
                <c:pt idx="0">
                  <c:v>44765</c:v>
                </c:pt>
                <c:pt idx="1">
                  <c:v>44772</c:v>
                </c:pt>
                <c:pt idx="2">
                  <c:v>44779</c:v>
                </c:pt>
                <c:pt idx="3">
                  <c:v>44786</c:v>
                </c:pt>
                <c:pt idx="4">
                  <c:v>44793</c:v>
                </c:pt>
                <c:pt idx="5">
                  <c:v>44800</c:v>
                </c:pt>
                <c:pt idx="6">
                  <c:v>44807</c:v>
                </c:pt>
                <c:pt idx="7">
                  <c:v>44814</c:v>
                </c:pt>
                <c:pt idx="8">
                  <c:v>44821</c:v>
                </c:pt>
                <c:pt idx="9">
                  <c:v>44828</c:v>
                </c:pt>
                <c:pt idx="10">
                  <c:v>44835</c:v>
                </c:pt>
                <c:pt idx="11">
                  <c:v>44842</c:v>
                </c:pt>
                <c:pt idx="12">
                  <c:v>44849</c:v>
                </c:pt>
                <c:pt idx="13">
                  <c:v>44856</c:v>
                </c:pt>
                <c:pt idx="14">
                  <c:v>44863</c:v>
                </c:pt>
                <c:pt idx="15">
                  <c:v>44870</c:v>
                </c:pt>
                <c:pt idx="16">
                  <c:v>44877</c:v>
                </c:pt>
                <c:pt idx="17">
                  <c:v>44884</c:v>
                </c:pt>
                <c:pt idx="18">
                  <c:v>44891</c:v>
                </c:pt>
                <c:pt idx="19">
                  <c:v>44898</c:v>
                </c:pt>
                <c:pt idx="20">
                  <c:v>44905</c:v>
                </c:pt>
                <c:pt idx="21">
                  <c:v>44912</c:v>
                </c:pt>
                <c:pt idx="22">
                  <c:v>44919</c:v>
                </c:pt>
                <c:pt idx="23">
                  <c:v>44926</c:v>
                </c:pt>
                <c:pt idx="24">
                  <c:v>44933</c:v>
                </c:pt>
                <c:pt idx="25">
                  <c:v>44940</c:v>
                </c:pt>
                <c:pt idx="26">
                  <c:v>44947</c:v>
                </c:pt>
                <c:pt idx="27">
                  <c:v>44954</c:v>
                </c:pt>
                <c:pt idx="28">
                  <c:v>44961</c:v>
                </c:pt>
                <c:pt idx="29">
                  <c:v>44968</c:v>
                </c:pt>
                <c:pt idx="30">
                  <c:v>44975</c:v>
                </c:pt>
                <c:pt idx="31">
                  <c:v>44982</c:v>
                </c:pt>
                <c:pt idx="32">
                  <c:v>44989</c:v>
                </c:pt>
                <c:pt idx="33">
                  <c:v>44996</c:v>
                </c:pt>
                <c:pt idx="34">
                  <c:v>45003</c:v>
                </c:pt>
                <c:pt idx="35">
                  <c:v>45010</c:v>
                </c:pt>
                <c:pt idx="36">
                  <c:v>45017</c:v>
                </c:pt>
                <c:pt idx="37">
                  <c:v>45024</c:v>
                </c:pt>
                <c:pt idx="38">
                  <c:v>45031</c:v>
                </c:pt>
                <c:pt idx="39">
                  <c:v>45038</c:v>
                </c:pt>
                <c:pt idx="40">
                  <c:v>45045</c:v>
                </c:pt>
                <c:pt idx="41">
                  <c:v>45052</c:v>
                </c:pt>
                <c:pt idx="42">
                  <c:v>45059</c:v>
                </c:pt>
                <c:pt idx="43">
                  <c:v>45066</c:v>
                </c:pt>
                <c:pt idx="44">
                  <c:v>45073</c:v>
                </c:pt>
                <c:pt idx="45">
                  <c:v>45080</c:v>
                </c:pt>
                <c:pt idx="46">
                  <c:v>45087</c:v>
                </c:pt>
                <c:pt idx="47">
                  <c:v>45094</c:v>
                </c:pt>
                <c:pt idx="48">
                  <c:v>45101</c:v>
                </c:pt>
                <c:pt idx="49">
                  <c:v>45108</c:v>
                </c:pt>
                <c:pt idx="50">
                  <c:v>45115</c:v>
                </c:pt>
                <c:pt idx="51">
                  <c:v>45122</c:v>
                </c:pt>
                <c:pt idx="52">
                  <c:v>45129</c:v>
                </c:pt>
              </c:numCache>
            </c:numRef>
          </c:cat>
          <c:val>
            <c:numRef>
              <c:f>'figure text'!$L$2:$L$54</c:f>
              <c:numCache>
                <c:formatCode>General</c:formatCode>
                <c:ptCount val="53"/>
                <c:pt idx="0">
                  <c:v>579.15</c:v>
                </c:pt>
                <c:pt idx="1">
                  <c:v>588.24166666666667</c:v>
                </c:pt>
                <c:pt idx="2">
                  <c:v>561.2553333333334</c:v>
                </c:pt>
                <c:pt idx="3">
                  <c:v>538.92200000000003</c:v>
                </c:pt>
                <c:pt idx="4">
                  <c:v>546.42200000000003</c:v>
                </c:pt>
                <c:pt idx="5">
                  <c:v>526.7553333333334</c:v>
                </c:pt>
                <c:pt idx="6">
                  <c:v>503.6583333333333</c:v>
                </c:pt>
                <c:pt idx="7">
                  <c:v>494</c:v>
                </c:pt>
                <c:pt idx="8">
                  <c:v>408.5</c:v>
                </c:pt>
                <c:pt idx="9">
                  <c:v>349.33333333333331</c:v>
                </c:pt>
                <c:pt idx="10">
                  <c:v>341.58333333333331</c:v>
                </c:pt>
                <c:pt idx="11">
                  <c:v>308.58333333333331</c:v>
                </c:pt>
                <c:pt idx="12">
                  <c:v>343.33333333333331</c:v>
                </c:pt>
                <c:pt idx="13">
                  <c:v>393.08333333333331</c:v>
                </c:pt>
                <c:pt idx="14">
                  <c:v>435.66666666666669</c:v>
                </c:pt>
                <c:pt idx="15">
                  <c:v>472.91666666666669</c:v>
                </c:pt>
                <c:pt idx="16">
                  <c:v>530.16666666666663</c:v>
                </c:pt>
                <c:pt idx="17">
                  <c:v>593.91666666666663</c:v>
                </c:pt>
                <c:pt idx="18">
                  <c:v>639.08333333333337</c:v>
                </c:pt>
                <c:pt idx="19">
                  <c:v>691.5</c:v>
                </c:pt>
                <c:pt idx="20">
                  <c:v>672.41666666666663</c:v>
                </c:pt>
                <c:pt idx="21">
                  <c:v>604.66666666666663</c:v>
                </c:pt>
                <c:pt idx="22">
                  <c:v>549.25</c:v>
                </c:pt>
                <c:pt idx="23">
                  <c:v>458.5</c:v>
                </c:pt>
                <c:pt idx="24">
                  <c:v>385.75</c:v>
                </c:pt>
                <c:pt idx="25">
                  <c:v>359.16666666666669</c:v>
                </c:pt>
                <c:pt idx="26">
                  <c:v>324.66666666666669</c:v>
                </c:pt>
                <c:pt idx="27">
                  <c:v>313.08333333333331</c:v>
                </c:pt>
                <c:pt idx="28">
                  <c:v>306.25</c:v>
                </c:pt>
                <c:pt idx="29">
                  <c:v>268.75</c:v>
                </c:pt>
                <c:pt idx="30">
                  <c:v>233.41666666666666</c:v>
                </c:pt>
                <c:pt idx="31">
                  <c:v>213.91666666666666</c:v>
                </c:pt>
                <c:pt idx="32">
                  <c:v>240.16666666666666</c:v>
                </c:pt>
                <c:pt idx="33">
                  <c:v>281.66666666666669</c:v>
                </c:pt>
                <c:pt idx="34">
                  <c:v>315.83333333333331</c:v>
                </c:pt>
                <c:pt idx="35">
                  <c:v>357.25</c:v>
                </c:pt>
                <c:pt idx="36">
                  <c:v>362.58333333333331</c:v>
                </c:pt>
                <c:pt idx="37">
                  <c:v>400.25</c:v>
                </c:pt>
                <c:pt idx="38">
                  <c:v>461.83333333333331</c:v>
                </c:pt>
                <c:pt idx="39">
                  <c:v>517.08333333333337</c:v>
                </c:pt>
                <c:pt idx="40">
                  <c:v>565</c:v>
                </c:pt>
                <c:pt idx="41">
                  <c:v>614.66666666666663</c:v>
                </c:pt>
                <c:pt idx="42">
                  <c:v>619.25</c:v>
                </c:pt>
                <c:pt idx="43">
                  <c:v>647.16666666666663</c:v>
                </c:pt>
                <c:pt idx="44">
                  <c:v>676</c:v>
                </c:pt>
                <c:pt idx="45">
                  <c:v>674.08333333333337</c:v>
                </c:pt>
                <c:pt idx="46">
                  <c:v>713.83333333333337</c:v>
                </c:pt>
                <c:pt idx="47">
                  <c:v>715.58333333333337</c:v>
                </c:pt>
                <c:pt idx="48">
                  <c:v>704.5</c:v>
                </c:pt>
                <c:pt idx="49">
                  <c:v>683.25</c:v>
                </c:pt>
                <c:pt idx="50">
                  <c:v>640.58333333333337</c:v>
                </c:pt>
                <c:pt idx="51">
                  <c:v>600.41666666666663</c:v>
                </c:pt>
                <c:pt idx="52">
                  <c:v>567.66666666666663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6-4D00-A7E7-917F52A7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58200"/>
        <c:axId val="619464864"/>
      </c:lineChart>
      <c:catAx>
        <c:axId val="619458200"/>
        <c:scaling>
          <c:orientation val="minMax"/>
        </c:scaling>
        <c:delete val="0"/>
        <c:axPos val="b"/>
        <c:numFmt formatCode="mm/dd/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 anchor="t" anchorCtr="0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en-US"/>
          </a:p>
        </c:txPr>
        <c:crossAx val="619464864"/>
        <c:crosses val="autoZero"/>
        <c:auto val="0"/>
        <c:lblAlgn val="ctr"/>
        <c:lblOffset val="100"/>
        <c:tickLblSkip val="2"/>
        <c:tickMarkSkip val="4"/>
        <c:noMultiLvlLbl val="0"/>
      </c:catAx>
      <c:valAx>
        <c:axId val="619464864"/>
        <c:scaling>
          <c:orientation val="minMax"/>
          <c:max val="13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+mn-lt"/>
                    <a:ea typeface="Times New Roman"/>
                    <a:cs typeface="Times New Roman"/>
                  </a:defRPr>
                </a:pPr>
                <a:r>
                  <a:rPr lang="en-US" sz="1400" b="0">
                    <a:latin typeface="+mn-lt"/>
                  </a:rPr>
                  <a:t>1,000 short tons 
</a:t>
                </a:r>
              </a:p>
            </c:rich>
          </c:tx>
          <c:layout>
            <c:manualLayout>
              <c:xMode val="edge"/>
              <c:yMode val="edge"/>
              <c:x val="7.4627532872259582E-3"/>
              <c:y val="0.326922936716258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en-US"/>
          </a:p>
        </c:txPr>
        <c:crossAx val="619458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231968012323123"/>
          <c:y val="6.9566871065895527E-2"/>
          <c:w val="0.23316836956254561"/>
          <c:h val="0.28651668541432324"/>
        </c:manualLayout>
      </c:layout>
      <c:overlay val="0"/>
      <c:spPr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1421" r="0.7500000000000142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19050</xdr:rowOff>
    </xdr:from>
    <xdr:to>
      <xdr:col>6</xdr:col>
      <xdr:colOff>895350</xdr:colOff>
      <xdr:row>17</xdr:row>
      <xdr:rowOff>142875</xdr:rowOff>
    </xdr:to>
    <xdr:graphicFrame macro="">
      <xdr:nvGraphicFramePr>
        <xdr:cNvPr id="3091" name="Chart 2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0.09818</cdr:x>
      <cdr:y>0.09542</cdr:y>
    </cdr:from>
    <cdr:to>
      <cdr:x>0.86244</cdr:x>
      <cdr:y>0.15098</cdr:y>
    </cdr:to>
    <cdr:sp macro="" textlink="'figure text'!$A$1">
      <cdr:nvSpPr>
        <cdr:cNvPr id="7169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7882" y="264003"/>
          <a:ext cx="4809815" cy="153721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horzOverflow="clip" wrap="none" lIns="27432" tIns="22860" rIns="0" bIns="22860" anchor="t" upright="1"/>
        <a:lstStyle xmlns:a="http://schemas.openxmlformats.org/drawingml/2006/main"/>
        <a:p xmlns:a="http://schemas.openxmlformats.org/drawingml/2006/main">
          <a:pPr algn="just" rtl="0">
            <a:defRPr sz="1000"/>
          </a:pPr>
          <a:fld id="{2EA5B339-668C-4F16-8D02-D6E094CEF86B}" type="TxLink">
            <a:rPr lang="en-US" sz="8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 algn="just" rtl="0">
              <a:defRPr sz="1000"/>
            </a:pPr>
            <a:t>For the week ending July 22: 33 percent lower than last year and 50 percent lower than the 3-year average.</a:t>
          </a:fld>
          <a:endParaRPr lang="en-US" sz="800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721995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36286-37DE-4306-8A5B-C881A1B1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3"/>
  <dimension ref="A1:S1545"/>
  <sheetViews>
    <sheetView defaultGridColor="0" colorId="22" zoomScale="70" zoomScaleNormal="70" workbookViewId="0">
      <pane ySplit="5" topLeftCell="A1528" activePane="bottomLeft" state="frozen"/>
      <selection pane="bottomLeft" activeCell="C1544" sqref="C1544:E1544"/>
    </sheetView>
  </sheetViews>
  <sheetFormatPr defaultColWidth="9.81640625" defaultRowHeight="15" x14ac:dyDescent="0.25"/>
  <cols>
    <col min="1" max="1" width="9.453125" style="9" customWidth="1"/>
    <col min="2" max="2" width="22.81640625" style="10" customWidth="1"/>
    <col min="3" max="3" width="9" style="9" customWidth="1"/>
    <col min="4" max="5" width="9.453125" style="9" customWidth="1"/>
    <col min="6" max="6" width="9.453125" style="14" customWidth="1"/>
    <col min="7" max="7" width="9.453125" style="11" customWidth="1"/>
    <col min="8" max="8" width="8.1796875" style="12" customWidth="1"/>
    <col min="9" max="9" width="7.1796875" style="9" customWidth="1"/>
    <col min="10" max="10" width="9.453125" style="9" customWidth="1"/>
    <col min="11" max="11" width="17.1796875" style="9" customWidth="1"/>
    <col min="12" max="12" width="17.81640625" style="9" customWidth="1"/>
    <col min="13" max="13" width="11.81640625" style="9" customWidth="1"/>
    <col min="14" max="14" width="16.453125" style="9" customWidth="1"/>
    <col min="15" max="15" width="16.81640625" style="9" customWidth="1"/>
    <col min="16" max="16384" width="9.81640625" style="9"/>
  </cols>
  <sheetData>
    <row r="1" spans="1:19" ht="21" x14ac:dyDescent="0.4">
      <c r="A1" s="8" t="s">
        <v>48</v>
      </c>
    </row>
    <row r="2" spans="1:19" x14ac:dyDescent="0.25">
      <c r="A2" s="9" t="s">
        <v>0</v>
      </c>
    </row>
    <row r="3" spans="1:19" ht="0.75" customHeight="1" x14ac:dyDescent="0.25"/>
    <row r="4" spans="1:19" s="16" customFormat="1" ht="31.5" customHeight="1" x14ac:dyDescent="0.3">
      <c r="B4" s="17"/>
      <c r="F4" s="35"/>
      <c r="G4" s="18"/>
      <c r="H4" s="50" t="s">
        <v>8</v>
      </c>
      <c r="I4" s="51"/>
      <c r="J4" s="51"/>
      <c r="K4" s="52"/>
      <c r="S4" s="24" t="s">
        <v>14</v>
      </c>
    </row>
    <row r="5" spans="1:19" s="16" customFormat="1" ht="31.95" customHeight="1" x14ac:dyDescent="0.3">
      <c r="A5" s="16" t="s">
        <v>6</v>
      </c>
      <c r="B5" s="17" t="s">
        <v>5</v>
      </c>
      <c r="C5" s="18" t="s">
        <v>1</v>
      </c>
      <c r="D5" s="18" t="s">
        <v>2</v>
      </c>
      <c r="E5" s="18" t="s">
        <v>7</v>
      </c>
      <c r="F5" s="36" t="s">
        <v>4</v>
      </c>
      <c r="G5" s="18" t="s">
        <v>13</v>
      </c>
      <c r="H5" s="20" t="s">
        <v>1</v>
      </c>
      <c r="I5" s="21" t="s">
        <v>2</v>
      </c>
      <c r="J5" s="21" t="s">
        <v>3</v>
      </c>
      <c r="K5" s="22" t="s">
        <v>9</v>
      </c>
      <c r="L5" s="19" t="s">
        <v>15</v>
      </c>
      <c r="M5" s="19" t="s">
        <v>16</v>
      </c>
      <c r="N5" s="19" t="s">
        <v>12</v>
      </c>
      <c r="O5" s="19" t="s">
        <v>11</v>
      </c>
    </row>
    <row r="6" spans="1:19" x14ac:dyDescent="0.25">
      <c r="A6" s="9" t="str">
        <f>TEXT(B6, "MMM")</f>
        <v>Jan</v>
      </c>
      <c r="B6" s="28">
        <v>34363</v>
      </c>
      <c r="C6" s="9">
        <v>177</v>
      </c>
      <c r="D6" s="9">
        <v>10</v>
      </c>
      <c r="E6" s="9">
        <v>6</v>
      </c>
      <c r="F6" s="14">
        <f t="shared" ref="F6:F69" si="0">SUM(C6:E6)</f>
        <v>193</v>
      </c>
      <c r="G6" s="11">
        <v>4</v>
      </c>
      <c r="H6" s="13"/>
    </row>
    <row r="7" spans="1:19" x14ac:dyDescent="0.25">
      <c r="A7" s="9" t="str">
        <f t="shared" ref="A7:A70" si="1">TEXT(B7, "MMM")</f>
        <v>Feb</v>
      </c>
      <c r="B7" s="28">
        <v>34370</v>
      </c>
      <c r="C7" s="9">
        <v>387</v>
      </c>
      <c r="D7" s="9">
        <v>46</v>
      </c>
      <c r="E7" s="9">
        <v>65</v>
      </c>
      <c r="F7" s="14">
        <f t="shared" si="0"/>
        <v>498</v>
      </c>
      <c r="G7" s="11">
        <v>5</v>
      </c>
      <c r="H7" s="13"/>
    </row>
    <row r="8" spans="1:19" x14ac:dyDescent="0.25">
      <c r="A8" s="9" t="str">
        <f t="shared" si="1"/>
        <v>Feb</v>
      </c>
      <c r="B8" s="28">
        <v>34377</v>
      </c>
      <c r="C8" s="9">
        <v>471</v>
      </c>
      <c r="D8" s="9">
        <v>5</v>
      </c>
      <c r="E8" s="9">
        <v>60</v>
      </c>
      <c r="F8" s="14">
        <f t="shared" si="0"/>
        <v>536</v>
      </c>
      <c r="G8" s="11">
        <v>6</v>
      </c>
      <c r="K8" s="11"/>
    </row>
    <row r="9" spans="1:19" x14ac:dyDescent="0.25">
      <c r="A9" s="9" t="str">
        <f t="shared" si="1"/>
        <v>Feb</v>
      </c>
      <c r="B9" s="28">
        <v>34384</v>
      </c>
      <c r="C9" s="9">
        <v>415</v>
      </c>
      <c r="D9" s="9">
        <v>31</v>
      </c>
      <c r="E9" s="9">
        <v>83</v>
      </c>
      <c r="F9" s="14">
        <f t="shared" si="0"/>
        <v>529</v>
      </c>
      <c r="G9" s="11">
        <v>7</v>
      </c>
      <c r="H9" s="13">
        <f>AVERAGE(C6:C9)</f>
        <v>362.5</v>
      </c>
      <c r="I9" s="13">
        <f>AVERAGE(D6:D9)</f>
        <v>23</v>
      </c>
      <c r="J9" s="13">
        <f>AVERAGE(E6:E9)</f>
        <v>53.5</v>
      </c>
      <c r="K9" s="14">
        <f>SUM(H9:J9)</f>
        <v>439</v>
      </c>
    </row>
    <row r="10" spans="1:19" x14ac:dyDescent="0.25">
      <c r="A10" s="9" t="str">
        <f t="shared" si="1"/>
        <v>Feb</v>
      </c>
      <c r="B10" s="28">
        <v>34391</v>
      </c>
      <c r="C10" s="9">
        <v>444</v>
      </c>
      <c r="D10" s="9">
        <v>14</v>
      </c>
      <c r="E10" s="9">
        <v>79</v>
      </c>
      <c r="F10" s="14">
        <f t="shared" si="0"/>
        <v>537</v>
      </c>
      <c r="G10" s="11">
        <v>8</v>
      </c>
      <c r="H10" s="13">
        <f t="shared" ref="H10:H73" si="2">AVERAGE(C7:C10)</f>
        <v>429.25</v>
      </c>
      <c r="I10" s="13">
        <f t="shared" ref="I10:I73" si="3">AVERAGE(D7:D10)</f>
        <v>24</v>
      </c>
      <c r="J10" s="13">
        <f t="shared" ref="J10:J73" si="4">AVERAGE(E7:E10)</f>
        <v>71.75</v>
      </c>
      <c r="K10" s="14">
        <f>SUM(H10:J10)</f>
        <v>525</v>
      </c>
      <c r="N10" s="29"/>
      <c r="O10" s="29"/>
    </row>
    <row r="11" spans="1:19" x14ac:dyDescent="0.25">
      <c r="A11" s="9" t="str">
        <f t="shared" si="1"/>
        <v>Mar</v>
      </c>
      <c r="B11" s="28">
        <v>34398</v>
      </c>
      <c r="C11" s="9">
        <v>366</v>
      </c>
      <c r="D11" s="9">
        <v>20</v>
      </c>
      <c r="E11" s="9">
        <v>54</v>
      </c>
      <c r="F11" s="14">
        <f t="shared" si="0"/>
        <v>440</v>
      </c>
      <c r="G11" s="11">
        <v>9</v>
      </c>
      <c r="H11" s="13">
        <f t="shared" si="2"/>
        <v>424</v>
      </c>
      <c r="I11" s="13">
        <f t="shared" si="3"/>
        <v>17.5</v>
      </c>
      <c r="J11" s="13">
        <f t="shared" si="4"/>
        <v>69</v>
      </c>
      <c r="K11" s="14">
        <f>SUM(H11:J11)</f>
        <v>510.5</v>
      </c>
      <c r="N11" s="29"/>
      <c r="O11" s="29"/>
    </row>
    <row r="12" spans="1:19" x14ac:dyDescent="0.25">
      <c r="A12" s="9" t="str">
        <f t="shared" si="1"/>
        <v>Mar</v>
      </c>
      <c r="B12" s="28">
        <v>34405</v>
      </c>
      <c r="C12" s="9">
        <v>452</v>
      </c>
      <c r="D12" s="9">
        <v>13</v>
      </c>
      <c r="E12" s="9">
        <v>99</v>
      </c>
      <c r="F12" s="14">
        <f t="shared" si="0"/>
        <v>564</v>
      </c>
      <c r="G12" s="11">
        <v>10</v>
      </c>
      <c r="H12" s="13">
        <f t="shared" si="2"/>
        <v>419.25</v>
      </c>
      <c r="I12" s="13">
        <f t="shared" si="3"/>
        <v>19.5</v>
      </c>
      <c r="J12" s="13">
        <f t="shared" si="4"/>
        <v>78.75</v>
      </c>
      <c r="K12" s="14">
        <f t="shared" ref="K12:K73" si="5">SUM(H12:J12)</f>
        <v>517.5</v>
      </c>
      <c r="N12" s="29"/>
      <c r="O12" s="29"/>
    </row>
    <row r="13" spans="1:19" x14ac:dyDescent="0.25">
      <c r="A13" s="9" t="str">
        <f t="shared" si="1"/>
        <v>Mar</v>
      </c>
      <c r="B13" s="28">
        <v>34412</v>
      </c>
      <c r="C13" s="9">
        <v>425</v>
      </c>
      <c r="D13" s="9">
        <v>2</v>
      </c>
      <c r="E13" s="9">
        <v>158</v>
      </c>
      <c r="F13" s="14">
        <f t="shared" si="0"/>
        <v>585</v>
      </c>
      <c r="G13" s="11">
        <v>11</v>
      </c>
      <c r="H13" s="13">
        <f t="shared" si="2"/>
        <v>421.75</v>
      </c>
      <c r="I13" s="13">
        <f t="shared" si="3"/>
        <v>12.25</v>
      </c>
      <c r="J13" s="13">
        <f t="shared" si="4"/>
        <v>97.5</v>
      </c>
      <c r="K13" s="14">
        <f t="shared" si="5"/>
        <v>531.5</v>
      </c>
      <c r="N13" s="29"/>
      <c r="O13" s="29"/>
    </row>
    <row r="14" spans="1:19" x14ac:dyDescent="0.25">
      <c r="A14" s="9" t="str">
        <f t="shared" si="1"/>
        <v>Mar</v>
      </c>
      <c r="B14" s="28">
        <v>34419</v>
      </c>
      <c r="C14" s="9">
        <v>496</v>
      </c>
      <c r="D14" s="9">
        <v>5</v>
      </c>
      <c r="E14" s="9">
        <v>74</v>
      </c>
      <c r="F14" s="14">
        <f t="shared" si="0"/>
        <v>575</v>
      </c>
      <c r="G14" s="11">
        <v>12</v>
      </c>
      <c r="H14" s="13">
        <f t="shared" si="2"/>
        <v>434.75</v>
      </c>
      <c r="I14" s="13">
        <f t="shared" si="3"/>
        <v>10</v>
      </c>
      <c r="J14" s="13">
        <f t="shared" si="4"/>
        <v>96.25</v>
      </c>
      <c r="K14" s="14">
        <f t="shared" si="5"/>
        <v>541</v>
      </c>
      <c r="N14" s="29"/>
      <c r="O14" s="29"/>
    </row>
    <row r="15" spans="1:19" x14ac:dyDescent="0.25">
      <c r="A15" s="9" t="str">
        <f t="shared" si="1"/>
        <v>Apr</v>
      </c>
      <c r="B15" s="28">
        <v>34426</v>
      </c>
      <c r="C15" s="9">
        <v>595</v>
      </c>
      <c r="D15" s="9">
        <v>35</v>
      </c>
      <c r="E15" s="9">
        <v>110</v>
      </c>
      <c r="F15" s="14">
        <f t="shared" si="0"/>
        <v>740</v>
      </c>
      <c r="G15" s="11">
        <v>13</v>
      </c>
      <c r="H15" s="13">
        <f t="shared" si="2"/>
        <v>492</v>
      </c>
      <c r="I15" s="13">
        <f t="shared" si="3"/>
        <v>13.75</v>
      </c>
      <c r="J15" s="13">
        <f t="shared" si="4"/>
        <v>110.25</v>
      </c>
      <c r="K15" s="14">
        <f t="shared" si="5"/>
        <v>616</v>
      </c>
      <c r="N15" s="29"/>
      <c r="O15" s="29"/>
    </row>
    <row r="16" spans="1:19" x14ac:dyDescent="0.25">
      <c r="A16" s="9" t="str">
        <f t="shared" si="1"/>
        <v>Apr</v>
      </c>
      <c r="B16" s="28">
        <v>34433</v>
      </c>
      <c r="C16" s="9">
        <v>497</v>
      </c>
      <c r="D16" s="9">
        <v>9</v>
      </c>
      <c r="E16" s="9">
        <v>153</v>
      </c>
      <c r="F16" s="14">
        <f t="shared" si="0"/>
        <v>659</v>
      </c>
      <c r="G16" s="11">
        <v>14</v>
      </c>
      <c r="H16" s="13">
        <f t="shared" si="2"/>
        <v>503.25</v>
      </c>
      <c r="I16" s="13">
        <f t="shared" si="3"/>
        <v>12.75</v>
      </c>
      <c r="J16" s="13">
        <f t="shared" si="4"/>
        <v>123.75</v>
      </c>
      <c r="K16" s="14">
        <f t="shared" si="5"/>
        <v>639.75</v>
      </c>
      <c r="N16" s="29"/>
      <c r="O16" s="29"/>
    </row>
    <row r="17" spans="1:15" x14ac:dyDescent="0.25">
      <c r="A17" s="9" t="str">
        <f t="shared" si="1"/>
        <v>Apr</v>
      </c>
      <c r="B17" s="28">
        <v>34440</v>
      </c>
      <c r="C17" s="9">
        <v>501</v>
      </c>
      <c r="D17" s="9">
        <v>37</v>
      </c>
      <c r="E17" s="9">
        <v>100</v>
      </c>
      <c r="F17" s="14">
        <f t="shared" si="0"/>
        <v>638</v>
      </c>
      <c r="G17" s="11">
        <v>15</v>
      </c>
      <c r="H17" s="13">
        <f t="shared" si="2"/>
        <v>522.25</v>
      </c>
      <c r="I17" s="13">
        <f t="shared" si="3"/>
        <v>21.5</v>
      </c>
      <c r="J17" s="13">
        <f t="shared" si="4"/>
        <v>109.25</v>
      </c>
      <c r="K17" s="14">
        <f t="shared" si="5"/>
        <v>653</v>
      </c>
      <c r="N17" s="29"/>
      <c r="O17" s="29"/>
    </row>
    <row r="18" spans="1:15" x14ac:dyDescent="0.25">
      <c r="A18" s="9" t="str">
        <f t="shared" si="1"/>
        <v>Apr</v>
      </c>
      <c r="B18" s="28">
        <v>34447</v>
      </c>
      <c r="C18" s="9">
        <v>640</v>
      </c>
      <c r="D18" s="9">
        <v>6</v>
      </c>
      <c r="E18" s="9">
        <v>90</v>
      </c>
      <c r="F18" s="14">
        <f t="shared" si="0"/>
        <v>736</v>
      </c>
      <c r="G18" s="11">
        <v>16</v>
      </c>
      <c r="H18" s="13">
        <f t="shared" si="2"/>
        <v>558.25</v>
      </c>
      <c r="I18" s="13">
        <f t="shared" si="3"/>
        <v>21.75</v>
      </c>
      <c r="J18" s="13">
        <f t="shared" si="4"/>
        <v>113.25</v>
      </c>
      <c r="K18" s="14">
        <f t="shared" si="5"/>
        <v>693.25</v>
      </c>
      <c r="N18" s="29"/>
      <c r="O18" s="29"/>
    </row>
    <row r="19" spans="1:15" x14ac:dyDescent="0.25">
      <c r="A19" s="9" t="str">
        <f t="shared" si="1"/>
        <v>Apr</v>
      </c>
      <c r="B19" s="28">
        <v>34454</v>
      </c>
      <c r="C19" s="9">
        <v>824</v>
      </c>
      <c r="D19" s="9">
        <v>0</v>
      </c>
      <c r="E19" s="9">
        <v>59</v>
      </c>
      <c r="F19" s="14">
        <f t="shared" si="0"/>
        <v>883</v>
      </c>
      <c r="G19" s="11">
        <v>17</v>
      </c>
      <c r="H19" s="13">
        <f>AVERAGE(C16:C19)</f>
        <v>615.5</v>
      </c>
      <c r="I19" s="13">
        <f t="shared" si="3"/>
        <v>13</v>
      </c>
      <c r="J19" s="13">
        <f t="shared" si="4"/>
        <v>100.5</v>
      </c>
      <c r="K19" s="14">
        <f t="shared" si="5"/>
        <v>729</v>
      </c>
      <c r="N19" s="29"/>
      <c r="O19" s="29"/>
    </row>
    <row r="20" spans="1:15" x14ac:dyDescent="0.25">
      <c r="A20" s="9" t="str">
        <f t="shared" si="1"/>
        <v>May</v>
      </c>
      <c r="B20" s="28">
        <v>34461</v>
      </c>
      <c r="C20" s="9">
        <v>514</v>
      </c>
      <c r="D20" s="9">
        <v>5</v>
      </c>
      <c r="E20" s="9">
        <v>70</v>
      </c>
      <c r="F20" s="14">
        <f t="shared" si="0"/>
        <v>589</v>
      </c>
      <c r="G20" s="11">
        <v>18</v>
      </c>
      <c r="H20" s="13">
        <f t="shared" si="2"/>
        <v>619.75</v>
      </c>
      <c r="I20" s="13">
        <f>AVERAGE(D17:D20)</f>
        <v>12</v>
      </c>
      <c r="J20" s="13">
        <f t="shared" si="4"/>
        <v>79.75</v>
      </c>
      <c r="K20" s="14">
        <f t="shared" si="5"/>
        <v>711.5</v>
      </c>
      <c r="N20" s="29"/>
      <c r="O20" s="29"/>
    </row>
    <row r="21" spans="1:15" x14ac:dyDescent="0.25">
      <c r="A21" s="9" t="str">
        <f t="shared" si="1"/>
        <v>May</v>
      </c>
      <c r="B21" s="28">
        <v>34468</v>
      </c>
      <c r="C21" s="9">
        <v>537</v>
      </c>
      <c r="D21" s="9">
        <v>30</v>
      </c>
      <c r="E21" s="9">
        <v>82</v>
      </c>
      <c r="F21" s="14">
        <f t="shared" si="0"/>
        <v>649</v>
      </c>
      <c r="G21" s="11">
        <v>19</v>
      </c>
      <c r="H21" s="13">
        <f t="shared" si="2"/>
        <v>628.75</v>
      </c>
      <c r="I21" s="13">
        <f t="shared" si="3"/>
        <v>10.25</v>
      </c>
      <c r="J21" s="13">
        <f t="shared" si="4"/>
        <v>75.25</v>
      </c>
      <c r="K21" s="14">
        <f t="shared" si="5"/>
        <v>714.25</v>
      </c>
      <c r="N21" s="29"/>
      <c r="O21" s="29"/>
    </row>
    <row r="22" spans="1:15" x14ac:dyDescent="0.25">
      <c r="A22" s="9" t="str">
        <f t="shared" si="1"/>
        <v>May</v>
      </c>
      <c r="B22" s="28">
        <v>34475</v>
      </c>
      <c r="C22" s="9">
        <v>611</v>
      </c>
      <c r="D22" s="9">
        <v>32</v>
      </c>
      <c r="E22" s="9">
        <v>126</v>
      </c>
      <c r="F22" s="14">
        <f t="shared" si="0"/>
        <v>769</v>
      </c>
      <c r="G22" s="11">
        <v>20</v>
      </c>
      <c r="H22" s="13">
        <f t="shared" si="2"/>
        <v>621.5</v>
      </c>
      <c r="I22" s="13">
        <f t="shared" si="3"/>
        <v>16.75</v>
      </c>
      <c r="J22" s="13">
        <f t="shared" si="4"/>
        <v>84.25</v>
      </c>
      <c r="K22" s="14">
        <f t="shared" si="5"/>
        <v>722.5</v>
      </c>
      <c r="N22" s="29"/>
      <c r="O22" s="29"/>
    </row>
    <row r="23" spans="1:15" x14ac:dyDescent="0.25">
      <c r="A23" s="9" t="str">
        <f t="shared" si="1"/>
        <v>May</v>
      </c>
      <c r="B23" s="28">
        <v>34482</v>
      </c>
      <c r="C23" s="9">
        <v>535</v>
      </c>
      <c r="D23" s="9">
        <v>37</v>
      </c>
      <c r="E23" s="9">
        <v>98</v>
      </c>
      <c r="F23" s="14">
        <f t="shared" si="0"/>
        <v>670</v>
      </c>
      <c r="G23" s="11">
        <v>21</v>
      </c>
      <c r="H23" s="13">
        <f t="shared" si="2"/>
        <v>549.25</v>
      </c>
      <c r="I23" s="13">
        <f t="shared" si="3"/>
        <v>26</v>
      </c>
      <c r="J23" s="13">
        <f t="shared" si="4"/>
        <v>94</v>
      </c>
      <c r="K23" s="14">
        <f t="shared" si="5"/>
        <v>669.25</v>
      </c>
      <c r="N23" s="29"/>
      <c r="O23" s="29"/>
    </row>
    <row r="24" spans="1:15" x14ac:dyDescent="0.25">
      <c r="A24" s="9" t="str">
        <f t="shared" si="1"/>
        <v>Jun</v>
      </c>
      <c r="B24" s="28">
        <v>34489</v>
      </c>
      <c r="C24" s="9">
        <v>394</v>
      </c>
      <c r="D24" s="9">
        <v>14</v>
      </c>
      <c r="E24" s="9">
        <v>11</v>
      </c>
      <c r="F24" s="14">
        <f t="shared" si="0"/>
        <v>419</v>
      </c>
      <c r="G24" s="11">
        <v>22</v>
      </c>
      <c r="H24" s="13">
        <f t="shared" si="2"/>
        <v>519.25</v>
      </c>
      <c r="I24" s="13">
        <f t="shared" si="3"/>
        <v>28.25</v>
      </c>
      <c r="J24" s="13">
        <f t="shared" si="4"/>
        <v>79.25</v>
      </c>
      <c r="K24" s="14">
        <f t="shared" si="5"/>
        <v>626.75</v>
      </c>
      <c r="N24" s="29"/>
      <c r="O24" s="29"/>
    </row>
    <row r="25" spans="1:15" x14ac:dyDescent="0.25">
      <c r="A25" s="9" t="str">
        <f t="shared" si="1"/>
        <v>Jun</v>
      </c>
      <c r="B25" s="28">
        <v>34496</v>
      </c>
      <c r="C25" s="9">
        <v>311</v>
      </c>
      <c r="D25" s="9">
        <v>8</v>
      </c>
      <c r="E25" s="9">
        <v>135</v>
      </c>
      <c r="F25" s="14">
        <f t="shared" si="0"/>
        <v>454</v>
      </c>
      <c r="G25" s="11">
        <v>23</v>
      </c>
      <c r="H25" s="13">
        <f t="shared" si="2"/>
        <v>462.75</v>
      </c>
      <c r="I25" s="13">
        <f t="shared" si="3"/>
        <v>22.75</v>
      </c>
      <c r="J25" s="13">
        <f t="shared" si="4"/>
        <v>92.5</v>
      </c>
      <c r="K25" s="14">
        <f t="shared" si="5"/>
        <v>578</v>
      </c>
      <c r="N25" s="29"/>
      <c r="O25" s="29"/>
    </row>
    <row r="26" spans="1:15" x14ac:dyDescent="0.25">
      <c r="A26" s="9" t="str">
        <f t="shared" si="1"/>
        <v>Jun</v>
      </c>
      <c r="B26" s="28">
        <v>34503</v>
      </c>
      <c r="C26" s="9">
        <v>599</v>
      </c>
      <c r="D26" s="9">
        <v>15</v>
      </c>
      <c r="E26" s="9">
        <v>113</v>
      </c>
      <c r="F26" s="14">
        <f t="shared" si="0"/>
        <v>727</v>
      </c>
      <c r="G26" s="11">
        <v>24</v>
      </c>
      <c r="H26" s="13">
        <f t="shared" si="2"/>
        <v>459.75</v>
      </c>
      <c r="I26" s="13">
        <f t="shared" si="3"/>
        <v>18.5</v>
      </c>
      <c r="J26" s="13">
        <f t="shared" si="4"/>
        <v>89.25</v>
      </c>
      <c r="K26" s="14">
        <f t="shared" si="5"/>
        <v>567.5</v>
      </c>
      <c r="N26" s="29"/>
      <c r="O26" s="29"/>
    </row>
    <row r="27" spans="1:15" x14ac:dyDescent="0.25">
      <c r="A27" s="9" t="str">
        <f t="shared" si="1"/>
        <v>Jun</v>
      </c>
      <c r="B27" s="28">
        <v>34510</v>
      </c>
      <c r="C27" s="9">
        <v>404</v>
      </c>
      <c r="D27" s="9">
        <v>4</v>
      </c>
      <c r="E27" s="9">
        <v>65</v>
      </c>
      <c r="F27" s="14">
        <f t="shared" si="0"/>
        <v>473</v>
      </c>
      <c r="G27" s="11">
        <v>25</v>
      </c>
      <c r="H27" s="13">
        <f t="shared" si="2"/>
        <v>427</v>
      </c>
      <c r="I27" s="13">
        <f t="shared" si="3"/>
        <v>10.25</v>
      </c>
      <c r="J27" s="13">
        <f t="shared" si="4"/>
        <v>81</v>
      </c>
      <c r="K27" s="14">
        <f t="shared" si="5"/>
        <v>518.25</v>
      </c>
      <c r="N27" s="29"/>
      <c r="O27" s="29"/>
    </row>
    <row r="28" spans="1:15" x14ac:dyDescent="0.25">
      <c r="A28" s="9" t="str">
        <f t="shared" si="1"/>
        <v>Jul</v>
      </c>
      <c r="B28" s="28">
        <v>34517</v>
      </c>
      <c r="C28" s="9">
        <v>626</v>
      </c>
      <c r="D28" s="9">
        <v>42</v>
      </c>
      <c r="E28" s="9">
        <v>74</v>
      </c>
      <c r="F28" s="14">
        <f t="shared" si="0"/>
        <v>742</v>
      </c>
      <c r="G28" s="11">
        <v>26</v>
      </c>
      <c r="H28" s="13">
        <f t="shared" si="2"/>
        <v>485</v>
      </c>
      <c r="I28" s="13">
        <f t="shared" si="3"/>
        <v>17.25</v>
      </c>
      <c r="J28" s="13">
        <f t="shared" si="4"/>
        <v>96.75</v>
      </c>
      <c r="K28" s="14">
        <f t="shared" si="5"/>
        <v>599</v>
      </c>
      <c r="N28" s="29"/>
      <c r="O28" s="29"/>
    </row>
    <row r="29" spans="1:15" x14ac:dyDescent="0.25">
      <c r="A29" s="9" t="str">
        <f t="shared" si="1"/>
        <v>Jul</v>
      </c>
      <c r="B29" s="28">
        <v>34524</v>
      </c>
      <c r="C29" s="9">
        <v>569</v>
      </c>
      <c r="D29" s="9">
        <v>55</v>
      </c>
      <c r="E29" s="9">
        <v>104</v>
      </c>
      <c r="F29" s="14">
        <f t="shared" si="0"/>
        <v>728</v>
      </c>
      <c r="G29" s="11">
        <v>27</v>
      </c>
      <c r="H29" s="13">
        <f t="shared" si="2"/>
        <v>549.5</v>
      </c>
      <c r="I29" s="13">
        <f t="shared" si="3"/>
        <v>29</v>
      </c>
      <c r="J29" s="13">
        <f t="shared" si="4"/>
        <v>89</v>
      </c>
      <c r="K29" s="14">
        <f t="shared" si="5"/>
        <v>667.5</v>
      </c>
      <c r="N29" s="29"/>
      <c r="O29" s="29"/>
    </row>
    <row r="30" spans="1:15" x14ac:dyDescent="0.25">
      <c r="A30" s="9" t="str">
        <f t="shared" si="1"/>
        <v>Jul</v>
      </c>
      <c r="B30" s="28">
        <v>34531</v>
      </c>
      <c r="C30" s="9">
        <v>569</v>
      </c>
      <c r="D30" s="9">
        <v>55</v>
      </c>
      <c r="E30" s="9">
        <v>104</v>
      </c>
      <c r="F30" s="14">
        <f t="shared" si="0"/>
        <v>728</v>
      </c>
      <c r="G30" s="11">
        <v>28</v>
      </c>
      <c r="H30" s="13">
        <f t="shared" si="2"/>
        <v>542</v>
      </c>
      <c r="I30" s="13">
        <f t="shared" si="3"/>
        <v>39</v>
      </c>
      <c r="J30" s="13">
        <f t="shared" si="4"/>
        <v>86.75</v>
      </c>
      <c r="K30" s="14">
        <f t="shared" si="5"/>
        <v>667.75</v>
      </c>
      <c r="N30" s="29"/>
      <c r="O30" s="29"/>
    </row>
    <row r="31" spans="1:15" x14ac:dyDescent="0.25">
      <c r="A31" s="9" t="str">
        <f t="shared" si="1"/>
        <v>Jul</v>
      </c>
      <c r="B31" s="28">
        <v>34538</v>
      </c>
      <c r="C31" s="9">
        <v>553</v>
      </c>
      <c r="D31" s="9">
        <v>76</v>
      </c>
      <c r="E31" s="9">
        <v>120</v>
      </c>
      <c r="F31" s="14">
        <f t="shared" si="0"/>
        <v>749</v>
      </c>
      <c r="G31" s="11">
        <v>29</v>
      </c>
      <c r="H31" s="13">
        <f t="shared" si="2"/>
        <v>579.25</v>
      </c>
      <c r="I31" s="13">
        <f t="shared" si="3"/>
        <v>57</v>
      </c>
      <c r="J31" s="13">
        <f t="shared" si="4"/>
        <v>100.5</v>
      </c>
      <c r="K31" s="14">
        <f t="shared" si="5"/>
        <v>736.75</v>
      </c>
      <c r="N31" s="29"/>
      <c r="O31" s="29"/>
    </row>
    <row r="32" spans="1:15" x14ac:dyDescent="0.25">
      <c r="A32" s="9" t="str">
        <f t="shared" si="1"/>
        <v>Jul</v>
      </c>
      <c r="B32" s="28">
        <v>34545</v>
      </c>
      <c r="C32" s="9">
        <v>762</v>
      </c>
      <c r="D32" s="9">
        <v>48</v>
      </c>
      <c r="E32" s="9">
        <v>126</v>
      </c>
      <c r="F32" s="14">
        <f t="shared" si="0"/>
        <v>936</v>
      </c>
      <c r="G32" s="11">
        <v>30</v>
      </c>
      <c r="H32" s="13">
        <f t="shared" si="2"/>
        <v>613.25</v>
      </c>
      <c r="I32" s="13">
        <f t="shared" si="3"/>
        <v>58.5</v>
      </c>
      <c r="J32" s="13">
        <f t="shared" si="4"/>
        <v>113.5</v>
      </c>
      <c r="K32" s="14">
        <f t="shared" si="5"/>
        <v>785.25</v>
      </c>
      <c r="N32" s="29"/>
      <c r="O32" s="29"/>
    </row>
    <row r="33" spans="1:15" x14ac:dyDescent="0.25">
      <c r="A33" s="9" t="str">
        <f t="shared" si="1"/>
        <v>Aug</v>
      </c>
      <c r="B33" s="28">
        <v>34552</v>
      </c>
      <c r="C33" s="9">
        <v>761</v>
      </c>
      <c r="D33" s="9">
        <v>61</v>
      </c>
      <c r="E33" s="9">
        <v>155</v>
      </c>
      <c r="F33" s="14">
        <f t="shared" si="0"/>
        <v>977</v>
      </c>
      <c r="G33" s="11">
        <v>31</v>
      </c>
      <c r="H33" s="13">
        <f t="shared" si="2"/>
        <v>661.25</v>
      </c>
      <c r="I33" s="13">
        <f t="shared" si="3"/>
        <v>60</v>
      </c>
      <c r="J33" s="13">
        <f t="shared" si="4"/>
        <v>126.25</v>
      </c>
      <c r="K33" s="14">
        <f t="shared" si="5"/>
        <v>847.5</v>
      </c>
      <c r="N33" s="29"/>
      <c r="O33" s="29"/>
    </row>
    <row r="34" spans="1:15" x14ac:dyDescent="0.25">
      <c r="A34" s="9" t="str">
        <f t="shared" si="1"/>
        <v>Aug</v>
      </c>
      <c r="B34" s="28">
        <v>34559</v>
      </c>
      <c r="C34" s="9">
        <v>551</v>
      </c>
      <c r="D34" s="9">
        <v>68</v>
      </c>
      <c r="E34" s="9">
        <v>155</v>
      </c>
      <c r="F34" s="14">
        <f t="shared" si="0"/>
        <v>774</v>
      </c>
      <c r="G34" s="11">
        <v>32</v>
      </c>
      <c r="H34" s="13">
        <f t="shared" si="2"/>
        <v>656.75</v>
      </c>
      <c r="I34" s="13">
        <f t="shared" si="3"/>
        <v>63.25</v>
      </c>
      <c r="J34" s="13">
        <f t="shared" si="4"/>
        <v>139</v>
      </c>
      <c r="K34" s="14">
        <f t="shared" si="5"/>
        <v>859</v>
      </c>
      <c r="N34" s="29"/>
      <c r="O34" s="29"/>
    </row>
    <row r="35" spans="1:15" x14ac:dyDescent="0.25">
      <c r="A35" s="9" t="str">
        <f t="shared" si="1"/>
        <v>Aug</v>
      </c>
      <c r="B35" s="28">
        <v>34566</v>
      </c>
      <c r="C35" s="9">
        <v>507</v>
      </c>
      <c r="D35" s="9">
        <v>62</v>
      </c>
      <c r="E35" s="9">
        <v>100</v>
      </c>
      <c r="F35" s="14">
        <f t="shared" si="0"/>
        <v>669</v>
      </c>
      <c r="G35" s="11">
        <v>33</v>
      </c>
      <c r="H35" s="13">
        <f t="shared" si="2"/>
        <v>645.25</v>
      </c>
      <c r="I35" s="13">
        <f t="shared" si="3"/>
        <v>59.75</v>
      </c>
      <c r="J35" s="13">
        <f t="shared" si="4"/>
        <v>134</v>
      </c>
      <c r="K35" s="14">
        <f t="shared" si="5"/>
        <v>839</v>
      </c>
      <c r="N35" s="29"/>
      <c r="O35" s="29"/>
    </row>
    <row r="36" spans="1:15" x14ac:dyDescent="0.25">
      <c r="A36" s="9" t="str">
        <f t="shared" si="1"/>
        <v>Aug</v>
      </c>
      <c r="B36" s="28">
        <v>34573</v>
      </c>
      <c r="C36" s="9">
        <v>505</v>
      </c>
      <c r="D36" s="9">
        <v>57</v>
      </c>
      <c r="E36" s="9">
        <v>70</v>
      </c>
      <c r="F36" s="14">
        <f t="shared" si="0"/>
        <v>632</v>
      </c>
      <c r="G36" s="11">
        <v>34</v>
      </c>
      <c r="H36" s="13">
        <f t="shared" si="2"/>
        <v>581</v>
      </c>
      <c r="I36" s="13">
        <f t="shared" si="3"/>
        <v>62</v>
      </c>
      <c r="J36" s="13">
        <f t="shared" si="4"/>
        <v>120</v>
      </c>
      <c r="K36" s="14">
        <f t="shared" si="5"/>
        <v>763</v>
      </c>
      <c r="N36" s="29"/>
      <c r="O36" s="29"/>
    </row>
    <row r="37" spans="1:15" x14ac:dyDescent="0.25">
      <c r="A37" s="9" t="str">
        <f t="shared" si="1"/>
        <v>Sep</v>
      </c>
      <c r="B37" s="28">
        <v>34580</v>
      </c>
      <c r="C37" s="9">
        <v>492</v>
      </c>
      <c r="D37" s="9">
        <v>45</v>
      </c>
      <c r="E37" s="9">
        <v>86</v>
      </c>
      <c r="F37" s="14">
        <f t="shared" si="0"/>
        <v>623</v>
      </c>
      <c r="G37" s="11">
        <v>35</v>
      </c>
      <c r="H37" s="13">
        <f t="shared" si="2"/>
        <v>513.75</v>
      </c>
      <c r="I37" s="13">
        <f t="shared" si="3"/>
        <v>58</v>
      </c>
      <c r="J37" s="13">
        <f t="shared" si="4"/>
        <v>102.75</v>
      </c>
      <c r="K37" s="14">
        <f t="shared" si="5"/>
        <v>674.5</v>
      </c>
      <c r="N37" s="29"/>
      <c r="O37" s="29"/>
    </row>
    <row r="38" spans="1:15" x14ac:dyDescent="0.25">
      <c r="A38" s="9" t="str">
        <f t="shared" si="1"/>
        <v>Sep</v>
      </c>
      <c r="B38" s="28">
        <v>34587</v>
      </c>
      <c r="C38" s="9">
        <v>426</v>
      </c>
      <c r="D38" s="9">
        <v>90</v>
      </c>
      <c r="E38" s="9">
        <v>102</v>
      </c>
      <c r="F38" s="14">
        <f t="shared" si="0"/>
        <v>618</v>
      </c>
      <c r="G38" s="11">
        <v>36</v>
      </c>
      <c r="H38" s="13">
        <f t="shared" si="2"/>
        <v>482.5</v>
      </c>
      <c r="I38" s="13">
        <f t="shared" si="3"/>
        <v>63.5</v>
      </c>
      <c r="J38" s="13">
        <f t="shared" si="4"/>
        <v>89.5</v>
      </c>
      <c r="K38" s="14">
        <f t="shared" si="5"/>
        <v>635.5</v>
      </c>
      <c r="N38" s="29"/>
      <c r="O38" s="29"/>
    </row>
    <row r="39" spans="1:15" x14ac:dyDescent="0.25">
      <c r="A39" s="9" t="str">
        <f t="shared" si="1"/>
        <v>Sep</v>
      </c>
      <c r="B39" s="28">
        <v>34594</v>
      </c>
      <c r="C39" s="9">
        <v>356</v>
      </c>
      <c r="D39" s="9">
        <v>29</v>
      </c>
      <c r="E39" s="9">
        <v>95</v>
      </c>
      <c r="F39" s="14">
        <f t="shared" si="0"/>
        <v>480</v>
      </c>
      <c r="G39" s="11">
        <v>37</v>
      </c>
      <c r="H39" s="13">
        <f t="shared" si="2"/>
        <v>444.75</v>
      </c>
      <c r="I39" s="13">
        <f t="shared" si="3"/>
        <v>55.25</v>
      </c>
      <c r="J39" s="13">
        <f t="shared" si="4"/>
        <v>88.25</v>
      </c>
      <c r="K39" s="14">
        <f t="shared" si="5"/>
        <v>588.25</v>
      </c>
      <c r="N39" s="29"/>
      <c r="O39" s="29"/>
    </row>
    <row r="40" spans="1:15" x14ac:dyDescent="0.25">
      <c r="A40" s="9" t="str">
        <f t="shared" si="1"/>
        <v>Sep</v>
      </c>
      <c r="B40" s="28">
        <v>34601</v>
      </c>
      <c r="C40" s="9">
        <v>355</v>
      </c>
      <c r="D40" s="9">
        <v>42</v>
      </c>
      <c r="E40" s="9">
        <v>87</v>
      </c>
      <c r="F40" s="14">
        <f t="shared" si="0"/>
        <v>484</v>
      </c>
      <c r="G40" s="11">
        <v>38</v>
      </c>
      <c r="H40" s="13">
        <f t="shared" si="2"/>
        <v>407.25</v>
      </c>
      <c r="I40" s="13">
        <f t="shared" si="3"/>
        <v>51.5</v>
      </c>
      <c r="J40" s="13">
        <f t="shared" si="4"/>
        <v>92.5</v>
      </c>
      <c r="K40" s="14">
        <f t="shared" si="5"/>
        <v>551.25</v>
      </c>
      <c r="N40" s="29"/>
      <c r="O40" s="29"/>
    </row>
    <row r="41" spans="1:15" x14ac:dyDescent="0.25">
      <c r="A41" s="9" t="str">
        <f t="shared" si="1"/>
        <v>Oct</v>
      </c>
      <c r="B41" s="28">
        <v>34608</v>
      </c>
      <c r="C41" s="9">
        <v>414</v>
      </c>
      <c r="D41" s="9">
        <v>32</v>
      </c>
      <c r="E41" s="9">
        <v>163</v>
      </c>
      <c r="F41" s="14">
        <f t="shared" si="0"/>
        <v>609</v>
      </c>
      <c r="G41" s="11">
        <v>39</v>
      </c>
      <c r="H41" s="13">
        <f t="shared" si="2"/>
        <v>387.75</v>
      </c>
      <c r="I41" s="13">
        <f t="shared" si="3"/>
        <v>48.25</v>
      </c>
      <c r="J41" s="13">
        <f t="shared" si="4"/>
        <v>111.75</v>
      </c>
      <c r="K41" s="14">
        <f t="shared" si="5"/>
        <v>547.75</v>
      </c>
      <c r="N41" s="29"/>
      <c r="O41" s="29"/>
    </row>
    <row r="42" spans="1:15" x14ac:dyDescent="0.25">
      <c r="A42" s="9" t="str">
        <f t="shared" si="1"/>
        <v>Oct</v>
      </c>
      <c r="B42" s="28">
        <v>34615</v>
      </c>
      <c r="C42" s="9">
        <v>269</v>
      </c>
      <c r="D42" s="9">
        <v>36</v>
      </c>
      <c r="E42" s="9">
        <v>147</v>
      </c>
      <c r="F42" s="14">
        <f t="shared" si="0"/>
        <v>452</v>
      </c>
      <c r="G42" s="11">
        <v>40</v>
      </c>
      <c r="H42" s="13">
        <f t="shared" si="2"/>
        <v>348.5</v>
      </c>
      <c r="I42" s="13">
        <f t="shared" si="3"/>
        <v>34.75</v>
      </c>
      <c r="J42" s="13">
        <f t="shared" si="4"/>
        <v>123</v>
      </c>
      <c r="K42" s="14">
        <f t="shared" si="5"/>
        <v>506.25</v>
      </c>
      <c r="N42" s="29"/>
      <c r="O42" s="29"/>
    </row>
    <row r="43" spans="1:15" x14ac:dyDescent="0.25">
      <c r="A43" s="9" t="str">
        <f t="shared" si="1"/>
        <v>Oct</v>
      </c>
      <c r="B43" s="28">
        <v>34622</v>
      </c>
      <c r="C43" s="9">
        <v>376</v>
      </c>
      <c r="D43" s="9">
        <v>44</v>
      </c>
      <c r="E43" s="9">
        <v>242</v>
      </c>
      <c r="F43" s="14">
        <f t="shared" si="0"/>
        <v>662</v>
      </c>
      <c r="G43" s="11">
        <v>41</v>
      </c>
      <c r="H43" s="13">
        <f t="shared" si="2"/>
        <v>353.5</v>
      </c>
      <c r="I43" s="13">
        <f t="shared" si="3"/>
        <v>38.5</v>
      </c>
      <c r="J43" s="13">
        <f t="shared" si="4"/>
        <v>159.75</v>
      </c>
      <c r="K43" s="14">
        <f t="shared" si="5"/>
        <v>551.75</v>
      </c>
      <c r="N43" s="29"/>
      <c r="O43" s="29"/>
    </row>
    <row r="44" spans="1:15" x14ac:dyDescent="0.25">
      <c r="A44" s="9" t="str">
        <f t="shared" si="1"/>
        <v>Oct</v>
      </c>
      <c r="B44" s="28">
        <v>34629</v>
      </c>
      <c r="C44" s="9">
        <v>620</v>
      </c>
      <c r="D44" s="9">
        <v>40</v>
      </c>
      <c r="E44" s="9">
        <v>193</v>
      </c>
      <c r="F44" s="14">
        <f t="shared" si="0"/>
        <v>853</v>
      </c>
      <c r="G44" s="11">
        <v>42</v>
      </c>
      <c r="H44" s="13">
        <f t="shared" si="2"/>
        <v>419.75</v>
      </c>
      <c r="I44" s="13">
        <f t="shared" si="3"/>
        <v>38</v>
      </c>
      <c r="J44" s="13">
        <f t="shared" si="4"/>
        <v>186.25</v>
      </c>
      <c r="K44" s="14">
        <f t="shared" si="5"/>
        <v>644</v>
      </c>
      <c r="N44" s="29"/>
      <c r="O44" s="29"/>
    </row>
    <row r="45" spans="1:15" x14ac:dyDescent="0.25">
      <c r="A45" s="9" t="str">
        <f t="shared" si="1"/>
        <v>Oct</v>
      </c>
      <c r="B45" s="28">
        <v>34636</v>
      </c>
      <c r="C45" s="9">
        <v>715</v>
      </c>
      <c r="D45" s="9">
        <v>31</v>
      </c>
      <c r="E45" s="9">
        <v>155</v>
      </c>
      <c r="F45" s="14">
        <f t="shared" si="0"/>
        <v>901</v>
      </c>
      <c r="G45" s="11">
        <v>43</v>
      </c>
      <c r="H45" s="13">
        <f t="shared" si="2"/>
        <v>495</v>
      </c>
      <c r="I45" s="13">
        <f t="shared" si="3"/>
        <v>37.75</v>
      </c>
      <c r="J45" s="13">
        <f t="shared" si="4"/>
        <v>184.25</v>
      </c>
      <c r="K45" s="14">
        <f t="shared" si="5"/>
        <v>717</v>
      </c>
      <c r="N45" s="29"/>
      <c r="O45" s="29"/>
    </row>
    <row r="46" spans="1:15" x14ac:dyDescent="0.25">
      <c r="A46" s="9" t="str">
        <f t="shared" si="1"/>
        <v>Nov</v>
      </c>
      <c r="B46" s="28">
        <v>34643</v>
      </c>
      <c r="C46" s="9">
        <v>774</v>
      </c>
      <c r="D46" s="9">
        <v>21</v>
      </c>
      <c r="E46" s="9">
        <v>125</v>
      </c>
      <c r="F46" s="14">
        <f t="shared" si="0"/>
        <v>920</v>
      </c>
      <c r="G46" s="11">
        <v>44</v>
      </c>
      <c r="H46" s="13">
        <f t="shared" si="2"/>
        <v>621.25</v>
      </c>
      <c r="I46" s="13">
        <f t="shared" si="3"/>
        <v>34</v>
      </c>
      <c r="J46" s="13">
        <f t="shared" si="4"/>
        <v>178.75</v>
      </c>
      <c r="K46" s="14">
        <f t="shared" si="5"/>
        <v>834</v>
      </c>
      <c r="N46" s="29"/>
      <c r="O46" s="29"/>
    </row>
    <row r="47" spans="1:15" x14ac:dyDescent="0.25">
      <c r="A47" s="9" t="str">
        <f t="shared" si="1"/>
        <v>Nov</v>
      </c>
      <c r="B47" s="28">
        <v>34650</v>
      </c>
      <c r="C47" s="9">
        <v>817</v>
      </c>
      <c r="D47" s="9">
        <v>21</v>
      </c>
      <c r="E47" s="9">
        <v>78</v>
      </c>
      <c r="F47" s="14">
        <f t="shared" si="0"/>
        <v>916</v>
      </c>
      <c r="G47" s="11">
        <v>45</v>
      </c>
      <c r="H47" s="13">
        <f t="shared" si="2"/>
        <v>731.5</v>
      </c>
      <c r="I47" s="13">
        <f t="shared" si="3"/>
        <v>28.25</v>
      </c>
      <c r="J47" s="13">
        <f t="shared" si="4"/>
        <v>137.75</v>
      </c>
      <c r="K47" s="14">
        <f t="shared" si="5"/>
        <v>897.5</v>
      </c>
      <c r="N47" s="29"/>
      <c r="O47" s="29"/>
    </row>
    <row r="48" spans="1:15" x14ac:dyDescent="0.25">
      <c r="A48" s="9" t="str">
        <f t="shared" si="1"/>
        <v>Nov</v>
      </c>
      <c r="B48" s="28">
        <v>34657</v>
      </c>
      <c r="C48" s="9">
        <v>782</v>
      </c>
      <c r="D48" s="9">
        <v>26</v>
      </c>
      <c r="E48" s="9">
        <v>151</v>
      </c>
      <c r="F48" s="14">
        <f t="shared" si="0"/>
        <v>959</v>
      </c>
      <c r="G48" s="11">
        <v>46</v>
      </c>
      <c r="H48" s="13">
        <f t="shared" si="2"/>
        <v>772</v>
      </c>
      <c r="I48" s="13">
        <f t="shared" si="3"/>
        <v>24.75</v>
      </c>
      <c r="J48" s="13">
        <f t="shared" si="4"/>
        <v>127.25</v>
      </c>
      <c r="K48" s="14">
        <f t="shared" si="5"/>
        <v>924</v>
      </c>
      <c r="N48" s="29"/>
      <c r="O48" s="29"/>
    </row>
    <row r="49" spans="1:15" x14ac:dyDescent="0.25">
      <c r="A49" s="9" t="str">
        <f t="shared" si="1"/>
        <v>Nov</v>
      </c>
      <c r="B49" s="28">
        <v>34664</v>
      </c>
      <c r="C49" s="9">
        <v>435</v>
      </c>
      <c r="D49" s="9">
        <v>46</v>
      </c>
      <c r="E49" s="9">
        <v>96</v>
      </c>
      <c r="F49" s="14">
        <f t="shared" si="0"/>
        <v>577</v>
      </c>
      <c r="G49" s="11">
        <v>47</v>
      </c>
      <c r="H49" s="13">
        <f t="shared" si="2"/>
        <v>702</v>
      </c>
      <c r="I49" s="13">
        <f t="shared" si="3"/>
        <v>28.5</v>
      </c>
      <c r="J49" s="13">
        <f t="shared" si="4"/>
        <v>112.5</v>
      </c>
      <c r="K49" s="14">
        <f t="shared" si="5"/>
        <v>843</v>
      </c>
      <c r="N49" s="29"/>
      <c r="O49" s="29"/>
    </row>
    <row r="50" spans="1:15" x14ac:dyDescent="0.25">
      <c r="A50" s="9" t="str">
        <f t="shared" si="1"/>
        <v>Dec</v>
      </c>
      <c r="B50" s="28">
        <v>34671</v>
      </c>
      <c r="C50" s="9">
        <v>944</v>
      </c>
      <c r="D50" s="9">
        <v>86</v>
      </c>
      <c r="E50" s="9">
        <v>159</v>
      </c>
      <c r="F50" s="14">
        <f t="shared" si="0"/>
        <v>1189</v>
      </c>
      <c r="G50" s="11">
        <v>48</v>
      </c>
      <c r="H50" s="13">
        <f t="shared" si="2"/>
        <v>744.5</v>
      </c>
      <c r="I50" s="13">
        <f t="shared" si="3"/>
        <v>44.75</v>
      </c>
      <c r="J50" s="13">
        <f t="shared" si="4"/>
        <v>121</v>
      </c>
      <c r="K50" s="14">
        <f t="shared" si="5"/>
        <v>910.25</v>
      </c>
      <c r="N50" s="29"/>
      <c r="O50" s="29"/>
    </row>
    <row r="51" spans="1:15" x14ac:dyDescent="0.25">
      <c r="A51" s="9" t="str">
        <f t="shared" si="1"/>
        <v>Dec</v>
      </c>
      <c r="B51" s="28">
        <v>34678</v>
      </c>
      <c r="C51" s="9">
        <v>819</v>
      </c>
      <c r="D51" s="9">
        <v>21</v>
      </c>
      <c r="E51" s="9">
        <v>178</v>
      </c>
      <c r="F51" s="14">
        <f t="shared" si="0"/>
        <v>1018</v>
      </c>
      <c r="G51" s="11">
        <v>49</v>
      </c>
      <c r="H51" s="13">
        <f t="shared" si="2"/>
        <v>745</v>
      </c>
      <c r="I51" s="13">
        <f t="shared" si="3"/>
        <v>44.75</v>
      </c>
      <c r="J51" s="13">
        <f t="shared" si="4"/>
        <v>146</v>
      </c>
      <c r="K51" s="14">
        <f t="shared" si="5"/>
        <v>935.75</v>
      </c>
      <c r="N51" s="29"/>
      <c r="O51" s="29"/>
    </row>
    <row r="52" spans="1:15" x14ac:dyDescent="0.25">
      <c r="A52" s="9" t="str">
        <f t="shared" si="1"/>
        <v>Dec</v>
      </c>
      <c r="B52" s="28">
        <v>34685</v>
      </c>
      <c r="C52" s="9">
        <v>771</v>
      </c>
      <c r="D52" s="9">
        <v>17</v>
      </c>
      <c r="E52" s="9">
        <v>119</v>
      </c>
      <c r="F52" s="14">
        <f t="shared" si="0"/>
        <v>907</v>
      </c>
      <c r="G52" s="11">
        <v>50</v>
      </c>
      <c r="H52" s="13">
        <f t="shared" si="2"/>
        <v>742.25</v>
      </c>
      <c r="I52" s="13">
        <f t="shared" si="3"/>
        <v>42.5</v>
      </c>
      <c r="J52" s="13">
        <f t="shared" si="4"/>
        <v>138</v>
      </c>
      <c r="K52" s="14">
        <f t="shared" si="5"/>
        <v>922.75</v>
      </c>
      <c r="N52" s="29"/>
      <c r="O52" s="29"/>
    </row>
    <row r="53" spans="1:15" x14ac:dyDescent="0.25">
      <c r="A53" s="9" t="str">
        <f t="shared" si="1"/>
        <v>Dec</v>
      </c>
      <c r="B53" s="28">
        <v>34692</v>
      </c>
      <c r="C53" s="9">
        <v>618</v>
      </c>
      <c r="D53" s="9">
        <v>3</v>
      </c>
      <c r="E53" s="9">
        <v>86</v>
      </c>
      <c r="F53" s="14">
        <f t="shared" si="0"/>
        <v>707</v>
      </c>
      <c r="G53" s="11">
        <v>51</v>
      </c>
      <c r="H53" s="13">
        <f t="shared" si="2"/>
        <v>788</v>
      </c>
      <c r="I53" s="13">
        <f t="shared" si="3"/>
        <v>31.75</v>
      </c>
      <c r="J53" s="13">
        <f t="shared" si="4"/>
        <v>135.5</v>
      </c>
      <c r="K53" s="14">
        <f t="shared" si="5"/>
        <v>955.25</v>
      </c>
      <c r="N53" s="29"/>
      <c r="O53" s="29"/>
    </row>
    <row r="54" spans="1:15" x14ac:dyDescent="0.25">
      <c r="A54" s="9" t="str">
        <f t="shared" si="1"/>
        <v>Dec</v>
      </c>
      <c r="B54" s="28">
        <v>34699</v>
      </c>
      <c r="C54" s="9">
        <v>328</v>
      </c>
      <c r="D54" s="9">
        <v>2</v>
      </c>
      <c r="E54" s="9">
        <v>55</v>
      </c>
      <c r="F54" s="14">
        <f t="shared" si="0"/>
        <v>385</v>
      </c>
      <c r="G54" s="11">
        <v>52</v>
      </c>
      <c r="H54" s="13">
        <f t="shared" si="2"/>
        <v>634</v>
      </c>
      <c r="I54" s="13">
        <f t="shared" si="3"/>
        <v>10.75</v>
      </c>
      <c r="J54" s="13">
        <f t="shared" si="4"/>
        <v>109.5</v>
      </c>
      <c r="K54" s="14">
        <f t="shared" si="5"/>
        <v>754.25</v>
      </c>
      <c r="N54" s="29"/>
      <c r="O54" s="29"/>
    </row>
    <row r="55" spans="1:15" x14ac:dyDescent="0.25">
      <c r="A55" s="9" t="str">
        <f t="shared" si="1"/>
        <v>Jan</v>
      </c>
      <c r="B55" s="28">
        <v>34706</v>
      </c>
      <c r="C55" s="9">
        <v>598</v>
      </c>
      <c r="D55" s="9">
        <v>3</v>
      </c>
      <c r="E55" s="9">
        <v>77</v>
      </c>
      <c r="F55" s="14">
        <f t="shared" si="0"/>
        <v>678</v>
      </c>
      <c r="G55" s="11">
        <v>1</v>
      </c>
      <c r="H55" s="13">
        <f t="shared" si="2"/>
        <v>578.75</v>
      </c>
      <c r="I55" s="13">
        <f t="shared" si="3"/>
        <v>6.25</v>
      </c>
      <c r="J55" s="13">
        <f t="shared" si="4"/>
        <v>84.25</v>
      </c>
      <c r="K55" s="14">
        <f t="shared" si="5"/>
        <v>669.25</v>
      </c>
      <c r="N55" s="29"/>
      <c r="O55" s="29"/>
    </row>
    <row r="56" spans="1:15" x14ac:dyDescent="0.25">
      <c r="A56" s="9" t="str">
        <f t="shared" si="1"/>
        <v>Jan</v>
      </c>
      <c r="B56" s="28">
        <v>34713</v>
      </c>
      <c r="C56" s="9">
        <v>451</v>
      </c>
      <c r="D56" s="9">
        <v>18</v>
      </c>
      <c r="E56" s="9">
        <v>67</v>
      </c>
      <c r="F56" s="14">
        <f t="shared" si="0"/>
        <v>536</v>
      </c>
      <c r="G56" s="11">
        <v>2</v>
      </c>
      <c r="H56" s="13">
        <f t="shared" si="2"/>
        <v>498.75</v>
      </c>
      <c r="I56" s="13">
        <f t="shared" si="3"/>
        <v>6.5</v>
      </c>
      <c r="J56" s="13">
        <f t="shared" si="4"/>
        <v>71.25</v>
      </c>
      <c r="K56" s="14">
        <f t="shared" si="5"/>
        <v>576.5</v>
      </c>
      <c r="N56" s="29"/>
      <c r="O56" s="29"/>
    </row>
    <row r="57" spans="1:15" x14ac:dyDescent="0.25">
      <c r="A57" s="9" t="str">
        <f t="shared" si="1"/>
        <v>Jan</v>
      </c>
      <c r="B57" s="28">
        <v>34720</v>
      </c>
      <c r="C57" s="9">
        <v>694</v>
      </c>
      <c r="D57" s="9">
        <v>19</v>
      </c>
      <c r="E57" s="9">
        <v>110</v>
      </c>
      <c r="F57" s="14">
        <f t="shared" si="0"/>
        <v>823</v>
      </c>
      <c r="G57" s="11">
        <v>3</v>
      </c>
      <c r="H57" s="13">
        <f t="shared" si="2"/>
        <v>517.75</v>
      </c>
      <c r="I57" s="13">
        <f t="shared" si="3"/>
        <v>10.5</v>
      </c>
      <c r="J57" s="13">
        <f t="shared" si="4"/>
        <v>77.25</v>
      </c>
      <c r="K57" s="14">
        <f t="shared" si="5"/>
        <v>605.5</v>
      </c>
      <c r="N57" s="29"/>
      <c r="O57" s="29"/>
    </row>
    <row r="58" spans="1:15" x14ac:dyDescent="0.25">
      <c r="A58" s="9" t="str">
        <f t="shared" si="1"/>
        <v>Jan</v>
      </c>
      <c r="B58" s="28">
        <v>34727</v>
      </c>
      <c r="C58" s="9">
        <v>497</v>
      </c>
      <c r="D58" s="9">
        <v>15</v>
      </c>
      <c r="E58" s="9">
        <v>112</v>
      </c>
      <c r="F58" s="14">
        <f t="shared" si="0"/>
        <v>624</v>
      </c>
      <c r="G58" s="11">
        <v>4</v>
      </c>
      <c r="H58" s="13">
        <f t="shared" si="2"/>
        <v>560</v>
      </c>
      <c r="I58" s="13">
        <f t="shared" si="3"/>
        <v>13.75</v>
      </c>
      <c r="J58" s="13">
        <f t="shared" si="4"/>
        <v>91.5</v>
      </c>
      <c r="K58" s="14">
        <f t="shared" si="5"/>
        <v>665.25</v>
      </c>
      <c r="N58" s="30">
        <f t="shared" ref="N58:N74" si="6">(F58-F6)/F6</f>
        <v>2.233160621761658</v>
      </c>
      <c r="O58" s="30"/>
    </row>
    <row r="59" spans="1:15" x14ac:dyDescent="0.25">
      <c r="A59" s="9" t="str">
        <f t="shared" si="1"/>
        <v>Feb</v>
      </c>
      <c r="B59" s="28">
        <v>34734</v>
      </c>
      <c r="C59" s="9">
        <v>512</v>
      </c>
      <c r="D59" s="9">
        <v>2</v>
      </c>
      <c r="E59" s="9">
        <v>124</v>
      </c>
      <c r="F59" s="14">
        <f t="shared" si="0"/>
        <v>638</v>
      </c>
      <c r="G59" s="11">
        <v>5</v>
      </c>
      <c r="H59" s="13">
        <f t="shared" si="2"/>
        <v>538.5</v>
      </c>
      <c r="I59" s="13">
        <f t="shared" si="3"/>
        <v>13.5</v>
      </c>
      <c r="J59" s="13">
        <f t="shared" si="4"/>
        <v>103.25</v>
      </c>
      <c r="K59" s="14">
        <f t="shared" si="5"/>
        <v>655.25</v>
      </c>
      <c r="N59" s="30">
        <f t="shared" si="6"/>
        <v>0.28112449799196787</v>
      </c>
      <c r="O59" s="30"/>
    </row>
    <row r="60" spans="1:15" x14ac:dyDescent="0.25">
      <c r="A60" s="9" t="str">
        <f t="shared" si="1"/>
        <v>Feb</v>
      </c>
      <c r="B60" s="28">
        <v>34741</v>
      </c>
      <c r="C60" s="9">
        <v>414</v>
      </c>
      <c r="E60" s="9">
        <v>64</v>
      </c>
      <c r="F60" s="14">
        <f t="shared" si="0"/>
        <v>478</v>
      </c>
      <c r="G60" s="11">
        <v>6</v>
      </c>
      <c r="H60" s="13">
        <f t="shared" si="2"/>
        <v>529.25</v>
      </c>
      <c r="I60" s="13">
        <f t="shared" si="3"/>
        <v>12</v>
      </c>
      <c r="J60" s="13">
        <f t="shared" si="4"/>
        <v>102.5</v>
      </c>
      <c r="K60" s="14">
        <f t="shared" si="5"/>
        <v>643.75</v>
      </c>
      <c r="N60" s="30">
        <f t="shared" si="6"/>
        <v>-0.10820895522388059</v>
      </c>
      <c r="O60" s="30"/>
    </row>
    <row r="61" spans="1:15" x14ac:dyDescent="0.25">
      <c r="A61" s="9" t="str">
        <f t="shared" si="1"/>
        <v>Feb</v>
      </c>
      <c r="B61" s="28">
        <v>34748</v>
      </c>
      <c r="C61" s="9">
        <v>423</v>
      </c>
      <c r="D61" s="9">
        <v>15</v>
      </c>
      <c r="E61" s="9">
        <v>57</v>
      </c>
      <c r="F61" s="14">
        <f t="shared" si="0"/>
        <v>495</v>
      </c>
      <c r="G61" s="11">
        <v>7</v>
      </c>
      <c r="H61" s="13">
        <f t="shared" si="2"/>
        <v>461.5</v>
      </c>
      <c r="I61" s="13">
        <f t="shared" si="3"/>
        <v>10.666666666666666</v>
      </c>
      <c r="J61" s="13">
        <f t="shared" si="4"/>
        <v>89.25</v>
      </c>
      <c r="K61" s="14">
        <f t="shared" si="5"/>
        <v>561.41666666666674</v>
      </c>
      <c r="N61" s="30">
        <f t="shared" si="6"/>
        <v>-6.4272211720226846E-2</v>
      </c>
      <c r="O61" s="30"/>
    </row>
    <row r="62" spans="1:15" x14ac:dyDescent="0.25">
      <c r="A62" s="9" t="str">
        <f t="shared" si="1"/>
        <v>Feb</v>
      </c>
      <c r="B62" s="28">
        <v>34755</v>
      </c>
      <c r="C62" s="9">
        <v>250</v>
      </c>
      <c r="D62" s="9">
        <v>1</v>
      </c>
      <c r="E62" s="9">
        <v>41</v>
      </c>
      <c r="F62" s="14">
        <f t="shared" si="0"/>
        <v>292</v>
      </c>
      <c r="G62" s="11">
        <v>8</v>
      </c>
      <c r="H62" s="13">
        <f t="shared" si="2"/>
        <v>399.75</v>
      </c>
      <c r="I62" s="13">
        <f t="shared" si="3"/>
        <v>6</v>
      </c>
      <c r="J62" s="13">
        <f t="shared" si="4"/>
        <v>71.5</v>
      </c>
      <c r="K62" s="14">
        <f t="shared" si="5"/>
        <v>477.25</v>
      </c>
      <c r="N62" s="30">
        <f t="shared" si="6"/>
        <v>-0.45623836126629425</v>
      </c>
      <c r="O62" s="30"/>
    </row>
    <row r="63" spans="1:15" x14ac:dyDescent="0.25">
      <c r="A63" s="9" t="str">
        <f t="shared" si="1"/>
        <v>Mar</v>
      </c>
      <c r="B63" s="28">
        <v>34762</v>
      </c>
      <c r="C63" s="9">
        <v>499</v>
      </c>
      <c r="D63" s="9">
        <v>22</v>
      </c>
      <c r="E63" s="9">
        <v>73</v>
      </c>
      <c r="F63" s="14">
        <f t="shared" si="0"/>
        <v>594</v>
      </c>
      <c r="G63" s="11">
        <v>9</v>
      </c>
      <c r="H63" s="13">
        <f t="shared" si="2"/>
        <v>396.5</v>
      </c>
      <c r="I63" s="13">
        <f t="shared" si="3"/>
        <v>12.666666666666666</v>
      </c>
      <c r="J63" s="13">
        <f t="shared" si="4"/>
        <v>58.75</v>
      </c>
      <c r="K63" s="14">
        <f t="shared" si="5"/>
        <v>467.91666666666669</v>
      </c>
      <c r="N63" s="30">
        <f t="shared" si="6"/>
        <v>0.35</v>
      </c>
      <c r="O63" s="30"/>
    </row>
    <row r="64" spans="1:15" x14ac:dyDescent="0.25">
      <c r="A64" s="9" t="str">
        <f t="shared" si="1"/>
        <v>Mar</v>
      </c>
      <c r="B64" s="28">
        <v>34769</v>
      </c>
      <c r="C64" s="9">
        <v>519</v>
      </c>
      <c r="E64" s="9">
        <v>98</v>
      </c>
      <c r="F64" s="14">
        <f t="shared" si="0"/>
        <v>617</v>
      </c>
      <c r="G64" s="11">
        <v>10</v>
      </c>
      <c r="H64" s="13">
        <f t="shared" si="2"/>
        <v>422.75</v>
      </c>
      <c r="I64" s="13">
        <f t="shared" si="3"/>
        <v>12.666666666666666</v>
      </c>
      <c r="J64" s="13">
        <f t="shared" si="4"/>
        <v>67.25</v>
      </c>
      <c r="K64" s="14">
        <f t="shared" si="5"/>
        <v>502.66666666666669</v>
      </c>
      <c r="N64" s="30">
        <f t="shared" si="6"/>
        <v>9.3971631205673756E-2</v>
      </c>
      <c r="O64" s="30"/>
    </row>
    <row r="65" spans="1:15" x14ac:dyDescent="0.25">
      <c r="A65" s="9" t="str">
        <f t="shared" si="1"/>
        <v>Mar</v>
      </c>
      <c r="B65" s="28">
        <v>34776</v>
      </c>
      <c r="C65" s="9">
        <v>475</v>
      </c>
      <c r="D65" s="9">
        <v>5</v>
      </c>
      <c r="E65" s="9">
        <v>94</v>
      </c>
      <c r="F65" s="14">
        <f t="shared" si="0"/>
        <v>574</v>
      </c>
      <c r="G65" s="11">
        <v>11</v>
      </c>
      <c r="H65" s="13">
        <f t="shared" si="2"/>
        <v>435.75</v>
      </c>
      <c r="I65" s="13">
        <f t="shared" si="3"/>
        <v>9.3333333333333339</v>
      </c>
      <c r="J65" s="13">
        <f t="shared" si="4"/>
        <v>76.5</v>
      </c>
      <c r="K65" s="14">
        <f t="shared" si="5"/>
        <v>521.58333333333326</v>
      </c>
      <c r="N65" s="30">
        <f t="shared" si="6"/>
        <v>-1.8803418803418803E-2</v>
      </c>
      <c r="O65" s="30"/>
    </row>
    <row r="66" spans="1:15" x14ac:dyDescent="0.25">
      <c r="A66" s="9" t="str">
        <f t="shared" si="1"/>
        <v>Mar</v>
      </c>
      <c r="B66" s="28">
        <v>34783</v>
      </c>
      <c r="C66" s="9">
        <v>539</v>
      </c>
      <c r="D66" s="9">
        <v>13</v>
      </c>
      <c r="E66" s="9">
        <v>142</v>
      </c>
      <c r="F66" s="14">
        <f t="shared" si="0"/>
        <v>694</v>
      </c>
      <c r="G66" s="11">
        <v>12</v>
      </c>
      <c r="H66" s="13">
        <f t="shared" si="2"/>
        <v>508</v>
      </c>
      <c r="I66" s="13">
        <f t="shared" si="3"/>
        <v>13.333333333333334</v>
      </c>
      <c r="J66" s="13">
        <f t="shared" si="4"/>
        <v>101.75</v>
      </c>
      <c r="K66" s="14">
        <f t="shared" si="5"/>
        <v>623.08333333333337</v>
      </c>
      <c r="N66" s="30">
        <f t="shared" si="6"/>
        <v>0.20695652173913043</v>
      </c>
      <c r="O66" s="30"/>
    </row>
    <row r="67" spans="1:15" x14ac:dyDescent="0.25">
      <c r="A67" s="9" t="str">
        <f t="shared" si="1"/>
        <v>Apr</v>
      </c>
      <c r="B67" s="28">
        <v>34790</v>
      </c>
      <c r="C67" s="9">
        <v>585</v>
      </c>
      <c r="D67" s="9">
        <v>36</v>
      </c>
      <c r="E67" s="9">
        <v>168</v>
      </c>
      <c r="F67" s="14">
        <f t="shared" si="0"/>
        <v>789</v>
      </c>
      <c r="G67" s="11">
        <v>13</v>
      </c>
      <c r="H67" s="13">
        <f t="shared" si="2"/>
        <v>529.5</v>
      </c>
      <c r="I67" s="13">
        <f t="shared" si="3"/>
        <v>18</v>
      </c>
      <c r="J67" s="13">
        <f t="shared" si="4"/>
        <v>125.5</v>
      </c>
      <c r="K67" s="14">
        <f t="shared" si="5"/>
        <v>673</v>
      </c>
      <c r="N67" s="30">
        <f t="shared" si="6"/>
        <v>6.621621621621622E-2</v>
      </c>
      <c r="O67" s="30"/>
    </row>
    <row r="68" spans="1:15" x14ac:dyDescent="0.25">
      <c r="A68" s="9" t="str">
        <f t="shared" si="1"/>
        <v>Apr</v>
      </c>
      <c r="B68" s="28">
        <v>34797</v>
      </c>
      <c r="C68" s="9">
        <v>622</v>
      </c>
      <c r="D68" s="9">
        <v>44</v>
      </c>
      <c r="E68" s="9">
        <v>193</v>
      </c>
      <c r="F68" s="14">
        <f t="shared" si="0"/>
        <v>859</v>
      </c>
      <c r="G68" s="11">
        <v>14</v>
      </c>
      <c r="H68" s="13">
        <f t="shared" si="2"/>
        <v>555.25</v>
      </c>
      <c r="I68" s="13">
        <f t="shared" si="3"/>
        <v>24.5</v>
      </c>
      <c r="J68" s="13">
        <f t="shared" si="4"/>
        <v>149.25</v>
      </c>
      <c r="K68" s="14">
        <f t="shared" si="5"/>
        <v>729</v>
      </c>
      <c r="N68" s="30">
        <f t="shared" si="6"/>
        <v>0.30349013657056145</v>
      </c>
      <c r="O68" s="30"/>
    </row>
    <row r="69" spans="1:15" x14ac:dyDescent="0.25">
      <c r="A69" s="9" t="str">
        <f t="shared" si="1"/>
        <v>Apr</v>
      </c>
      <c r="B69" s="28">
        <v>34804</v>
      </c>
      <c r="C69" s="9">
        <v>729</v>
      </c>
      <c r="D69" s="9">
        <v>18</v>
      </c>
      <c r="E69" s="9">
        <v>176</v>
      </c>
      <c r="F69" s="14">
        <f t="shared" si="0"/>
        <v>923</v>
      </c>
      <c r="G69" s="11">
        <v>15</v>
      </c>
      <c r="H69" s="13">
        <f t="shared" si="2"/>
        <v>618.75</v>
      </c>
      <c r="I69" s="13">
        <f t="shared" si="3"/>
        <v>27.75</v>
      </c>
      <c r="J69" s="13">
        <f t="shared" si="4"/>
        <v>169.75</v>
      </c>
      <c r="K69" s="14">
        <f t="shared" si="5"/>
        <v>816.25</v>
      </c>
      <c r="N69" s="30">
        <f t="shared" si="6"/>
        <v>0.44670846394984326</v>
      </c>
      <c r="O69" s="30"/>
    </row>
    <row r="70" spans="1:15" x14ac:dyDescent="0.25">
      <c r="A70" s="9" t="str">
        <f t="shared" si="1"/>
        <v>Apr</v>
      </c>
      <c r="B70" s="28">
        <v>34811</v>
      </c>
      <c r="C70" s="9">
        <v>556</v>
      </c>
      <c r="D70" s="9">
        <v>10</v>
      </c>
      <c r="E70" s="9">
        <v>180</v>
      </c>
      <c r="F70" s="14">
        <f t="shared" ref="F70:F133" si="7">SUM(C70:E70)</f>
        <v>746</v>
      </c>
      <c r="G70" s="11">
        <v>16</v>
      </c>
      <c r="H70" s="13">
        <f t="shared" si="2"/>
        <v>623</v>
      </c>
      <c r="I70" s="13">
        <f t="shared" si="3"/>
        <v>27</v>
      </c>
      <c r="J70" s="13">
        <f t="shared" si="4"/>
        <v>179.25</v>
      </c>
      <c r="K70" s="14">
        <f t="shared" si="5"/>
        <v>829.25</v>
      </c>
      <c r="N70" s="30">
        <f t="shared" si="6"/>
        <v>1.358695652173913E-2</v>
      </c>
      <c r="O70" s="30"/>
    </row>
    <row r="71" spans="1:15" x14ac:dyDescent="0.25">
      <c r="A71" s="9" t="str">
        <f t="shared" ref="A71:A134" si="8">TEXT(B71, "MMM")</f>
        <v>Apr</v>
      </c>
      <c r="B71" s="28">
        <v>34818</v>
      </c>
      <c r="C71" s="9">
        <v>747</v>
      </c>
      <c r="D71" s="9">
        <v>33</v>
      </c>
      <c r="E71" s="9">
        <v>157</v>
      </c>
      <c r="F71" s="14">
        <f t="shared" si="7"/>
        <v>937</v>
      </c>
      <c r="G71" s="11">
        <v>17</v>
      </c>
      <c r="H71" s="13">
        <f t="shared" si="2"/>
        <v>663.5</v>
      </c>
      <c r="I71" s="13">
        <f t="shared" si="3"/>
        <v>26.25</v>
      </c>
      <c r="J71" s="13">
        <f t="shared" si="4"/>
        <v>176.5</v>
      </c>
      <c r="K71" s="14">
        <f t="shared" si="5"/>
        <v>866.25</v>
      </c>
      <c r="N71" s="30">
        <f t="shared" si="6"/>
        <v>6.1155152887882216E-2</v>
      </c>
      <c r="O71" s="30"/>
    </row>
    <row r="72" spans="1:15" x14ac:dyDescent="0.25">
      <c r="A72" s="9" t="str">
        <f t="shared" si="8"/>
        <v>May</v>
      </c>
      <c r="B72" s="28">
        <v>34825</v>
      </c>
      <c r="C72" s="9">
        <v>804</v>
      </c>
      <c r="D72" s="9">
        <v>45</v>
      </c>
      <c r="E72" s="9">
        <v>152</v>
      </c>
      <c r="F72" s="14">
        <f t="shared" si="7"/>
        <v>1001</v>
      </c>
      <c r="G72" s="11">
        <v>18</v>
      </c>
      <c r="H72" s="13">
        <f t="shared" si="2"/>
        <v>709</v>
      </c>
      <c r="I72" s="13">
        <f t="shared" si="3"/>
        <v>26.5</v>
      </c>
      <c r="J72" s="13">
        <f t="shared" si="4"/>
        <v>166.25</v>
      </c>
      <c r="K72" s="14">
        <f t="shared" si="5"/>
        <v>901.75</v>
      </c>
      <c r="N72" s="30">
        <f t="shared" si="6"/>
        <v>0.69949066213921907</v>
      </c>
      <c r="O72" s="30"/>
    </row>
    <row r="73" spans="1:15" x14ac:dyDescent="0.25">
      <c r="A73" s="9" t="str">
        <f t="shared" si="8"/>
        <v>May</v>
      </c>
      <c r="B73" s="28">
        <v>34832</v>
      </c>
      <c r="C73" s="9">
        <v>857</v>
      </c>
      <c r="D73" s="9">
        <v>17</v>
      </c>
      <c r="E73" s="9">
        <v>134</v>
      </c>
      <c r="F73" s="14">
        <f t="shared" si="7"/>
        <v>1008</v>
      </c>
      <c r="G73" s="11">
        <v>19</v>
      </c>
      <c r="H73" s="13">
        <f t="shared" si="2"/>
        <v>741</v>
      </c>
      <c r="I73" s="13">
        <f t="shared" si="3"/>
        <v>26.25</v>
      </c>
      <c r="J73" s="13">
        <f t="shared" si="4"/>
        <v>155.75</v>
      </c>
      <c r="K73" s="14">
        <f t="shared" si="5"/>
        <v>923</v>
      </c>
      <c r="N73" s="30">
        <f t="shared" si="6"/>
        <v>0.55315870570107861</v>
      </c>
      <c r="O73" s="30"/>
    </row>
    <row r="74" spans="1:15" x14ac:dyDescent="0.25">
      <c r="A74" s="9" t="str">
        <f t="shared" si="8"/>
        <v>May</v>
      </c>
      <c r="B74" s="28">
        <v>34839</v>
      </c>
      <c r="C74" s="9">
        <v>506</v>
      </c>
      <c r="D74" s="9">
        <v>3</v>
      </c>
      <c r="E74" s="9">
        <v>52</v>
      </c>
      <c r="F74" s="14">
        <f t="shared" si="7"/>
        <v>561</v>
      </c>
      <c r="G74" s="11">
        <v>20</v>
      </c>
      <c r="H74" s="13">
        <f t="shared" ref="H74:H137" si="9">AVERAGE(C71:C74)</f>
        <v>728.5</v>
      </c>
      <c r="I74" s="13">
        <f t="shared" ref="I74:I137" si="10">AVERAGE(D71:D74)</f>
        <v>24.5</v>
      </c>
      <c r="J74" s="13">
        <f t="shared" ref="J74:J137" si="11">AVERAGE(E71:E74)</f>
        <v>123.75</v>
      </c>
      <c r="K74" s="14">
        <f t="shared" ref="K74:K137" si="12">SUM(H74:J74)</f>
        <v>876.75</v>
      </c>
      <c r="N74" s="30">
        <f t="shared" si="6"/>
        <v>-0.270481144343303</v>
      </c>
      <c r="O74" s="30"/>
    </row>
    <row r="75" spans="1:15" x14ac:dyDescent="0.25">
      <c r="A75" s="9" t="str">
        <f t="shared" si="8"/>
        <v>May</v>
      </c>
      <c r="B75" s="28">
        <v>34846</v>
      </c>
      <c r="C75" s="9">
        <v>0</v>
      </c>
      <c r="D75" s="9">
        <v>0</v>
      </c>
      <c r="E75" s="9">
        <v>0</v>
      </c>
      <c r="F75" s="14">
        <f t="shared" si="7"/>
        <v>0</v>
      </c>
      <c r="G75" s="11">
        <v>21</v>
      </c>
      <c r="H75" s="13">
        <f t="shared" si="9"/>
        <v>541.75</v>
      </c>
      <c r="I75" s="13">
        <f t="shared" si="10"/>
        <v>16.25</v>
      </c>
      <c r="J75" s="13">
        <f t="shared" si="11"/>
        <v>84.5</v>
      </c>
      <c r="K75" s="14">
        <f t="shared" si="12"/>
        <v>642.5</v>
      </c>
      <c r="N75" s="30"/>
      <c r="O75" s="30"/>
    </row>
    <row r="76" spans="1:15" x14ac:dyDescent="0.25">
      <c r="A76" s="9" t="str">
        <f t="shared" si="8"/>
        <v>Jun</v>
      </c>
      <c r="B76" s="28">
        <v>34853</v>
      </c>
      <c r="C76" s="9">
        <v>0</v>
      </c>
      <c r="D76" s="9">
        <v>0</v>
      </c>
      <c r="E76" s="9">
        <v>0</v>
      </c>
      <c r="F76" s="14">
        <f t="shared" si="7"/>
        <v>0</v>
      </c>
      <c r="G76" s="11">
        <v>22</v>
      </c>
      <c r="H76" s="13">
        <f t="shared" si="9"/>
        <v>340.75</v>
      </c>
      <c r="I76" s="13">
        <f t="shared" si="10"/>
        <v>5</v>
      </c>
      <c r="J76" s="13">
        <f t="shared" si="11"/>
        <v>46.5</v>
      </c>
      <c r="K76" s="14">
        <f t="shared" si="12"/>
        <v>392.25</v>
      </c>
      <c r="N76" s="30"/>
      <c r="O76" s="30"/>
    </row>
    <row r="77" spans="1:15" x14ac:dyDescent="0.25">
      <c r="A77" s="9" t="str">
        <f t="shared" si="8"/>
        <v>Jun</v>
      </c>
      <c r="B77" s="28">
        <v>34860</v>
      </c>
      <c r="C77" s="9">
        <v>254</v>
      </c>
      <c r="D77" s="9">
        <v>5</v>
      </c>
      <c r="E77" s="9">
        <v>43</v>
      </c>
      <c r="F77" s="14">
        <f t="shared" si="7"/>
        <v>302</v>
      </c>
      <c r="G77" s="11">
        <v>23</v>
      </c>
      <c r="H77" s="13">
        <f t="shared" si="9"/>
        <v>190</v>
      </c>
      <c r="I77" s="13">
        <f t="shared" si="10"/>
        <v>2</v>
      </c>
      <c r="J77" s="13">
        <f t="shared" si="11"/>
        <v>23.75</v>
      </c>
      <c r="K77" s="14">
        <f t="shared" si="12"/>
        <v>215.75</v>
      </c>
      <c r="N77" s="30">
        <f t="shared" ref="N77:N94" si="13">(F77-F25)/F25</f>
        <v>-0.33480176211453744</v>
      </c>
      <c r="O77" s="30"/>
    </row>
    <row r="78" spans="1:15" x14ac:dyDescent="0.25">
      <c r="A78" s="9" t="str">
        <f t="shared" si="8"/>
        <v>Jun</v>
      </c>
      <c r="B78" s="28">
        <v>34867</v>
      </c>
      <c r="C78" s="9">
        <v>1041</v>
      </c>
      <c r="D78" s="9">
        <v>36</v>
      </c>
      <c r="E78" s="9">
        <v>141</v>
      </c>
      <c r="F78" s="14">
        <f t="shared" si="7"/>
        <v>1218</v>
      </c>
      <c r="G78" s="11">
        <v>24</v>
      </c>
      <c r="H78" s="13">
        <f t="shared" si="9"/>
        <v>323.75</v>
      </c>
      <c r="I78" s="13">
        <f t="shared" si="10"/>
        <v>10.25</v>
      </c>
      <c r="J78" s="13">
        <f t="shared" si="11"/>
        <v>46</v>
      </c>
      <c r="K78" s="14">
        <f t="shared" si="12"/>
        <v>380</v>
      </c>
      <c r="N78" s="30">
        <f t="shared" si="13"/>
        <v>0.67537826685006874</v>
      </c>
      <c r="O78" s="30"/>
    </row>
    <row r="79" spans="1:15" x14ac:dyDescent="0.25">
      <c r="A79" s="9" t="str">
        <f t="shared" si="8"/>
        <v>Jun</v>
      </c>
      <c r="B79" s="28">
        <v>34874</v>
      </c>
      <c r="C79" s="9">
        <v>711</v>
      </c>
      <c r="D79" s="9">
        <v>15</v>
      </c>
      <c r="E79" s="9">
        <v>85</v>
      </c>
      <c r="F79" s="14">
        <f t="shared" si="7"/>
        <v>811</v>
      </c>
      <c r="G79" s="11">
        <v>25</v>
      </c>
      <c r="H79" s="13">
        <f t="shared" si="9"/>
        <v>501.5</v>
      </c>
      <c r="I79" s="13">
        <f t="shared" si="10"/>
        <v>14</v>
      </c>
      <c r="J79" s="13">
        <f t="shared" si="11"/>
        <v>67.25</v>
      </c>
      <c r="K79" s="14">
        <f t="shared" si="12"/>
        <v>582.75</v>
      </c>
      <c r="N79" s="30">
        <f t="shared" si="13"/>
        <v>0.71458773784355178</v>
      </c>
      <c r="O79" s="30"/>
    </row>
    <row r="80" spans="1:15" x14ac:dyDescent="0.25">
      <c r="A80" s="9" t="str">
        <f t="shared" si="8"/>
        <v>Jul</v>
      </c>
      <c r="B80" s="28">
        <v>34881</v>
      </c>
      <c r="C80" s="9">
        <v>834</v>
      </c>
      <c r="D80" s="9">
        <v>35</v>
      </c>
      <c r="E80" s="9">
        <v>224</v>
      </c>
      <c r="F80" s="14">
        <f t="shared" si="7"/>
        <v>1093</v>
      </c>
      <c r="G80" s="11">
        <v>26</v>
      </c>
      <c r="H80" s="13">
        <f t="shared" si="9"/>
        <v>710</v>
      </c>
      <c r="I80" s="13">
        <f t="shared" si="10"/>
        <v>22.75</v>
      </c>
      <c r="J80" s="13">
        <f t="shared" si="11"/>
        <v>123.25</v>
      </c>
      <c r="K80" s="14">
        <f t="shared" si="12"/>
        <v>856</v>
      </c>
      <c r="N80" s="30">
        <f t="shared" si="13"/>
        <v>0.47304582210242585</v>
      </c>
      <c r="O80" s="30"/>
    </row>
    <row r="81" spans="1:15" x14ac:dyDescent="0.25">
      <c r="A81" s="9" t="str">
        <f t="shared" si="8"/>
        <v>Jul</v>
      </c>
      <c r="B81" s="28">
        <v>34888</v>
      </c>
      <c r="C81" s="9">
        <v>393</v>
      </c>
      <c r="D81" s="9">
        <v>8</v>
      </c>
      <c r="E81" s="9">
        <v>103</v>
      </c>
      <c r="F81" s="14">
        <f t="shared" si="7"/>
        <v>504</v>
      </c>
      <c r="G81" s="11">
        <v>27</v>
      </c>
      <c r="H81" s="13">
        <f t="shared" si="9"/>
        <v>744.75</v>
      </c>
      <c r="I81" s="13">
        <f t="shared" si="10"/>
        <v>23.5</v>
      </c>
      <c r="J81" s="13">
        <f t="shared" si="11"/>
        <v>138.25</v>
      </c>
      <c r="K81" s="14">
        <f t="shared" si="12"/>
        <v>906.5</v>
      </c>
      <c r="N81" s="30">
        <f t="shared" si="13"/>
        <v>-0.30769230769230771</v>
      </c>
      <c r="O81" s="30"/>
    </row>
    <row r="82" spans="1:15" x14ac:dyDescent="0.25">
      <c r="A82" s="9" t="str">
        <f t="shared" si="8"/>
        <v>Jul</v>
      </c>
      <c r="B82" s="28">
        <v>34895</v>
      </c>
      <c r="C82" s="9">
        <v>1042</v>
      </c>
      <c r="D82" s="9">
        <v>47</v>
      </c>
      <c r="E82" s="9">
        <v>163</v>
      </c>
      <c r="F82" s="14">
        <f t="shared" si="7"/>
        <v>1252</v>
      </c>
      <c r="G82" s="11">
        <v>28</v>
      </c>
      <c r="H82" s="13">
        <f t="shared" si="9"/>
        <v>745</v>
      </c>
      <c r="I82" s="13">
        <f t="shared" si="10"/>
        <v>26.25</v>
      </c>
      <c r="J82" s="13">
        <f t="shared" si="11"/>
        <v>143.75</v>
      </c>
      <c r="K82" s="14">
        <f t="shared" si="12"/>
        <v>915</v>
      </c>
      <c r="N82" s="30">
        <f t="shared" si="13"/>
        <v>0.71978021978021978</v>
      </c>
      <c r="O82" s="30"/>
    </row>
    <row r="83" spans="1:15" x14ac:dyDescent="0.25">
      <c r="A83" s="9" t="str">
        <f t="shared" si="8"/>
        <v>Jul</v>
      </c>
      <c r="B83" s="28">
        <v>34902</v>
      </c>
      <c r="C83" s="9">
        <v>838</v>
      </c>
      <c r="D83" s="9">
        <v>47</v>
      </c>
      <c r="E83" s="9">
        <v>131</v>
      </c>
      <c r="F83" s="14">
        <f t="shared" si="7"/>
        <v>1016</v>
      </c>
      <c r="G83" s="11">
        <v>29</v>
      </c>
      <c r="H83" s="13">
        <f t="shared" si="9"/>
        <v>776.75</v>
      </c>
      <c r="I83" s="13">
        <f t="shared" si="10"/>
        <v>34.25</v>
      </c>
      <c r="J83" s="13">
        <f t="shared" si="11"/>
        <v>155.25</v>
      </c>
      <c r="K83" s="14">
        <f t="shared" si="12"/>
        <v>966.25</v>
      </c>
      <c r="N83" s="30">
        <f t="shared" si="13"/>
        <v>0.35647530040053405</v>
      </c>
      <c r="O83" s="30"/>
    </row>
    <row r="84" spans="1:15" x14ac:dyDescent="0.25">
      <c r="A84" s="9" t="str">
        <f t="shared" si="8"/>
        <v>Jul</v>
      </c>
      <c r="B84" s="28">
        <v>34909</v>
      </c>
      <c r="C84" s="9">
        <v>872</v>
      </c>
      <c r="D84" s="9">
        <v>67</v>
      </c>
      <c r="E84" s="9">
        <v>199</v>
      </c>
      <c r="F84" s="14">
        <f t="shared" si="7"/>
        <v>1138</v>
      </c>
      <c r="G84" s="11">
        <v>30</v>
      </c>
      <c r="H84" s="13">
        <f t="shared" si="9"/>
        <v>786.25</v>
      </c>
      <c r="I84" s="13">
        <f t="shared" si="10"/>
        <v>42.25</v>
      </c>
      <c r="J84" s="13">
        <f t="shared" si="11"/>
        <v>149</v>
      </c>
      <c r="K84" s="14">
        <f t="shared" si="12"/>
        <v>977.5</v>
      </c>
      <c r="N84" s="30">
        <f t="shared" si="13"/>
        <v>0.21581196581196582</v>
      </c>
      <c r="O84" s="30"/>
    </row>
    <row r="85" spans="1:15" x14ac:dyDescent="0.25">
      <c r="A85" s="9" t="str">
        <f t="shared" si="8"/>
        <v>Aug</v>
      </c>
      <c r="B85" s="28">
        <v>34916</v>
      </c>
      <c r="C85" s="9">
        <v>1065</v>
      </c>
      <c r="D85" s="9">
        <v>64</v>
      </c>
      <c r="E85" s="9">
        <v>111</v>
      </c>
      <c r="F85" s="14">
        <f t="shared" si="7"/>
        <v>1240</v>
      </c>
      <c r="G85" s="11">
        <v>31</v>
      </c>
      <c r="H85" s="13">
        <f t="shared" si="9"/>
        <v>954.25</v>
      </c>
      <c r="I85" s="13">
        <f t="shared" si="10"/>
        <v>56.25</v>
      </c>
      <c r="J85" s="13">
        <f t="shared" si="11"/>
        <v>151</v>
      </c>
      <c r="K85" s="14">
        <f t="shared" si="12"/>
        <v>1161.5</v>
      </c>
      <c r="N85" s="30">
        <f t="shared" si="13"/>
        <v>0.26919140225179122</v>
      </c>
      <c r="O85" s="30"/>
    </row>
    <row r="86" spans="1:15" x14ac:dyDescent="0.25">
      <c r="A86" s="9" t="str">
        <f t="shared" si="8"/>
        <v>Aug</v>
      </c>
      <c r="B86" s="28">
        <v>34923</v>
      </c>
      <c r="C86" s="9">
        <v>846</v>
      </c>
      <c r="D86" s="9">
        <v>67</v>
      </c>
      <c r="E86" s="9">
        <v>162</v>
      </c>
      <c r="F86" s="14">
        <f t="shared" si="7"/>
        <v>1075</v>
      </c>
      <c r="G86" s="11">
        <v>32</v>
      </c>
      <c r="H86" s="13">
        <f t="shared" si="9"/>
        <v>905.25</v>
      </c>
      <c r="I86" s="13">
        <f t="shared" si="10"/>
        <v>61.25</v>
      </c>
      <c r="J86" s="13">
        <f t="shared" si="11"/>
        <v>150.75</v>
      </c>
      <c r="K86" s="14">
        <f t="shared" si="12"/>
        <v>1117.25</v>
      </c>
      <c r="N86" s="30">
        <f t="shared" si="13"/>
        <v>0.3888888888888889</v>
      </c>
      <c r="O86" s="30"/>
    </row>
    <row r="87" spans="1:15" x14ac:dyDescent="0.25">
      <c r="A87" s="9" t="str">
        <f t="shared" si="8"/>
        <v>Aug</v>
      </c>
      <c r="B87" s="28">
        <v>34930</v>
      </c>
      <c r="C87" s="9">
        <v>949</v>
      </c>
      <c r="D87" s="9">
        <v>31</v>
      </c>
      <c r="E87" s="9">
        <v>183</v>
      </c>
      <c r="F87" s="14">
        <f t="shared" si="7"/>
        <v>1163</v>
      </c>
      <c r="G87" s="11">
        <v>33</v>
      </c>
      <c r="H87" s="13">
        <f t="shared" si="9"/>
        <v>933</v>
      </c>
      <c r="I87" s="13">
        <f t="shared" si="10"/>
        <v>57.25</v>
      </c>
      <c r="J87" s="13">
        <f t="shared" si="11"/>
        <v>163.75</v>
      </c>
      <c r="K87" s="14">
        <f t="shared" si="12"/>
        <v>1154</v>
      </c>
      <c r="N87" s="30">
        <f t="shared" si="13"/>
        <v>0.73841554559043343</v>
      </c>
      <c r="O87" s="30"/>
    </row>
    <row r="88" spans="1:15" x14ac:dyDescent="0.25">
      <c r="A88" s="9" t="str">
        <f t="shared" si="8"/>
        <v>Aug</v>
      </c>
      <c r="B88" s="28">
        <v>34937</v>
      </c>
      <c r="C88" s="9">
        <v>878</v>
      </c>
      <c r="D88" s="9">
        <v>37</v>
      </c>
      <c r="E88" s="9">
        <v>138</v>
      </c>
      <c r="F88" s="14">
        <f t="shared" si="7"/>
        <v>1053</v>
      </c>
      <c r="G88" s="11">
        <v>34</v>
      </c>
      <c r="H88" s="13">
        <f t="shared" si="9"/>
        <v>934.5</v>
      </c>
      <c r="I88" s="13">
        <f t="shared" si="10"/>
        <v>49.75</v>
      </c>
      <c r="J88" s="13">
        <f t="shared" si="11"/>
        <v>148.5</v>
      </c>
      <c r="K88" s="14">
        <f t="shared" si="12"/>
        <v>1132.75</v>
      </c>
      <c r="N88" s="30">
        <f t="shared" si="13"/>
        <v>0.66613924050632911</v>
      </c>
      <c r="O88" s="30"/>
    </row>
    <row r="89" spans="1:15" x14ac:dyDescent="0.25">
      <c r="A89" s="9" t="str">
        <f t="shared" si="8"/>
        <v>Sep</v>
      </c>
      <c r="B89" s="28">
        <v>34944</v>
      </c>
      <c r="C89" s="9">
        <v>761</v>
      </c>
      <c r="D89" s="9">
        <v>12</v>
      </c>
      <c r="E89" s="9">
        <v>152</v>
      </c>
      <c r="F89" s="14">
        <f t="shared" si="7"/>
        <v>925</v>
      </c>
      <c r="G89" s="11">
        <v>35</v>
      </c>
      <c r="H89" s="13">
        <f t="shared" si="9"/>
        <v>858.5</v>
      </c>
      <c r="I89" s="13">
        <f t="shared" si="10"/>
        <v>36.75</v>
      </c>
      <c r="J89" s="13">
        <f t="shared" si="11"/>
        <v>158.75</v>
      </c>
      <c r="K89" s="14">
        <f t="shared" si="12"/>
        <v>1054</v>
      </c>
      <c r="N89" s="30">
        <f t="shared" si="13"/>
        <v>0.48475120385232745</v>
      </c>
      <c r="O89" s="30"/>
    </row>
    <row r="90" spans="1:15" x14ac:dyDescent="0.25">
      <c r="A90" s="9" t="str">
        <f t="shared" si="8"/>
        <v>Sep</v>
      </c>
      <c r="B90" s="28">
        <v>34951</v>
      </c>
      <c r="C90" s="9">
        <v>976</v>
      </c>
      <c r="D90" s="9">
        <v>30</v>
      </c>
      <c r="E90" s="9">
        <v>131</v>
      </c>
      <c r="F90" s="14">
        <f t="shared" si="7"/>
        <v>1137</v>
      </c>
      <c r="G90" s="11">
        <v>36</v>
      </c>
      <c r="H90" s="13">
        <f t="shared" si="9"/>
        <v>891</v>
      </c>
      <c r="I90" s="13">
        <f t="shared" si="10"/>
        <v>27.5</v>
      </c>
      <c r="J90" s="13">
        <f t="shared" si="11"/>
        <v>151</v>
      </c>
      <c r="K90" s="14">
        <f t="shared" si="12"/>
        <v>1069.5</v>
      </c>
      <c r="N90" s="30">
        <f t="shared" si="13"/>
        <v>0.83980582524271841</v>
      </c>
      <c r="O90" s="30"/>
    </row>
    <row r="91" spans="1:15" x14ac:dyDescent="0.25">
      <c r="A91" s="9" t="str">
        <f t="shared" si="8"/>
        <v>Sep</v>
      </c>
      <c r="B91" s="28">
        <v>34958</v>
      </c>
      <c r="C91" s="9">
        <v>747</v>
      </c>
      <c r="D91" s="9">
        <v>24</v>
      </c>
      <c r="E91" s="9">
        <v>146</v>
      </c>
      <c r="F91" s="14">
        <f t="shared" si="7"/>
        <v>917</v>
      </c>
      <c r="G91" s="11">
        <v>37</v>
      </c>
      <c r="H91" s="13">
        <f t="shared" si="9"/>
        <v>840.5</v>
      </c>
      <c r="I91" s="13">
        <f t="shared" si="10"/>
        <v>25.75</v>
      </c>
      <c r="J91" s="13">
        <f t="shared" si="11"/>
        <v>141.75</v>
      </c>
      <c r="K91" s="14">
        <f t="shared" si="12"/>
        <v>1008</v>
      </c>
      <c r="N91" s="30">
        <f t="shared" si="13"/>
        <v>0.91041666666666665</v>
      </c>
      <c r="O91" s="30"/>
    </row>
    <row r="92" spans="1:15" x14ac:dyDescent="0.25">
      <c r="A92" s="9" t="str">
        <f t="shared" si="8"/>
        <v>Sep</v>
      </c>
      <c r="B92" s="28">
        <v>34965</v>
      </c>
      <c r="C92" s="9">
        <v>734</v>
      </c>
      <c r="D92" s="9">
        <v>23</v>
      </c>
      <c r="E92" s="9">
        <v>135</v>
      </c>
      <c r="F92" s="14">
        <f t="shared" si="7"/>
        <v>892</v>
      </c>
      <c r="G92" s="11">
        <v>38</v>
      </c>
      <c r="H92" s="13">
        <f t="shared" si="9"/>
        <v>804.5</v>
      </c>
      <c r="I92" s="13">
        <f t="shared" si="10"/>
        <v>22.25</v>
      </c>
      <c r="J92" s="13">
        <f t="shared" si="11"/>
        <v>141</v>
      </c>
      <c r="K92" s="14">
        <f t="shared" si="12"/>
        <v>967.75</v>
      </c>
      <c r="N92" s="30">
        <f t="shared" si="13"/>
        <v>0.84297520661157022</v>
      </c>
      <c r="O92" s="30"/>
    </row>
    <row r="93" spans="1:15" x14ac:dyDescent="0.25">
      <c r="A93" s="9" t="str">
        <f t="shared" si="8"/>
        <v>Sep</v>
      </c>
      <c r="B93" s="28">
        <v>34972</v>
      </c>
      <c r="C93" s="9">
        <v>765</v>
      </c>
      <c r="D93" s="9">
        <v>48</v>
      </c>
      <c r="E93" s="9">
        <v>98</v>
      </c>
      <c r="F93" s="14">
        <f t="shared" si="7"/>
        <v>911</v>
      </c>
      <c r="G93" s="11">
        <v>39</v>
      </c>
      <c r="H93" s="13">
        <f t="shared" si="9"/>
        <v>805.5</v>
      </c>
      <c r="I93" s="13">
        <f t="shared" si="10"/>
        <v>31.25</v>
      </c>
      <c r="J93" s="13">
        <f t="shared" si="11"/>
        <v>127.5</v>
      </c>
      <c r="K93" s="14">
        <f t="shared" si="12"/>
        <v>964.25</v>
      </c>
      <c r="N93" s="30">
        <f t="shared" si="13"/>
        <v>0.49589490968801314</v>
      </c>
      <c r="O93" s="30"/>
    </row>
    <row r="94" spans="1:15" x14ac:dyDescent="0.25">
      <c r="A94" s="9" t="str">
        <f t="shared" si="8"/>
        <v>Oct</v>
      </c>
      <c r="B94" s="28">
        <v>34979</v>
      </c>
      <c r="C94" s="9">
        <v>583</v>
      </c>
      <c r="D94" s="9">
        <v>21</v>
      </c>
      <c r="E94" s="9">
        <v>139</v>
      </c>
      <c r="F94" s="14">
        <f t="shared" si="7"/>
        <v>743</v>
      </c>
      <c r="G94" s="11">
        <v>40</v>
      </c>
      <c r="H94" s="13">
        <f t="shared" si="9"/>
        <v>707.25</v>
      </c>
      <c r="I94" s="13">
        <f t="shared" si="10"/>
        <v>29</v>
      </c>
      <c r="J94" s="13">
        <f t="shared" si="11"/>
        <v>129.5</v>
      </c>
      <c r="K94" s="14">
        <f t="shared" si="12"/>
        <v>865.75</v>
      </c>
      <c r="N94" s="30">
        <f t="shared" si="13"/>
        <v>0.64380530973451322</v>
      </c>
      <c r="O94" s="30"/>
    </row>
    <row r="95" spans="1:15" x14ac:dyDescent="0.25">
      <c r="A95" s="9" t="str">
        <f t="shared" si="8"/>
        <v>Oct</v>
      </c>
      <c r="B95" s="28">
        <v>34986</v>
      </c>
      <c r="C95" s="9">
        <v>802</v>
      </c>
      <c r="D95" s="9">
        <v>27</v>
      </c>
      <c r="E95" s="9">
        <v>135</v>
      </c>
      <c r="F95" s="14">
        <f t="shared" si="7"/>
        <v>964</v>
      </c>
      <c r="G95" s="11">
        <v>41</v>
      </c>
      <c r="H95" s="13">
        <f t="shared" si="9"/>
        <v>721</v>
      </c>
      <c r="I95" s="13">
        <f t="shared" si="10"/>
        <v>29.75</v>
      </c>
      <c r="J95" s="13">
        <f t="shared" si="11"/>
        <v>126.75</v>
      </c>
      <c r="K95" s="14">
        <f t="shared" si="12"/>
        <v>877.5</v>
      </c>
      <c r="N95" s="30">
        <f t="shared" ref="N95:N115" si="14">(F95-F43)/F43</f>
        <v>0.45619335347432022</v>
      </c>
      <c r="O95" s="30"/>
    </row>
    <row r="96" spans="1:15" x14ac:dyDescent="0.25">
      <c r="A96" s="9" t="str">
        <f t="shared" si="8"/>
        <v>Oct</v>
      </c>
      <c r="B96" s="28">
        <v>34993</v>
      </c>
      <c r="C96" s="9">
        <v>669</v>
      </c>
      <c r="D96" s="9">
        <v>24</v>
      </c>
      <c r="E96" s="9">
        <v>236</v>
      </c>
      <c r="F96" s="14">
        <f t="shared" si="7"/>
        <v>929</v>
      </c>
      <c r="G96" s="11">
        <v>42</v>
      </c>
      <c r="H96" s="13">
        <f t="shared" si="9"/>
        <v>704.75</v>
      </c>
      <c r="I96" s="13">
        <f t="shared" si="10"/>
        <v>30</v>
      </c>
      <c r="J96" s="13">
        <f t="shared" si="11"/>
        <v>152</v>
      </c>
      <c r="K96" s="14">
        <f t="shared" si="12"/>
        <v>886.75</v>
      </c>
      <c r="N96" s="30">
        <f t="shared" si="14"/>
        <v>8.9097303634232128E-2</v>
      </c>
      <c r="O96" s="30"/>
    </row>
    <row r="97" spans="1:15" x14ac:dyDescent="0.25">
      <c r="A97" s="9" t="str">
        <f t="shared" si="8"/>
        <v>Oct</v>
      </c>
      <c r="B97" s="28">
        <v>35000</v>
      </c>
      <c r="C97" s="9">
        <v>789</v>
      </c>
      <c r="D97" s="9">
        <v>43</v>
      </c>
      <c r="E97" s="9">
        <v>254</v>
      </c>
      <c r="F97" s="14">
        <f t="shared" si="7"/>
        <v>1086</v>
      </c>
      <c r="G97" s="11">
        <v>43</v>
      </c>
      <c r="H97" s="13">
        <f t="shared" si="9"/>
        <v>710.75</v>
      </c>
      <c r="I97" s="13">
        <f t="shared" si="10"/>
        <v>28.75</v>
      </c>
      <c r="J97" s="13">
        <f t="shared" si="11"/>
        <v>191</v>
      </c>
      <c r="K97" s="14">
        <f t="shared" si="12"/>
        <v>930.5</v>
      </c>
      <c r="N97" s="30">
        <f t="shared" si="14"/>
        <v>0.20532741398446172</v>
      </c>
      <c r="O97" s="30"/>
    </row>
    <row r="98" spans="1:15" x14ac:dyDescent="0.25">
      <c r="A98" s="9" t="str">
        <f t="shared" si="8"/>
        <v>Nov</v>
      </c>
      <c r="B98" s="28">
        <v>35007</v>
      </c>
      <c r="C98" s="9">
        <v>892</v>
      </c>
      <c r="D98" s="9">
        <v>23</v>
      </c>
      <c r="E98" s="9">
        <v>196</v>
      </c>
      <c r="F98" s="14">
        <f t="shared" si="7"/>
        <v>1111</v>
      </c>
      <c r="G98" s="11">
        <v>44</v>
      </c>
      <c r="H98" s="13">
        <f t="shared" si="9"/>
        <v>788</v>
      </c>
      <c r="I98" s="13">
        <f t="shared" si="10"/>
        <v>29.25</v>
      </c>
      <c r="J98" s="13">
        <f t="shared" si="11"/>
        <v>205.25</v>
      </c>
      <c r="K98" s="14">
        <f t="shared" si="12"/>
        <v>1022.5</v>
      </c>
      <c r="N98" s="30">
        <f t="shared" si="14"/>
        <v>0.20760869565217391</v>
      </c>
      <c r="O98" s="30"/>
    </row>
    <row r="99" spans="1:15" x14ac:dyDescent="0.25">
      <c r="A99" s="9" t="str">
        <f t="shared" si="8"/>
        <v>Nov</v>
      </c>
      <c r="B99" s="28">
        <v>35014</v>
      </c>
      <c r="C99" s="9">
        <v>1031</v>
      </c>
      <c r="D99" s="9">
        <v>32</v>
      </c>
      <c r="E99" s="9">
        <v>142</v>
      </c>
      <c r="F99" s="14">
        <f t="shared" si="7"/>
        <v>1205</v>
      </c>
      <c r="G99" s="11">
        <v>45</v>
      </c>
      <c r="H99" s="13">
        <f t="shared" si="9"/>
        <v>845.25</v>
      </c>
      <c r="I99" s="13">
        <f t="shared" si="10"/>
        <v>30.5</v>
      </c>
      <c r="J99" s="13">
        <f t="shared" si="11"/>
        <v>207</v>
      </c>
      <c r="K99" s="14">
        <f t="shared" si="12"/>
        <v>1082.75</v>
      </c>
      <c r="N99" s="30">
        <f t="shared" si="14"/>
        <v>0.31550218340611352</v>
      </c>
      <c r="O99" s="30"/>
    </row>
    <row r="100" spans="1:15" x14ac:dyDescent="0.25">
      <c r="A100" s="9" t="str">
        <f t="shared" si="8"/>
        <v>Nov</v>
      </c>
      <c r="B100" s="28">
        <v>35021</v>
      </c>
      <c r="C100" s="9">
        <v>1077</v>
      </c>
      <c r="D100" s="9">
        <v>42</v>
      </c>
      <c r="E100" s="9">
        <v>143</v>
      </c>
      <c r="F100" s="14">
        <f t="shared" si="7"/>
        <v>1262</v>
      </c>
      <c r="G100" s="11">
        <v>46</v>
      </c>
      <c r="H100" s="13">
        <f t="shared" si="9"/>
        <v>947.25</v>
      </c>
      <c r="I100" s="13">
        <f t="shared" si="10"/>
        <v>35</v>
      </c>
      <c r="J100" s="13">
        <f t="shared" si="11"/>
        <v>183.75</v>
      </c>
      <c r="K100" s="14">
        <f t="shared" si="12"/>
        <v>1166</v>
      </c>
      <c r="N100" s="30">
        <f t="shared" si="14"/>
        <v>0.31595411887382691</v>
      </c>
      <c r="O100" s="30"/>
    </row>
    <row r="101" spans="1:15" x14ac:dyDescent="0.25">
      <c r="A101" s="9" t="str">
        <f t="shared" si="8"/>
        <v>Nov</v>
      </c>
      <c r="B101" s="28">
        <v>35028</v>
      </c>
      <c r="C101" s="9">
        <v>1318</v>
      </c>
      <c r="D101" s="9">
        <v>54</v>
      </c>
      <c r="E101" s="9">
        <v>200</v>
      </c>
      <c r="F101" s="14">
        <f t="shared" si="7"/>
        <v>1572</v>
      </c>
      <c r="G101" s="11">
        <v>47</v>
      </c>
      <c r="H101" s="13">
        <f t="shared" si="9"/>
        <v>1079.5</v>
      </c>
      <c r="I101" s="13">
        <f t="shared" si="10"/>
        <v>37.75</v>
      </c>
      <c r="J101" s="13">
        <f t="shared" si="11"/>
        <v>170.25</v>
      </c>
      <c r="K101" s="14">
        <f t="shared" si="12"/>
        <v>1287.5</v>
      </c>
      <c r="N101" s="30">
        <f t="shared" si="14"/>
        <v>1.7244367417677644</v>
      </c>
      <c r="O101" s="30"/>
    </row>
    <row r="102" spans="1:15" x14ac:dyDescent="0.25">
      <c r="A102" s="9" t="str">
        <f t="shared" si="8"/>
        <v>Dec</v>
      </c>
      <c r="B102" s="28">
        <v>35035</v>
      </c>
      <c r="C102" s="9">
        <v>1207</v>
      </c>
      <c r="D102" s="9">
        <v>12</v>
      </c>
      <c r="E102" s="9">
        <v>183</v>
      </c>
      <c r="F102" s="14">
        <f t="shared" si="7"/>
        <v>1402</v>
      </c>
      <c r="G102" s="11">
        <v>48</v>
      </c>
      <c r="H102" s="13">
        <f t="shared" si="9"/>
        <v>1158.25</v>
      </c>
      <c r="I102" s="13">
        <f t="shared" si="10"/>
        <v>35</v>
      </c>
      <c r="J102" s="13">
        <f t="shared" si="11"/>
        <v>167</v>
      </c>
      <c r="K102" s="14">
        <f t="shared" si="12"/>
        <v>1360.25</v>
      </c>
      <c r="N102" s="30">
        <f t="shared" si="14"/>
        <v>0.1791421362489487</v>
      </c>
      <c r="O102" s="30"/>
    </row>
    <row r="103" spans="1:15" x14ac:dyDescent="0.25">
      <c r="A103" s="9" t="str">
        <f t="shared" si="8"/>
        <v>Dec</v>
      </c>
      <c r="B103" s="28">
        <v>35042</v>
      </c>
      <c r="C103" s="9">
        <v>1077</v>
      </c>
      <c r="D103" s="9">
        <v>20</v>
      </c>
      <c r="E103" s="9">
        <v>163</v>
      </c>
      <c r="F103" s="14">
        <f t="shared" si="7"/>
        <v>1260</v>
      </c>
      <c r="G103" s="11">
        <v>49</v>
      </c>
      <c r="H103" s="13">
        <f t="shared" si="9"/>
        <v>1169.75</v>
      </c>
      <c r="I103" s="13">
        <f t="shared" si="10"/>
        <v>32</v>
      </c>
      <c r="J103" s="13">
        <f t="shared" si="11"/>
        <v>172.25</v>
      </c>
      <c r="K103" s="14">
        <f t="shared" si="12"/>
        <v>1374</v>
      </c>
      <c r="N103" s="30">
        <f t="shared" si="14"/>
        <v>0.23772102161100198</v>
      </c>
      <c r="O103" s="30"/>
    </row>
    <row r="104" spans="1:15" x14ac:dyDescent="0.25">
      <c r="A104" s="9" t="str">
        <f t="shared" si="8"/>
        <v>Dec</v>
      </c>
      <c r="B104" s="28">
        <v>35049</v>
      </c>
      <c r="C104" s="9">
        <v>665</v>
      </c>
      <c r="D104" s="9">
        <v>11</v>
      </c>
      <c r="E104" s="9">
        <v>112</v>
      </c>
      <c r="F104" s="14">
        <f t="shared" si="7"/>
        <v>788</v>
      </c>
      <c r="G104" s="11">
        <v>50</v>
      </c>
      <c r="H104" s="13">
        <f t="shared" si="9"/>
        <v>1066.75</v>
      </c>
      <c r="I104" s="13">
        <f t="shared" si="10"/>
        <v>24.25</v>
      </c>
      <c r="J104" s="13">
        <f t="shared" si="11"/>
        <v>164.5</v>
      </c>
      <c r="K104" s="14">
        <f t="shared" si="12"/>
        <v>1255.5</v>
      </c>
      <c r="N104" s="30">
        <f t="shared" si="14"/>
        <v>-0.13120176405733186</v>
      </c>
      <c r="O104" s="30"/>
    </row>
    <row r="105" spans="1:15" x14ac:dyDescent="0.25">
      <c r="A105" s="9" t="str">
        <f t="shared" si="8"/>
        <v>Dec</v>
      </c>
      <c r="B105" s="28">
        <v>35056</v>
      </c>
      <c r="C105" s="9">
        <v>851</v>
      </c>
      <c r="D105" s="9">
        <v>10</v>
      </c>
      <c r="E105" s="9">
        <v>88</v>
      </c>
      <c r="F105" s="14">
        <f t="shared" si="7"/>
        <v>949</v>
      </c>
      <c r="G105" s="11">
        <v>51</v>
      </c>
      <c r="H105" s="13">
        <f t="shared" si="9"/>
        <v>950</v>
      </c>
      <c r="I105" s="13">
        <f t="shared" si="10"/>
        <v>13.25</v>
      </c>
      <c r="J105" s="13">
        <f t="shared" si="11"/>
        <v>136.5</v>
      </c>
      <c r="K105" s="14">
        <f t="shared" si="12"/>
        <v>1099.75</v>
      </c>
      <c r="N105" s="30">
        <f t="shared" si="14"/>
        <v>0.34229137199434229</v>
      </c>
      <c r="O105" s="30"/>
    </row>
    <row r="106" spans="1:15" x14ac:dyDescent="0.25">
      <c r="A106" s="9" t="str">
        <f t="shared" si="8"/>
        <v>Dec</v>
      </c>
      <c r="B106" s="28">
        <v>35063</v>
      </c>
      <c r="C106" s="9">
        <v>676</v>
      </c>
      <c r="D106" s="9">
        <v>6</v>
      </c>
      <c r="E106" s="9">
        <v>116</v>
      </c>
      <c r="F106" s="14">
        <f t="shared" si="7"/>
        <v>798</v>
      </c>
      <c r="G106" s="11">
        <v>52</v>
      </c>
      <c r="H106" s="13">
        <f t="shared" si="9"/>
        <v>817.25</v>
      </c>
      <c r="I106" s="13">
        <f t="shared" si="10"/>
        <v>11.75</v>
      </c>
      <c r="J106" s="13">
        <f t="shared" si="11"/>
        <v>119.75</v>
      </c>
      <c r="K106" s="14">
        <f t="shared" si="12"/>
        <v>948.75</v>
      </c>
      <c r="N106" s="30">
        <f t="shared" si="14"/>
        <v>1.0727272727272728</v>
      </c>
      <c r="O106" s="30"/>
    </row>
    <row r="107" spans="1:15" x14ac:dyDescent="0.25">
      <c r="A107" s="9" t="str">
        <f t="shared" si="8"/>
        <v>Jan</v>
      </c>
      <c r="B107" s="28">
        <v>35070</v>
      </c>
      <c r="C107" s="9">
        <v>312</v>
      </c>
      <c r="E107" s="9">
        <v>77</v>
      </c>
      <c r="F107" s="14">
        <f t="shared" si="7"/>
        <v>389</v>
      </c>
      <c r="G107" s="11">
        <v>1</v>
      </c>
      <c r="H107" s="13">
        <f t="shared" si="9"/>
        <v>626</v>
      </c>
      <c r="I107" s="13">
        <f t="shared" si="10"/>
        <v>9</v>
      </c>
      <c r="J107" s="13">
        <f t="shared" si="11"/>
        <v>98.25</v>
      </c>
      <c r="K107" s="14">
        <f t="shared" si="12"/>
        <v>733.25</v>
      </c>
      <c r="N107" s="30">
        <f t="shared" si="14"/>
        <v>-0.42625368731563423</v>
      </c>
      <c r="O107" s="30"/>
    </row>
    <row r="108" spans="1:15" x14ac:dyDescent="0.25">
      <c r="A108" s="9" t="str">
        <f t="shared" si="8"/>
        <v>Jan</v>
      </c>
      <c r="B108" s="28">
        <v>35077</v>
      </c>
      <c r="C108" s="9">
        <v>397</v>
      </c>
      <c r="D108" s="9">
        <v>12</v>
      </c>
      <c r="E108" s="9">
        <v>43</v>
      </c>
      <c r="F108" s="14">
        <f t="shared" si="7"/>
        <v>452</v>
      </c>
      <c r="G108" s="11">
        <v>2</v>
      </c>
      <c r="H108" s="13">
        <f t="shared" si="9"/>
        <v>559</v>
      </c>
      <c r="I108" s="13">
        <f t="shared" si="10"/>
        <v>9.3333333333333339</v>
      </c>
      <c r="J108" s="13">
        <f t="shared" si="11"/>
        <v>81</v>
      </c>
      <c r="K108" s="14">
        <f t="shared" si="12"/>
        <v>649.33333333333337</v>
      </c>
      <c r="N108" s="30">
        <f t="shared" si="14"/>
        <v>-0.15671641791044777</v>
      </c>
      <c r="O108" s="30"/>
    </row>
    <row r="109" spans="1:15" x14ac:dyDescent="0.25">
      <c r="A109" s="9" t="str">
        <f t="shared" si="8"/>
        <v>Jan</v>
      </c>
      <c r="B109" s="28">
        <v>35084</v>
      </c>
      <c r="C109" s="9">
        <v>542</v>
      </c>
      <c r="D109" s="9">
        <v>2</v>
      </c>
      <c r="E109" s="9">
        <v>156</v>
      </c>
      <c r="F109" s="14">
        <f t="shared" si="7"/>
        <v>700</v>
      </c>
      <c r="G109" s="11">
        <v>3</v>
      </c>
      <c r="H109" s="13">
        <f t="shared" si="9"/>
        <v>481.75</v>
      </c>
      <c r="I109" s="13">
        <f t="shared" si="10"/>
        <v>6.666666666666667</v>
      </c>
      <c r="J109" s="13">
        <f t="shared" si="11"/>
        <v>98</v>
      </c>
      <c r="K109" s="14">
        <f t="shared" si="12"/>
        <v>586.41666666666674</v>
      </c>
      <c r="N109" s="30">
        <f t="shared" si="14"/>
        <v>-0.14945321992709598</v>
      </c>
      <c r="O109" s="30"/>
    </row>
    <row r="110" spans="1:15" x14ac:dyDescent="0.25">
      <c r="A110" s="9" t="str">
        <f t="shared" si="8"/>
        <v>Jan</v>
      </c>
      <c r="B110" s="28">
        <v>35091</v>
      </c>
      <c r="C110" s="9">
        <v>564</v>
      </c>
      <c r="E110" s="9">
        <v>172</v>
      </c>
      <c r="F110" s="14">
        <f t="shared" si="7"/>
        <v>736</v>
      </c>
      <c r="G110" s="11">
        <v>4</v>
      </c>
      <c r="H110" s="13">
        <f t="shared" si="9"/>
        <v>453.75</v>
      </c>
      <c r="I110" s="13">
        <f t="shared" si="10"/>
        <v>7</v>
      </c>
      <c r="J110" s="13">
        <f t="shared" si="11"/>
        <v>112</v>
      </c>
      <c r="K110" s="14">
        <f t="shared" si="12"/>
        <v>572.75</v>
      </c>
      <c r="N110" s="30">
        <f t="shared" si="14"/>
        <v>0.17948717948717949</v>
      </c>
      <c r="O110" s="30"/>
    </row>
    <row r="111" spans="1:15" x14ac:dyDescent="0.25">
      <c r="A111" s="9" t="str">
        <f t="shared" si="8"/>
        <v>Feb</v>
      </c>
      <c r="B111" s="28">
        <v>35098</v>
      </c>
      <c r="C111" s="9">
        <v>404</v>
      </c>
      <c r="E111" s="9">
        <v>67</v>
      </c>
      <c r="F111" s="14">
        <f t="shared" si="7"/>
        <v>471</v>
      </c>
      <c r="G111" s="11">
        <v>5</v>
      </c>
      <c r="H111" s="13">
        <f t="shared" si="9"/>
        <v>476.75</v>
      </c>
      <c r="I111" s="13">
        <f t="shared" si="10"/>
        <v>7</v>
      </c>
      <c r="J111" s="13">
        <f t="shared" si="11"/>
        <v>109.5</v>
      </c>
      <c r="K111" s="14">
        <f t="shared" si="12"/>
        <v>593.25</v>
      </c>
      <c r="N111" s="30">
        <f t="shared" si="14"/>
        <v>-0.26175548589341691</v>
      </c>
      <c r="O111" s="30"/>
    </row>
    <row r="112" spans="1:15" x14ac:dyDescent="0.25">
      <c r="A112" s="9" t="str">
        <f t="shared" si="8"/>
        <v>Feb</v>
      </c>
      <c r="B112" s="28">
        <v>35105</v>
      </c>
      <c r="C112" s="9">
        <v>229</v>
      </c>
      <c r="D112" s="9">
        <v>9</v>
      </c>
      <c r="E112" s="9">
        <v>40</v>
      </c>
      <c r="F112" s="14">
        <f t="shared" si="7"/>
        <v>278</v>
      </c>
      <c r="G112" s="11">
        <v>6</v>
      </c>
      <c r="H112" s="13">
        <f t="shared" si="9"/>
        <v>434.75</v>
      </c>
      <c r="I112" s="13">
        <f t="shared" si="10"/>
        <v>5.5</v>
      </c>
      <c r="J112" s="13">
        <f t="shared" si="11"/>
        <v>108.75</v>
      </c>
      <c r="K112" s="14">
        <f t="shared" si="12"/>
        <v>549</v>
      </c>
      <c r="N112" s="30">
        <f t="shared" si="14"/>
        <v>-0.41841004184100417</v>
      </c>
      <c r="O112" s="30"/>
    </row>
    <row r="113" spans="1:15" x14ac:dyDescent="0.25">
      <c r="A113" s="9" t="str">
        <f t="shared" si="8"/>
        <v>Feb</v>
      </c>
      <c r="B113" s="28">
        <v>35112</v>
      </c>
      <c r="C113" s="9">
        <v>309</v>
      </c>
      <c r="D113" s="9">
        <v>2</v>
      </c>
      <c r="E113" s="9">
        <v>85</v>
      </c>
      <c r="F113" s="14">
        <f t="shared" si="7"/>
        <v>396</v>
      </c>
      <c r="G113" s="11">
        <v>7</v>
      </c>
      <c r="H113" s="13">
        <f t="shared" si="9"/>
        <v>376.5</v>
      </c>
      <c r="I113" s="13">
        <f t="shared" si="10"/>
        <v>5.5</v>
      </c>
      <c r="J113" s="13">
        <f t="shared" si="11"/>
        <v>91</v>
      </c>
      <c r="K113" s="14">
        <f t="shared" si="12"/>
        <v>473</v>
      </c>
      <c r="N113" s="30">
        <f t="shared" si="14"/>
        <v>-0.2</v>
      </c>
      <c r="O113" s="30"/>
    </row>
    <row r="114" spans="1:15" x14ac:dyDescent="0.25">
      <c r="A114" s="9" t="str">
        <f t="shared" si="8"/>
        <v>Feb</v>
      </c>
      <c r="B114" s="28">
        <v>35119</v>
      </c>
      <c r="C114" s="9">
        <v>457</v>
      </c>
      <c r="D114" s="9">
        <v>14</v>
      </c>
      <c r="E114" s="9">
        <v>111</v>
      </c>
      <c r="F114" s="14">
        <f t="shared" si="7"/>
        <v>582</v>
      </c>
      <c r="G114" s="11">
        <v>8</v>
      </c>
      <c r="H114" s="13">
        <f t="shared" si="9"/>
        <v>349.75</v>
      </c>
      <c r="I114" s="13">
        <f t="shared" si="10"/>
        <v>8.3333333333333339</v>
      </c>
      <c r="J114" s="13">
        <f t="shared" si="11"/>
        <v>75.75</v>
      </c>
      <c r="K114" s="14">
        <f t="shared" si="12"/>
        <v>433.83333333333331</v>
      </c>
      <c r="N114" s="30">
        <f t="shared" si="14"/>
        <v>0.99315068493150682</v>
      </c>
      <c r="O114" s="30"/>
    </row>
    <row r="115" spans="1:15" x14ac:dyDescent="0.25">
      <c r="A115" s="9" t="str">
        <f t="shared" si="8"/>
        <v>Mar</v>
      </c>
      <c r="B115" s="28">
        <v>35126</v>
      </c>
      <c r="C115" s="9">
        <v>694</v>
      </c>
      <c r="D115" s="9">
        <v>11</v>
      </c>
      <c r="E115" s="9">
        <v>132</v>
      </c>
      <c r="F115" s="14">
        <f t="shared" si="7"/>
        <v>837</v>
      </c>
      <c r="G115" s="11">
        <v>9</v>
      </c>
      <c r="H115" s="13">
        <f t="shared" si="9"/>
        <v>422.25</v>
      </c>
      <c r="I115" s="13">
        <f t="shared" si="10"/>
        <v>9</v>
      </c>
      <c r="J115" s="13">
        <f t="shared" si="11"/>
        <v>92</v>
      </c>
      <c r="K115" s="14">
        <f t="shared" si="12"/>
        <v>523.25</v>
      </c>
      <c r="N115" s="30">
        <f t="shared" si="14"/>
        <v>0.40909090909090912</v>
      </c>
      <c r="O115" s="30"/>
    </row>
    <row r="116" spans="1:15" x14ac:dyDescent="0.25">
      <c r="A116" s="9" t="str">
        <f t="shared" si="8"/>
        <v>Mar</v>
      </c>
      <c r="B116" s="28">
        <v>35133</v>
      </c>
      <c r="C116" s="9">
        <v>457</v>
      </c>
      <c r="D116" s="9">
        <v>5</v>
      </c>
      <c r="E116" s="9">
        <v>88</v>
      </c>
      <c r="F116" s="14">
        <f t="shared" si="7"/>
        <v>550</v>
      </c>
      <c r="G116" s="11">
        <v>10</v>
      </c>
      <c r="H116" s="13">
        <f t="shared" si="9"/>
        <v>479.25</v>
      </c>
      <c r="I116" s="13">
        <f t="shared" si="10"/>
        <v>8</v>
      </c>
      <c r="J116" s="13">
        <f t="shared" si="11"/>
        <v>104</v>
      </c>
      <c r="K116" s="14">
        <f t="shared" si="12"/>
        <v>591.25</v>
      </c>
      <c r="N116" s="30">
        <f t="shared" ref="N116:N179" si="15">(F116-F64)/F64</f>
        <v>-0.10858995137763371</v>
      </c>
      <c r="O116" s="30"/>
    </row>
    <row r="117" spans="1:15" x14ac:dyDescent="0.25">
      <c r="A117" s="9" t="str">
        <f t="shared" si="8"/>
        <v>Mar</v>
      </c>
      <c r="B117" s="28">
        <v>35140</v>
      </c>
      <c r="C117" s="9">
        <v>529</v>
      </c>
      <c r="E117" s="9">
        <v>89</v>
      </c>
      <c r="F117" s="14">
        <f t="shared" si="7"/>
        <v>618</v>
      </c>
      <c r="G117" s="11">
        <v>11</v>
      </c>
      <c r="H117" s="13">
        <f t="shared" si="9"/>
        <v>534.25</v>
      </c>
      <c r="I117" s="13">
        <f t="shared" si="10"/>
        <v>10</v>
      </c>
      <c r="J117" s="13">
        <f t="shared" si="11"/>
        <v>105</v>
      </c>
      <c r="K117" s="14">
        <f t="shared" si="12"/>
        <v>649.25</v>
      </c>
      <c r="N117" s="30">
        <f t="shared" si="15"/>
        <v>7.6655052264808357E-2</v>
      </c>
      <c r="O117" s="30"/>
    </row>
    <row r="118" spans="1:15" x14ac:dyDescent="0.25">
      <c r="A118" s="9" t="str">
        <f t="shared" si="8"/>
        <v>Mar</v>
      </c>
      <c r="B118" s="28">
        <v>35147</v>
      </c>
      <c r="C118" s="9">
        <v>852</v>
      </c>
      <c r="D118" s="9">
        <v>14</v>
      </c>
      <c r="E118" s="9">
        <v>158</v>
      </c>
      <c r="F118" s="14">
        <f t="shared" si="7"/>
        <v>1024</v>
      </c>
      <c r="G118" s="11">
        <v>12</v>
      </c>
      <c r="H118" s="13">
        <f t="shared" si="9"/>
        <v>633</v>
      </c>
      <c r="I118" s="13">
        <f t="shared" si="10"/>
        <v>10</v>
      </c>
      <c r="J118" s="13">
        <f t="shared" si="11"/>
        <v>116.75</v>
      </c>
      <c r="K118" s="14">
        <f t="shared" si="12"/>
        <v>759.75</v>
      </c>
      <c r="N118" s="30">
        <f t="shared" si="15"/>
        <v>0.47550432276657062</v>
      </c>
      <c r="O118" s="30"/>
    </row>
    <row r="119" spans="1:15" x14ac:dyDescent="0.25">
      <c r="A119" s="9" t="str">
        <f t="shared" si="8"/>
        <v>Mar</v>
      </c>
      <c r="B119" s="28">
        <v>35154</v>
      </c>
      <c r="C119" s="9">
        <v>812</v>
      </c>
      <c r="D119" s="9">
        <v>21</v>
      </c>
      <c r="E119" s="9">
        <v>126</v>
      </c>
      <c r="F119" s="14">
        <f t="shared" si="7"/>
        <v>959</v>
      </c>
      <c r="G119" s="11">
        <v>13</v>
      </c>
      <c r="H119" s="13">
        <f t="shared" si="9"/>
        <v>662.5</v>
      </c>
      <c r="I119" s="13">
        <f t="shared" si="10"/>
        <v>13.333333333333334</v>
      </c>
      <c r="J119" s="13">
        <f t="shared" si="11"/>
        <v>115.25</v>
      </c>
      <c r="K119" s="14">
        <f t="shared" si="12"/>
        <v>791.08333333333337</v>
      </c>
      <c r="N119" s="30">
        <f t="shared" si="15"/>
        <v>0.21546261089987326</v>
      </c>
      <c r="O119" s="30"/>
    </row>
    <row r="120" spans="1:15" x14ac:dyDescent="0.25">
      <c r="A120" s="9" t="str">
        <f t="shared" si="8"/>
        <v>Apr</v>
      </c>
      <c r="B120" s="28">
        <v>35161</v>
      </c>
      <c r="C120" s="9">
        <v>972</v>
      </c>
      <c r="D120" s="9">
        <v>62</v>
      </c>
      <c r="E120" s="9">
        <v>104</v>
      </c>
      <c r="F120" s="14">
        <f t="shared" si="7"/>
        <v>1138</v>
      </c>
      <c r="G120" s="11">
        <v>14</v>
      </c>
      <c r="H120" s="13">
        <f t="shared" si="9"/>
        <v>791.25</v>
      </c>
      <c r="I120" s="13">
        <f t="shared" si="10"/>
        <v>32.333333333333336</v>
      </c>
      <c r="J120" s="13">
        <f t="shared" si="11"/>
        <v>119.25</v>
      </c>
      <c r="K120" s="14">
        <f t="shared" si="12"/>
        <v>942.83333333333337</v>
      </c>
      <c r="N120" s="30">
        <f t="shared" si="15"/>
        <v>0.32479627473806755</v>
      </c>
      <c r="O120" s="30"/>
    </row>
    <row r="121" spans="1:15" x14ac:dyDescent="0.25">
      <c r="A121" s="9" t="str">
        <f t="shared" si="8"/>
        <v>Apr</v>
      </c>
      <c r="B121" s="28">
        <v>35168</v>
      </c>
      <c r="C121" s="9">
        <v>818</v>
      </c>
      <c r="D121" s="9">
        <v>6</v>
      </c>
      <c r="E121" s="9">
        <v>125</v>
      </c>
      <c r="F121" s="14">
        <f t="shared" si="7"/>
        <v>949</v>
      </c>
      <c r="G121" s="11">
        <v>15</v>
      </c>
      <c r="H121" s="13">
        <f t="shared" si="9"/>
        <v>863.5</v>
      </c>
      <c r="I121" s="13">
        <f t="shared" si="10"/>
        <v>25.75</v>
      </c>
      <c r="J121" s="13">
        <f t="shared" si="11"/>
        <v>128.25</v>
      </c>
      <c r="K121" s="14">
        <f t="shared" si="12"/>
        <v>1017.5</v>
      </c>
      <c r="N121" s="30">
        <f t="shared" si="15"/>
        <v>2.8169014084507043E-2</v>
      </c>
      <c r="O121" s="30"/>
    </row>
    <row r="122" spans="1:15" x14ac:dyDescent="0.25">
      <c r="A122" s="9" t="str">
        <f t="shared" si="8"/>
        <v>Apr</v>
      </c>
      <c r="B122" s="28">
        <v>35175</v>
      </c>
      <c r="C122" s="9">
        <v>999</v>
      </c>
      <c r="D122" s="9">
        <v>15</v>
      </c>
      <c r="E122" s="9">
        <v>131</v>
      </c>
      <c r="F122" s="14">
        <f t="shared" si="7"/>
        <v>1145</v>
      </c>
      <c r="G122" s="11">
        <v>16</v>
      </c>
      <c r="H122" s="13">
        <f t="shared" si="9"/>
        <v>900.25</v>
      </c>
      <c r="I122" s="13">
        <f t="shared" si="10"/>
        <v>26</v>
      </c>
      <c r="J122" s="13">
        <f t="shared" si="11"/>
        <v>121.5</v>
      </c>
      <c r="K122" s="14">
        <f t="shared" si="12"/>
        <v>1047.75</v>
      </c>
      <c r="N122" s="30">
        <f t="shared" si="15"/>
        <v>0.5348525469168901</v>
      </c>
      <c r="O122" s="30"/>
    </row>
    <row r="123" spans="1:15" x14ac:dyDescent="0.25">
      <c r="A123" s="9" t="str">
        <f t="shared" si="8"/>
        <v>Apr</v>
      </c>
      <c r="B123" s="28">
        <v>35182</v>
      </c>
      <c r="C123" s="9">
        <v>889</v>
      </c>
      <c r="D123" s="9">
        <v>25</v>
      </c>
      <c r="E123" s="9">
        <v>81</v>
      </c>
      <c r="F123" s="14">
        <f t="shared" si="7"/>
        <v>995</v>
      </c>
      <c r="G123" s="11">
        <v>17</v>
      </c>
      <c r="H123" s="13">
        <f t="shared" si="9"/>
        <v>919.5</v>
      </c>
      <c r="I123" s="13">
        <f t="shared" si="10"/>
        <v>27</v>
      </c>
      <c r="J123" s="13">
        <f t="shared" si="11"/>
        <v>110.25</v>
      </c>
      <c r="K123" s="14">
        <f t="shared" si="12"/>
        <v>1056.75</v>
      </c>
      <c r="N123" s="30">
        <f t="shared" si="15"/>
        <v>6.1899679829242264E-2</v>
      </c>
      <c r="O123" s="30"/>
    </row>
    <row r="124" spans="1:15" x14ac:dyDescent="0.25">
      <c r="A124" s="9" t="str">
        <f t="shared" si="8"/>
        <v>May</v>
      </c>
      <c r="B124" s="28">
        <v>35189</v>
      </c>
      <c r="C124" s="9">
        <v>752</v>
      </c>
      <c r="D124" s="9">
        <v>11</v>
      </c>
      <c r="E124" s="9">
        <v>45</v>
      </c>
      <c r="F124" s="14">
        <f t="shared" si="7"/>
        <v>808</v>
      </c>
      <c r="G124" s="11">
        <v>18</v>
      </c>
      <c r="H124" s="13">
        <f t="shared" si="9"/>
        <v>864.5</v>
      </c>
      <c r="I124" s="13">
        <f t="shared" si="10"/>
        <v>14.25</v>
      </c>
      <c r="J124" s="13">
        <f t="shared" si="11"/>
        <v>95.5</v>
      </c>
      <c r="K124" s="14">
        <f t="shared" si="12"/>
        <v>974.25</v>
      </c>
      <c r="N124" s="30">
        <f t="shared" si="15"/>
        <v>-0.1928071928071928</v>
      </c>
      <c r="O124" s="30"/>
    </row>
    <row r="125" spans="1:15" x14ac:dyDescent="0.25">
      <c r="A125" s="9" t="str">
        <f t="shared" si="8"/>
        <v>May</v>
      </c>
      <c r="B125" s="28">
        <v>35196</v>
      </c>
      <c r="C125" s="9">
        <v>760</v>
      </c>
      <c r="D125" s="9">
        <v>1</v>
      </c>
      <c r="E125" s="9">
        <v>115</v>
      </c>
      <c r="F125" s="14">
        <f t="shared" si="7"/>
        <v>876</v>
      </c>
      <c r="G125" s="11">
        <v>19</v>
      </c>
      <c r="H125" s="13">
        <f t="shared" si="9"/>
        <v>850</v>
      </c>
      <c r="I125" s="13">
        <f t="shared" si="10"/>
        <v>13</v>
      </c>
      <c r="J125" s="13">
        <f t="shared" si="11"/>
        <v>93</v>
      </c>
      <c r="K125" s="14">
        <f t="shared" si="12"/>
        <v>956</v>
      </c>
      <c r="N125" s="30">
        <f t="shared" si="15"/>
        <v>-0.13095238095238096</v>
      </c>
      <c r="O125" s="30"/>
    </row>
    <row r="126" spans="1:15" x14ac:dyDescent="0.25">
      <c r="A126" s="9" t="str">
        <f t="shared" si="8"/>
        <v>May</v>
      </c>
      <c r="B126" s="28">
        <v>35203</v>
      </c>
      <c r="C126" s="9">
        <v>564</v>
      </c>
      <c r="D126" s="9">
        <v>3</v>
      </c>
      <c r="E126" s="9">
        <v>99</v>
      </c>
      <c r="F126" s="14">
        <f t="shared" si="7"/>
        <v>666</v>
      </c>
      <c r="G126" s="11">
        <v>20</v>
      </c>
      <c r="H126" s="13">
        <f t="shared" si="9"/>
        <v>741.25</v>
      </c>
      <c r="I126" s="13">
        <f t="shared" si="10"/>
        <v>10</v>
      </c>
      <c r="J126" s="13">
        <f t="shared" si="11"/>
        <v>85</v>
      </c>
      <c r="K126" s="14">
        <f t="shared" si="12"/>
        <v>836.25</v>
      </c>
      <c r="N126" s="30">
        <f t="shared" si="15"/>
        <v>0.18716577540106952</v>
      </c>
      <c r="O126" s="30"/>
    </row>
    <row r="127" spans="1:15" x14ac:dyDescent="0.25">
      <c r="A127" s="9" t="str">
        <f t="shared" si="8"/>
        <v>May</v>
      </c>
      <c r="B127" s="28">
        <v>35210</v>
      </c>
      <c r="C127" s="9">
        <v>965</v>
      </c>
      <c r="D127" s="9">
        <v>13</v>
      </c>
      <c r="E127" s="9">
        <v>87</v>
      </c>
      <c r="F127" s="14">
        <f t="shared" si="7"/>
        <v>1065</v>
      </c>
      <c r="G127" s="11">
        <v>21</v>
      </c>
      <c r="H127" s="13">
        <f t="shared" si="9"/>
        <v>760.25</v>
      </c>
      <c r="I127" s="13">
        <f t="shared" si="10"/>
        <v>7</v>
      </c>
      <c r="J127" s="13">
        <f t="shared" si="11"/>
        <v>86.5</v>
      </c>
      <c r="K127" s="14">
        <f t="shared" si="12"/>
        <v>853.75</v>
      </c>
      <c r="N127" s="30"/>
      <c r="O127" s="30"/>
    </row>
    <row r="128" spans="1:15" x14ac:dyDescent="0.25">
      <c r="A128" s="9" t="str">
        <f t="shared" si="8"/>
        <v>Jun</v>
      </c>
      <c r="B128" s="28">
        <v>35217</v>
      </c>
      <c r="C128" s="9">
        <v>653</v>
      </c>
      <c r="E128" s="9">
        <v>59</v>
      </c>
      <c r="F128" s="14">
        <f t="shared" si="7"/>
        <v>712</v>
      </c>
      <c r="G128" s="11">
        <v>22</v>
      </c>
      <c r="H128" s="13">
        <f t="shared" si="9"/>
        <v>735.5</v>
      </c>
      <c r="I128" s="13">
        <f t="shared" si="10"/>
        <v>5.666666666666667</v>
      </c>
      <c r="J128" s="13">
        <f t="shared" si="11"/>
        <v>90</v>
      </c>
      <c r="K128" s="14">
        <f t="shared" si="12"/>
        <v>831.16666666666663</v>
      </c>
      <c r="N128" s="30"/>
      <c r="O128" s="30"/>
    </row>
    <row r="129" spans="1:15" x14ac:dyDescent="0.25">
      <c r="A129" s="9" t="str">
        <f t="shared" si="8"/>
        <v>Jun</v>
      </c>
      <c r="B129" s="28">
        <v>35224</v>
      </c>
      <c r="C129" s="9">
        <v>612</v>
      </c>
      <c r="D129" s="9">
        <v>9</v>
      </c>
      <c r="E129" s="9">
        <v>87</v>
      </c>
      <c r="F129" s="14">
        <f t="shared" si="7"/>
        <v>708</v>
      </c>
      <c r="G129" s="11">
        <v>23</v>
      </c>
      <c r="H129" s="13">
        <f t="shared" si="9"/>
        <v>698.5</v>
      </c>
      <c r="I129" s="13">
        <f t="shared" si="10"/>
        <v>8.3333333333333339</v>
      </c>
      <c r="J129" s="13">
        <f t="shared" si="11"/>
        <v>83</v>
      </c>
      <c r="K129" s="14">
        <f t="shared" si="12"/>
        <v>789.83333333333337</v>
      </c>
      <c r="N129" s="30">
        <f t="shared" si="15"/>
        <v>1.3443708609271523</v>
      </c>
      <c r="O129" s="30"/>
    </row>
    <row r="130" spans="1:15" x14ac:dyDescent="0.25">
      <c r="A130" s="9" t="str">
        <f t="shared" si="8"/>
        <v>Jun</v>
      </c>
      <c r="B130" s="28">
        <v>35231</v>
      </c>
      <c r="C130" s="9">
        <v>859</v>
      </c>
      <c r="D130" s="9">
        <v>12</v>
      </c>
      <c r="E130" s="9">
        <v>176</v>
      </c>
      <c r="F130" s="14">
        <f t="shared" si="7"/>
        <v>1047</v>
      </c>
      <c r="G130" s="11">
        <v>24</v>
      </c>
      <c r="H130" s="13">
        <f t="shared" si="9"/>
        <v>772.25</v>
      </c>
      <c r="I130" s="13">
        <f t="shared" si="10"/>
        <v>11.333333333333334</v>
      </c>
      <c r="J130" s="13">
        <f t="shared" si="11"/>
        <v>102.25</v>
      </c>
      <c r="K130" s="14">
        <f t="shared" si="12"/>
        <v>885.83333333333337</v>
      </c>
      <c r="N130" s="30">
        <f t="shared" si="15"/>
        <v>-0.14039408866995073</v>
      </c>
      <c r="O130" s="30"/>
    </row>
    <row r="131" spans="1:15" x14ac:dyDescent="0.25">
      <c r="A131" s="9" t="str">
        <f t="shared" si="8"/>
        <v>Jun</v>
      </c>
      <c r="B131" s="28">
        <v>35238</v>
      </c>
      <c r="C131" s="9">
        <v>756</v>
      </c>
      <c r="D131" s="9">
        <v>20</v>
      </c>
      <c r="E131" s="9">
        <v>182</v>
      </c>
      <c r="F131" s="14">
        <f t="shared" si="7"/>
        <v>958</v>
      </c>
      <c r="G131" s="11">
        <v>25</v>
      </c>
      <c r="H131" s="13">
        <f t="shared" si="9"/>
        <v>720</v>
      </c>
      <c r="I131" s="13">
        <f t="shared" si="10"/>
        <v>13.666666666666666</v>
      </c>
      <c r="J131" s="13">
        <f t="shared" si="11"/>
        <v>126</v>
      </c>
      <c r="K131" s="14">
        <f t="shared" si="12"/>
        <v>859.66666666666663</v>
      </c>
      <c r="N131" s="30">
        <f t="shared" si="15"/>
        <v>0.18125770653514181</v>
      </c>
      <c r="O131" s="30"/>
    </row>
    <row r="132" spans="1:15" x14ac:dyDescent="0.25">
      <c r="A132" s="9" t="str">
        <f t="shared" si="8"/>
        <v>Jun</v>
      </c>
      <c r="B132" s="28">
        <v>35245</v>
      </c>
      <c r="C132" s="9">
        <v>1046</v>
      </c>
      <c r="D132" s="9">
        <v>24</v>
      </c>
      <c r="E132" s="9">
        <v>191</v>
      </c>
      <c r="F132" s="14">
        <f t="shared" si="7"/>
        <v>1261</v>
      </c>
      <c r="G132" s="11">
        <v>26</v>
      </c>
      <c r="H132" s="13">
        <f t="shared" si="9"/>
        <v>818.25</v>
      </c>
      <c r="I132" s="13">
        <f t="shared" si="10"/>
        <v>16.25</v>
      </c>
      <c r="J132" s="13">
        <f t="shared" si="11"/>
        <v>159</v>
      </c>
      <c r="K132" s="14">
        <f t="shared" si="12"/>
        <v>993.5</v>
      </c>
      <c r="N132" s="30">
        <f t="shared" si="15"/>
        <v>0.15370539798719121</v>
      </c>
      <c r="O132" s="30"/>
    </row>
    <row r="133" spans="1:15" x14ac:dyDescent="0.25">
      <c r="A133" s="9" t="str">
        <f t="shared" si="8"/>
        <v>Jul</v>
      </c>
      <c r="B133" s="28">
        <v>35252</v>
      </c>
      <c r="C133" s="9">
        <v>1029</v>
      </c>
      <c r="D133" s="9">
        <v>51</v>
      </c>
      <c r="E133" s="9">
        <v>178</v>
      </c>
      <c r="F133" s="14">
        <f t="shared" si="7"/>
        <v>1258</v>
      </c>
      <c r="G133" s="11">
        <v>27</v>
      </c>
      <c r="H133" s="13">
        <f t="shared" si="9"/>
        <v>922.5</v>
      </c>
      <c r="I133" s="13">
        <f t="shared" si="10"/>
        <v>26.75</v>
      </c>
      <c r="J133" s="13">
        <f t="shared" si="11"/>
        <v>181.75</v>
      </c>
      <c r="K133" s="14">
        <f t="shared" si="12"/>
        <v>1131</v>
      </c>
      <c r="N133" s="30">
        <f t="shared" si="15"/>
        <v>1.496031746031746</v>
      </c>
      <c r="O133" s="30"/>
    </row>
    <row r="134" spans="1:15" x14ac:dyDescent="0.25">
      <c r="A134" s="9" t="str">
        <f t="shared" si="8"/>
        <v>Jul</v>
      </c>
      <c r="B134" s="28">
        <v>35259</v>
      </c>
      <c r="C134" s="9">
        <v>803</v>
      </c>
      <c r="D134" s="9">
        <v>13</v>
      </c>
      <c r="E134" s="9">
        <v>181</v>
      </c>
      <c r="F134" s="14">
        <f t="shared" ref="F134:F197" si="16">SUM(C134:E134)</f>
        <v>997</v>
      </c>
      <c r="G134" s="11">
        <v>28</v>
      </c>
      <c r="H134" s="13">
        <f t="shared" si="9"/>
        <v>908.5</v>
      </c>
      <c r="I134" s="13">
        <f t="shared" si="10"/>
        <v>27</v>
      </c>
      <c r="J134" s="13">
        <f t="shared" si="11"/>
        <v>183</v>
      </c>
      <c r="K134" s="14">
        <f t="shared" si="12"/>
        <v>1118.5</v>
      </c>
      <c r="N134" s="30">
        <f t="shared" si="15"/>
        <v>-0.20367412140575081</v>
      </c>
      <c r="O134" s="30"/>
    </row>
    <row r="135" spans="1:15" x14ac:dyDescent="0.25">
      <c r="A135" s="9" t="str">
        <f t="shared" ref="A135:A198" si="17">TEXT(B135, "MMM")</f>
        <v>Jul</v>
      </c>
      <c r="B135" s="28">
        <v>35266</v>
      </c>
      <c r="C135" s="9">
        <v>668</v>
      </c>
      <c r="D135" s="9">
        <v>23</v>
      </c>
      <c r="E135" s="9">
        <v>121</v>
      </c>
      <c r="F135" s="14">
        <f t="shared" si="16"/>
        <v>812</v>
      </c>
      <c r="G135" s="11">
        <v>29</v>
      </c>
      <c r="H135" s="13">
        <f t="shared" si="9"/>
        <v>886.5</v>
      </c>
      <c r="I135" s="13">
        <f t="shared" si="10"/>
        <v>27.75</v>
      </c>
      <c r="J135" s="13">
        <f t="shared" si="11"/>
        <v>167.75</v>
      </c>
      <c r="K135" s="14">
        <f t="shared" si="12"/>
        <v>1082</v>
      </c>
      <c r="N135" s="30">
        <f t="shared" si="15"/>
        <v>-0.20078740157480315</v>
      </c>
      <c r="O135" s="30"/>
    </row>
    <row r="136" spans="1:15" x14ac:dyDescent="0.25">
      <c r="A136" s="9" t="str">
        <f t="shared" si="17"/>
        <v>Jul</v>
      </c>
      <c r="B136" s="28">
        <v>35273</v>
      </c>
      <c r="C136" s="9">
        <v>773</v>
      </c>
      <c r="D136" s="9">
        <v>32</v>
      </c>
      <c r="E136" s="9">
        <v>180</v>
      </c>
      <c r="F136" s="14">
        <f t="shared" si="16"/>
        <v>985</v>
      </c>
      <c r="G136" s="11">
        <v>30</v>
      </c>
      <c r="H136" s="13">
        <f t="shared" si="9"/>
        <v>818.25</v>
      </c>
      <c r="I136" s="13">
        <f t="shared" si="10"/>
        <v>29.75</v>
      </c>
      <c r="J136" s="13">
        <f t="shared" si="11"/>
        <v>165</v>
      </c>
      <c r="K136" s="14">
        <f t="shared" si="12"/>
        <v>1013</v>
      </c>
      <c r="N136" s="30">
        <f t="shared" si="15"/>
        <v>-0.13444639718804921</v>
      </c>
      <c r="O136" s="30"/>
    </row>
    <row r="137" spans="1:15" x14ac:dyDescent="0.25">
      <c r="A137" s="9" t="str">
        <f t="shared" si="17"/>
        <v>Aug</v>
      </c>
      <c r="B137" s="28">
        <v>35280</v>
      </c>
      <c r="C137" s="9">
        <v>607</v>
      </c>
      <c r="D137" s="9">
        <v>41</v>
      </c>
      <c r="E137" s="9">
        <v>229</v>
      </c>
      <c r="F137" s="14">
        <f t="shared" si="16"/>
        <v>877</v>
      </c>
      <c r="G137" s="11">
        <v>31</v>
      </c>
      <c r="H137" s="13">
        <f t="shared" si="9"/>
        <v>712.75</v>
      </c>
      <c r="I137" s="13">
        <f t="shared" si="10"/>
        <v>27.25</v>
      </c>
      <c r="J137" s="13">
        <f t="shared" si="11"/>
        <v>177.75</v>
      </c>
      <c r="K137" s="14">
        <f t="shared" si="12"/>
        <v>917.75</v>
      </c>
      <c r="N137" s="30">
        <f t="shared" si="15"/>
        <v>-0.29274193548387095</v>
      </c>
      <c r="O137" s="30"/>
    </row>
    <row r="138" spans="1:15" x14ac:dyDescent="0.25">
      <c r="A138" s="9" t="str">
        <f t="shared" si="17"/>
        <v>Aug</v>
      </c>
      <c r="B138" s="28">
        <v>35287</v>
      </c>
      <c r="C138" s="9">
        <v>596</v>
      </c>
      <c r="D138" s="9">
        <v>37</v>
      </c>
      <c r="E138" s="9">
        <v>193</v>
      </c>
      <c r="F138" s="14">
        <f t="shared" si="16"/>
        <v>826</v>
      </c>
      <c r="G138" s="11">
        <v>32</v>
      </c>
      <c r="H138" s="13">
        <f t="shared" ref="H138:H201" si="18">AVERAGE(C135:C138)</f>
        <v>661</v>
      </c>
      <c r="I138" s="13">
        <f t="shared" ref="I138:I201" si="19">AVERAGE(D135:D138)</f>
        <v>33.25</v>
      </c>
      <c r="J138" s="13">
        <f t="shared" ref="J138:J201" si="20">AVERAGE(E135:E138)</f>
        <v>180.75</v>
      </c>
      <c r="K138" s="14">
        <f t="shared" ref="K138:K201" si="21">SUM(H138:J138)</f>
        <v>875</v>
      </c>
      <c r="N138" s="30">
        <f t="shared" si="15"/>
        <v>-0.23162790697674418</v>
      </c>
      <c r="O138" s="30"/>
    </row>
    <row r="139" spans="1:15" x14ac:dyDescent="0.25">
      <c r="A139" s="9" t="str">
        <f t="shared" si="17"/>
        <v>Aug</v>
      </c>
      <c r="B139" s="28">
        <v>35294</v>
      </c>
      <c r="C139" s="9">
        <v>353</v>
      </c>
      <c r="D139" s="9">
        <v>41</v>
      </c>
      <c r="E139" s="9">
        <v>116</v>
      </c>
      <c r="F139" s="14">
        <f t="shared" si="16"/>
        <v>510</v>
      </c>
      <c r="G139" s="11">
        <v>33</v>
      </c>
      <c r="H139" s="13">
        <f t="shared" si="18"/>
        <v>582.25</v>
      </c>
      <c r="I139" s="13">
        <f t="shared" si="19"/>
        <v>37.75</v>
      </c>
      <c r="J139" s="13">
        <f t="shared" si="20"/>
        <v>179.5</v>
      </c>
      <c r="K139" s="14">
        <f t="shared" si="21"/>
        <v>799.5</v>
      </c>
      <c r="N139" s="30">
        <f t="shared" si="15"/>
        <v>-0.56147893379191749</v>
      </c>
      <c r="O139" s="30"/>
    </row>
    <row r="140" spans="1:15" x14ac:dyDescent="0.25">
      <c r="A140" s="9" t="str">
        <f t="shared" si="17"/>
        <v>Aug</v>
      </c>
      <c r="B140" s="28">
        <v>35301</v>
      </c>
      <c r="C140" s="9">
        <v>304</v>
      </c>
      <c r="D140" s="9">
        <v>22</v>
      </c>
      <c r="E140" s="9">
        <v>145</v>
      </c>
      <c r="F140" s="14">
        <f t="shared" si="16"/>
        <v>471</v>
      </c>
      <c r="G140" s="11">
        <v>34</v>
      </c>
      <c r="H140" s="13">
        <f t="shared" si="18"/>
        <v>465</v>
      </c>
      <c r="I140" s="13">
        <f t="shared" si="19"/>
        <v>35.25</v>
      </c>
      <c r="J140" s="13">
        <f t="shared" si="20"/>
        <v>170.75</v>
      </c>
      <c r="K140" s="14">
        <f t="shared" si="21"/>
        <v>671</v>
      </c>
      <c r="N140" s="30">
        <f t="shared" si="15"/>
        <v>-0.55270655270655267</v>
      </c>
      <c r="O140" s="30"/>
    </row>
    <row r="141" spans="1:15" x14ac:dyDescent="0.25">
      <c r="A141" s="9" t="str">
        <f t="shared" si="17"/>
        <v>Aug</v>
      </c>
      <c r="B141" s="28">
        <v>35308</v>
      </c>
      <c r="C141" s="9">
        <v>161</v>
      </c>
      <c r="D141" s="9">
        <v>38</v>
      </c>
      <c r="E141" s="9">
        <v>172</v>
      </c>
      <c r="F141" s="14">
        <f t="shared" si="16"/>
        <v>371</v>
      </c>
      <c r="G141" s="11">
        <v>35</v>
      </c>
      <c r="H141" s="13">
        <f t="shared" si="18"/>
        <v>353.5</v>
      </c>
      <c r="I141" s="13">
        <f t="shared" si="19"/>
        <v>34.5</v>
      </c>
      <c r="J141" s="13">
        <f t="shared" si="20"/>
        <v>156.5</v>
      </c>
      <c r="K141" s="14">
        <f t="shared" si="21"/>
        <v>544.5</v>
      </c>
      <c r="N141" s="30">
        <f t="shared" si="15"/>
        <v>-0.59891891891891891</v>
      </c>
      <c r="O141" s="30"/>
    </row>
    <row r="142" spans="1:15" x14ac:dyDescent="0.25">
      <c r="A142" s="9" t="str">
        <f t="shared" si="17"/>
        <v>Sep</v>
      </c>
      <c r="B142" s="28">
        <v>35315</v>
      </c>
      <c r="C142" s="9">
        <v>56</v>
      </c>
      <c r="D142" s="9">
        <v>41</v>
      </c>
      <c r="E142" s="9">
        <v>99</v>
      </c>
      <c r="F142" s="14">
        <f t="shared" si="16"/>
        <v>196</v>
      </c>
      <c r="G142" s="11">
        <v>36</v>
      </c>
      <c r="H142" s="13">
        <f t="shared" si="18"/>
        <v>218.5</v>
      </c>
      <c r="I142" s="13">
        <f t="shared" si="19"/>
        <v>35.5</v>
      </c>
      <c r="J142" s="13">
        <f t="shared" si="20"/>
        <v>133</v>
      </c>
      <c r="K142" s="14">
        <f t="shared" si="21"/>
        <v>387</v>
      </c>
      <c r="N142" s="30">
        <f t="shared" si="15"/>
        <v>-0.82761653474054531</v>
      </c>
      <c r="O142" s="30"/>
    </row>
    <row r="143" spans="1:15" x14ac:dyDescent="0.25">
      <c r="A143" s="9" t="str">
        <f t="shared" si="17"/>
        <v>Sep</v>
      </c>
      <c r="B143" s="28">
        <v>35322</v>
      </c>
      <c r="C143" s="9">
        <v>119</v>
      </c>
      <c r="D143" s="9">
        <v>62</v>
      </c>
      <c r="E143" s="9">
        <v>142</v>
      </c>
      <c r="F143" s="14">
        <f t="shared" si="16"/>
        <v>323</v>
      </c>
      <c r="G143" s="11">
        <v>37</v>
      </c>
      <c r="H143" s="13">
        <f t="shared" si="18"/>
        <v>160</v>
      </c>
      <c r="I143" s="13">
        <f t="shared" si="19"/>
        <v>40.75</v>
      </c>
      <c r="J143" s="13">
        <f t="shared" si="20"/>
        <v>139.5</v>
      </c>
      <c r="K143" s="14">
        <f t="shared" si="21"/>
        <v>340.25</v>
      </c>
      <c r="N143" s="30">
        <f t="shared" si="15"/>
        <v>-0.64776444929116683</v>
      </c>
      <c r="O143" s="30"/>
    </row>
    <row r="144" spans="1:15" x14ac:dyDescent="0.25">
      <c r="A144" s="9" t="str">
        <f t="shared" si="17"/>
        <v>Sep</v>
      </c>
      <c r="B144" s="28">
        <v>35329</v>
      </c>
      <c r="C144" s="9">
        <v>80</v>
      </c>
      <c r="D144" s="9">
        <v>72</v>
      </c>
      <c r="E144" s="9">
        <v>105</v>
      </c>
      <c r="F144" s="14">
        <f t="shared" si="16"/>
        <v>257</v>
      </c>
      <c r="G144" s="11">
        <v>38</v>
      </c>
      <c r="H144" s="13">
        <f t="shared" si="18"/>
        <v>104</v>
      </c>
      <c r="I144" s="13">
        <f t="shared" si="19"/>
        <v>53.25</v>
      </c>
      <c r="J144" s="13">
        <f t="shared" si="20"/>
        <v>129.5</v>
      </c>
      <c r="K144" s="14">
        <f t="shared" si="21"/>
        <v>286.75</v>
      </c>
      <c r="N144" s="30">
        <f t="shared" si="15"/>
        <v>-0.71188340807174888</v>
      </c>
      <c r="O144" s="30"/>
    </row>
    <row r="145" spans="1:15" x14ac:dyDescent="0.25">
      <c r="A145" s="9" t="str">
        <f t="shared" si="17"/>
        <v>Sep</v>
      </c>
      <c r="B145" s="28">
        <v>35336</v>
      </c>
      <c r="C145" s="9">
        <v>157</v>
      </c>
      <c r="D145" s="9">
        <v>50</v>
      </c>
      <c r="E145" s="9">
        <v>81</v>
      </c>
      <c r="F145" s="14">
        <f t="shared" si="16"/>
        <v>288</v>
      </c>
      <c r="G145" s="11">
        <v>39</v>
      </c>
      <c r="H145" s="13">
        <f t="shared" si="18"/>
        <v>103</v>
      </c>
      <c r="I145" s="13">
        <f t="shared" si="19"/>
        <v>56.25</v>
      </c>
      <c r="J145" s="13">
        <f t="shared" si="20"/>
        <v>106.75</v>
      </c>
      <c r="K145" s="14">
        <f t="shared" si="21"/>
        <v>266</v>
      </c>
      <c r="N145" s="30">
        <f t="shared" si="15"/>
        <v>-0.68386388583973656</v>
      </c>
      <c r="O145" s="30"/>
    </row>
    <row r="146" spans="1:15" x14ac:dyDescent="0.25">
      <c r="A146" s="9" t="str">
        <f t="shared" si="17"/>
        <v>Oct</v>
      </c>
      <c r="B146" s="28">
        <v>35343</v>
      </c>
      <c r="C146" s="9">
        <v>128</v>
      </c>
      <c r="D146" s="9">
        <v>8</v>
      </c>
      <c r="E146" s="9">
        <v>27</v>
      </c>
      <c r="F146" s="14">
        <f t="shared" si="16"/>
        <v>163</v>
      </c>
      <c r="G146" s="11">
        <v>40</v>
      </c>
      <c r="H146" s="13">
        <f t="shared" si="18"/>
        <v>121</v>
      </c>
      <c r="I146" s="13">
        <f t="shared" si="19"/>
        <v>48</v>
      </c>
      <c r="J146" s="13">
        <f t="shared" si="20"/>
        <v>88.75</v>
      </c>
      <c r="K146" s="14">
        <f t="shared" si="21"/>
        <v>257.75</v>
      </c>
      <c r="N146" s="30">
        <f t="shared" si="15"/>
        <v>-0.78061911170928666</v>
      </c>
      <c r="O146" s="30"/>
    </row>
    <row r="147" spans="1:15" x14ac:dyDescent="0.25">
      <c r="A147" s="9" t="str">
        <f t="shared" si="17"/>
        <v>Oct</v>
      </c>
      <c r="B147" s="28">
        <v>35350</v>
      </c>
      <c r="C147" s="9">
        <v>337</v>
      </c>
      <c r="D147" s="9">
        <v>35</v>
      </c>
      <c r="E147" s="9">
        <v>198</v>
      </c>
      <c r="F147" s="14">
        <f t="shared" si="16"/>
        <v>570</v>
      </c>
      <c r="G147" s="11">
        <v>41</v>
      </c>
      <c r="H147" s="13">
        <f t="shared" si="18"/>
        <v>175.5</v>
      </c>
      <c r="I147" s="13">
        <f t="shared" si="19"/>
        <v>41.25</v>
      </c>
      <c r="J147" s="13">
        <f t="shared" si="20"/>
        <v>102.75</v>
      </c>
      <c r="K147" s="14">
        <f t="shared" si="21"/>
        <v>319.5</v>
      </c>
      <c r="N147" s="30">
        <f t="shared" si="15"/>
        <v>-0.40871369294605808</v>
      </c>
      <c r="O147" s="30"/>
    </row>
    <row r="148" spans="1:15" x14ac:dyDescent="0.25">
      <c r="A148" s="9" t="str">
        <f t="shared" si="17"/>
        <v>Oct</v>
      </c>
      <c r="B148" s="28">
        <v>35357</v>
      </c>
      <c r="C148" s="9">
        <v>698</v>
      </c>
      <c r="D148" s="9">
        <v>26</v>
      </c>
      <c r="E148" s="9">
        <v>296</v>
      </c>
      <c r="F148" s="14">
        <f t="shared" si="16"/>
        <v>1020</v>
      </c>
      <c r="G148" s="11">
        <v>42</v>
      </c>
      <c r="H148" s="13">
        <f t="shared" si="18"/>
        <v>330</v>
      </c>
      <c r="I148" s="13">
        <f t="shared" si="19"/>
        <v>29.75</v>
      </c>
      <c r="J148" s="13">
        <f t="shared" si="20"/>
        <v>150.5</v>
      </c>
      <c r="K148" s="14">
        <f t="shared" si="21"/>
        <v>510.25</v>
      </c>
      <c r="N148" s="30">
        <f t="shared" si="15"/>
        <v>9.7954790096878366E-2</v>
      </c>
      <c r="O148" s="30"/>
    </row>
    <row r="149" spans="1:15" x14ac:dyDescent="0.25">
      <c r="A149" s="9" t="str">
        <f t="shared" si="17"/>
        <v>Oct</v>
      </c>
      <c r="B149" s="28">
        <v>35364</v>
      </c>
      <c r="C149" s="9">
        <v>712</v>
      </c>
      <c r="D149" s="9">
        <v>21</v>
      </c>
      <c r="E149" s="9">
        <v>480</v>
      </c>
      <c r="F149" s="14">
        <f t="shared" si="16"/>
        <v>1213</v>
      </c>
      <c r="G149" s="11">
        <v>43</v>
      </c>
      <c r="H149" s="13">
        <f t="shared" si="18"/>
        <v>468.75</v>
      </c>
      <c r="I149" s="13">
        <f t="shared" si="19"/>
        <v>22.5</v>
      </c>
      <c r="J149" s="13">
        <f t="shared" si="20"/>
        <v>250.25</v>
      </c>
      <c r="K149" s="14">
        <f t="shared" si="21"/>
        <v>741.5</v>
      </c>
      <c r="N149" s="30">
        <f t="shared" si="15"/>
        <v>0.11694290976058933</v>
      </c>
      <c r="O149" s="30"/>
    </row>
    <row r="150" spans="1:15" x14ac:dyDescent="0.25">
      <c r="A150" s="9" t="str">
        <f t="shared" si="17"/>
        <v>Nov</v>
      </c>
      <c r="B150" s="28">
        <v>35371</v>
      </c>
      <c r="C150" s="9">
        <v>885</v>
      </c>
      <c r="D150" s="9">
        <v>24</v>
      </c>
      <c r="E150" s="9">
        <v>255</v>
      </c>
      <c r="F150" s="14">
        <f t="shared" si="16"/>
        <v>1164</v>
      </c>
      <c r="G150" s="11">
        <v>44</v>
      </c>
      <c r="H150" s="13">
        <f t="shared" si="18"/>
        <v>658</v>
      </c>
      <c r="I150" s="13">
        <f t="shared" si="19"/>
        <v>26.5</v>
      </c>
      <c r="J150" s="13">
        <f t="shared" si="20"/>
        <v>307.25</v>
      </c>
      <c r="K150" s="14">
        <f t="shared" si="21"/>
        <v>991.75</v>
      </c>
      <c r="N150" s="30">
        <f t="shared" si="15"/>
        <v>4.7704770477047707E-2</v>
      </c>
      <c r="O150" s="30"/>
    </row>
    <row r="151" spans="1:15" x14ac:dyDescent="0.25">
      <c r="A151" s="9" t="str">
        <f t="shared" si="17"/>
        <v>Nov</v>
      </c>
      <c r="B151" s="28">
        <v>35378</v>
      </c>
      <c r="C151" s="9">
        <v>979</v>
      </c>
      <c r="D151" s="9">
        <v>31</v>
      </c>
      <c r="E151" s="9">
        <v>214</v>
      </c>
      <c r="F151" s="14">
        <f t="shared" si="16"/>
        <v>1224</v>
      </c>
      <c r="G151" s="11">
        <v>45</v>
      </c>
      <c r="H151" s="13">
        <f t="shared" si="18"/>
        <v>818.5</v>
      </c>
      <c r="I151" s="13">
        <f t="shared" si="19"/>
        <v>25.5</v>
      </c>
      <c r="J151" s="13">
        <f t="shared" si="20"/>
        <v>311.25</v>
      </c>
      <c r="K151" s="14">
        <f t="shared" si="21"/>
        <v>1155.25</v>
      </c>
      <c r="N151" s="30">
        <f t="shared" si="15"/>
        <v>1.5767634854771784E-2</v>
      </c>
      <c r="O151" s="30"/>
    </row>
    <row r="152" spans="1:15" x14ac:dyDescent="0.25">
      <c r="A152" s="9" t="str">
        <f t="shared" si="17"/>
        <v>Nov</v>
      </c>
      <c r="B152" s="28">
        <v>35385</v>
      </c>
      <c r="C152" s="9">
        <v>1084</v>
      </c>
      <c r="D152" s="9">
        <v>20</v>
      </c>
      <c r="E152" s="9">
        <v>239</v>
      </c>
      <c r="F152" s="14">
        <f t="shared" si="16"/>
        <v>1343</v>
      </c>
      <c r="G152" s="11">
        <v>46</v>
      </c>
      <c r="H152" s="13">
        <f t="shared" si="18"/>
        <v>915</v>
      </c>
      <c r="I152" s="13">
        <f t="shared" si="19"/>
        <v>24</v>
      </c>
      <c r="J152" s="13">
        <f t="shared" si="20"/>
        <v>297</v>
      </c>
      <c r="K152" s="14">
        <f t="shared" si="21"/>
        <v>1236</v>
      </c>
      <c r="N152" s="30">
        <f t="shared" si="15"/>
        <v>6.418383518225039E-2</v>
      </c>
      <c r="O152" s="30"/>
    </row>
    <row r="153" spans="1:15" x14ac:dyDescent="0.25">
      <c r="A153" s="9" t="str">
        <f t="shared" si="17"/>
        <v>Nov</v>
      </c>
      <c r="B153" s="28">
        <v>35392</v>
      </c>
      <c r="C153" s="9">
        <v>995</v>
      </c>
      <c r="D153" s="9">
        <v>14</v>
      </c>
      <c r="E153" s="9">
        <v>98</v>
      </c>
      <c r="F153" s="14">
        <f t="shared" si="16"/>
        <v>1107</v>
      </c>
      <c r="G153" s="11">
        <v>47</v>
      </c>
      <c r="H153" s="13">
        <f t="shared" si="18"/>
        <v>985.75</v>
      </c>
      <c r="I153" s="13">
        <f t="shared" si="19"/>
        <v>22.25</v>
      </c>
      <c r="J153" s="13">
        <f t="shared" si="20"/>
        <v>201.5</v>
      </c>
      <c r="K153" s="14">
        <f t="shared" si="21"/>
        <v>1209.5</v>
      </c>
      <c r="N153" s="30">
        <f t="shared" si="15"/>
        <v>-0.29580152671755727</v>
      </c>
      <c r="O153" s="30"/>
    </row>
    <row r="154" spans="1:15" x14ac:dyDescent="0.25">
      <c r="A154" s="9" t="str">
        <f t="shared" si="17"/>
        <v>Nov</v>
      </c>
      <c r="B154" s="28">
        <v>35399</v>
      </c>
      <c r="C154" s="9">
        <v>1066</v>
      </c>
      <c r="D154" s="9">
        <v>15</v>
      </c>
      <c r="E154" s="9">
        <v>176</v>
      </c>
      <c r="F154" s="14">
        <f t="shared" si="16"/>
        <v>1257</v>
      </c>
      <c r="G154" s="11">
        <v>48</v>
      </c>
      <c r="H154" s="13">
        <f t="shared" si="18"/>
        <v>1031</v>
      </c>
      <c r="I154" s="13">
        <f t="shared" si="19"/>
        <v>20</v>
      </c>
      <c r="J154" s="13">
        <f t="shared" si="20"/>
        <v>181.75</v>
      </c>
      <c r="K154" s="14">
        <f t="shared" si="21"/>
        <v>1232.75</v>
      </c>
      <c r="N154" s="30">
        <f t="shared" si="15"/>
        <v>-0.10342368045649072</v>
      </c>
      <c r="O154" s="30"/>
    </row>
    <row r="155" spans="1:15" x14ac:dyDescent="0.25">
      <c r="A155" s="9" t="str">
        <f t="shared" si="17"/>
        <v>Dec</v>
      </c>
      <c r="B155" s="28">
        <v>35406</v>
      </c>
      <c r="C155" s="9">
        <v>1095</v>
      </c>
      <c r="E155" s="9">
        <v>213</v>
      </c>
      <c r="F155" s="14">
        <f t="shared" si="16"/>
        <v>1308</v>
      </c>
      <c r="G155" s="11">
        <v>49</v>
      </c>
      <c r="H155" s="13">
        <f t="shared" si="18"/>
        <v>1060</v>
      </c>
      <c r="I155" s="13">
        <f t="shared" si="19"/>
        <v>16.333333333333332</v>
      </c>
      <c r="J155" s="13">
        <f t="shared" si="20"/>
        <v>181.5</v>
      </c>
      <c r="K155" s="14">
        <f t="shared" si="21"/>
        <v>1257.8333333333333</v>
      </c>
      <c r="N155" s="30">
        <f t="shared" si="15"/>
        <v>3.8095238095238099E-2</v>
      </c>
      <c r="O155" s="30"/>
    </row>
    <row r="156" spans="1:15" x14ac:dyDescent="0.25">
      <c r="A156" s="9" t="str">
        <f t="shared" si="17"/>
        <v>Dec</v>
      </c>
      <c r="B156" s="28">
        <v>35413</v>
      </c>
      <c r="C156" s="9">
        <v>964</v>
      </c>
      <c r="D156" s="9">
        <v>8</v>
      </c>
      <c r="E156" s="9">
        <v>131</v>
      </c>
      <c r="F156" s="14">
        <f t="shared" si="16"/>
        <v>1103</v>
      </c>
      <c r="G156" s="11">
        <v>50</v>
      </c>
      <c r="H156" s="13">
        <f t="shared" si="18"/>
        <v>1030</v>
      </c>
      <c r="I156" s="13">
        <f t="shared" si="19"/>
        <v>12.333333333333334</v>
      </c>
      <c r="J156" s="13">
        <f t="shared" si="20"/>
        <v>154.5</v>
      </c>
      <c r="K156" s="14">
        <f t="shared" si="21"/>
        <v>1196.8333333333333</v>
      </c>
      <c r="N156" s="30">
        <f t="shared" si="15"/>
        <v>0.39974619289340102</v>
      </c>
      <c r="O156" s="30"/>
    </row>
    <row r="157" spans="1:15" x14ac:dyDescent="0.25">
      <c r="A157" s="9" t="str">
        <f t="shared" si="17"/>
        <v>Dec</v>
      </c>
      <c r="B157" s="28">
        <v>35420</v>
      </c>
      <c r="C157" s="9">
        <v>470</v>
      </c>
      <c r="D157" s="9">
        <v>6</v>
      </c>
      <c r="E157" s="9">
        <v>107</v>
      </c>
      <c r="F157" s="14">
        <f t="shared" si="16"/>
        <v>583</v>
      </c>
      <c r="G157" s="11">
        <v>51</v>
      </c>
      <c r="H157" s="13">
        <f t="shared" si="18"/>
        <v>898.75</v>
      </c>
      <c r="I157" s="13">
        <f t="shared" si="19"/>
        <v>9.6666666666666661</v>
      </c>
      <c r="J157" s="13">
        <f t="shared" si="20"/>
        <v>156.75</v>
      </c>
      <c r="K157" s="14">
        <f t="shared" si="21"/>
        <v>1065.1666666666665</v>
      </c>
      <c r="N157" s="30">
        <f t="shared" si="15"/>
        <v>-0.3856691253951528</v>
      </c>
      <c r="O157" s="30"/>
    </row>
    <row r="158" spans="1:15" x14ac:dyDescent="0.25">
      <c r="A158" s="9" t="str">
        <f t="shared" si="17"/>
        <v>Dec</v>
      </c>
      <c r="B158" s="28">
        <v>35427</v>
      </c>
      <c r="C158" s="9">
        <v>261</v>
      </c>
      <c r="D158" s="9">
        <v>9</v>
      </c>
      <c r="E158" s="9">
        <v>81</v>
      </c>
      <c r="F158" s="14">
        <f t="shared" si="16"/>
        <v>351</v>
      </c>
      <c r="G158" s="11">
        <v>52</v>
      </c>
      <c r="H158" s="13">
        <f t="shared" si="18"/>
        <v>697.5</v>
      </c>
      <c r="I158" s="13">
        <f t="shared" si="19"/>
        <v>7.666666666666667</v>
      </c>
      <c r="J158" s="13">
        <f t="shared" si="20"/>
        <v>133</v>
      </c>
      <c r="K158" s="14">
        <f t="shared" si="21"/>
        <v>838.16666666666663</v>
      </c>
      <c r="N158" s="30">
        <f t="shared" si="15"/>
        <v>-0.56015037593984962</v>
      </c>
      <c r="O158" s="30"/>
    </row>
    <row r="159" spans="1:15" x14ac:dyDescent="0.25">
      <c r="A159" s="9" t="str">
        <f t="shared" si="17"/>
        <v>Jan</v>
      </c>
      <c r="B159" s="28">
        <v>35434</v>
      </c>
      <c r="C159" s="9">
        <v>279</v>
      </c>
      <c r="D159" s="9">
        <v>6</v>
      </c>
      <c r="E159" s="9">
        <v>20</v>
      </c>
      <c r="F159" s="14">
        <f t="shared" si="16"/>
        <v>305</v>
      </c>
      <c r="G159" s="11">
        <v>53</v>
      </c>
      <c r="H159" s="13">
        <f t="shared" si="18"/>
        <v>493.5</v>
      </c>
      <c r="I159" s="13">
        <f t="shared" si="19"/>
        <v>7.25</v>
      </c>
      <c r="J159" s="13">
        <f t="shared" si="20"/>
        <v>84.75</v>
      </c>
      <c r="K159" s="14">
        <f t="shared" si="21"/>
        <v>585.5</v>
      </c>
      <c r="N159" s="30">
        <f t="shared" si="15"/>
        <v>-0.21593830334190231</v>
      </c>
      <c r="O159" s="30"/>
    </row>
    <row r="160" spans="1:15" x14ac:dyDescent="0.25">
      <c r="A160" s="9" t="str">
        <f t="shared" si="17"/>
        <v>Jan</v>
      </c>
      <c r="B160" s="28">
        <v>35441</v>
      </c>
      <c r="C160" s="9">
        <v>583</v>
      </c>
      <c r="D160" s="9">
        <v>17</v>
      </c>
      <c r="E160" s="9">
        <v>72</v>
      </c>
      <c r="F160" s="14">
        <f t="shared" si="16"/>
        <v>672</v>
      </c>
      <c r="G160" s="11">
        <v>1</v>
      </c>
      <c r="H160" s="13">
        <f t="shared" si="18"/>
        <v>398.25</v>
      </c>
      <c r="I160" s="13">
        <f t="shared" si="19"/>
        <v>9.5</v>
      </c>
      <c r="J160" s="13">
        <f t="shared" si="20"/>
        <v>70</v>
      </c>
      <c r="K160" s="14">
        <f t="shared" si="21"/>
        <v>477.75</v>
      </c>
      <c r="N160" s="30">
        <f t="shared" si="15"/>
        <v>0.48672566371681414</v>
      </c>
      <c r="O160" s="30"/>
    </row>
    <row r="161" spans="1:15" x14ac:dyDescent="0.25">
      <c r="A161" s="9" t="str">
        <f t="shared" si="17"/>
        <v>Jan</v>
      </c>
      <c r="B161" s="28">
        <v>35448</v>
      </c>
      <c r="C161" s="9">
        <v>312</v>
      </c>
      <c r="E161" s="9">
        <v>48</v>
      </c>
      <c r="F161" s="14">
        <f t="shared" si="16"/>
        <v>360</v>
      </c>
      <c r="G161" s="11">
        <v>2</v>
      </c>
      <c r="H161" s="13">
        <f t="shared" si="18"/>
        <v>358.75</v>
      </c>
      <c r="I161" s="13">
        <f t="shared" si="19"/>
        <v>10.666666666666666</v>
      </c>
      <c r="J161" s="13">
        <f t="shared" si="20"/>
        <v>55.25</v>
      </c>
      <c r="K161" s="14">
        <f t="shared" si="21"/>
        <v>424.66666666666669</v>
      </c>
      <c r="N161" s="30">
        <f t="shared" si="15"/>
        <v>-0.48571428571428571</v>
      </c>
      <c r="O161" s="30"/>
    </row>
    <row r="162" spans="1:15" x14ac:dyDescent="0.25">
      <c r="A162" s="9" t="str">
        <f t="shared" si="17"/>
        <v>Jan</v>
      </c>
      <c r="B162" s="28">
        <v>35455</v>
      </c>
      <c r="C162" s="9">
        <v>296</v>
      </c>
      <c r="E162" s="9">
        <v>21</v>
      </c>
      <c r="F162" s="14">
        <f t="shared" si="16"/>
        <v>317</v>
      </c>
      <c r="G162" s="11">
        <v>3</v>
      </c>
      <c r="H162" s="13">
        <f t="shared" si="18"/>
        <v>367.5</v>
      </c>
      <c r="I162" s="13">
        <f t="shared" si="19"/>
        <v>11.5</v>
      </c>
      <c r="J162" s="13">
        <f t="shared" si="20"/>
        <v>40.25</v>
      </c>
      <c r="K162" s="14">
        <f t="shared" si="21"/>
        <v>419.25</v>
      </c>
      <c r="N162" s="30">
        <f t="shared" si="15"/>
        <v>-0.56929347826086951</v>
      </c>
      <c r="O162" s="30"/>
    </row>
    <row r="163" spans="1:15" x14ac:dyDescent="0.25">
      <c r="A163" s="9" t="str">
        <f t="shared" si="17"/>
        <v>Feb</v>
      </c>
      <c r="B163" s="28">
        <v>35462</v>
      </c>
      <c r="C163" s="9">
        <v>283</v>
      </c>
      <c r="D163" s="9">
        <v>14</v>
      </c>
      <c r="E163" s="9">
        <v>33</v>
      </c>
      <c r="F163" s="14">
        <f t="shared" si="16"/>
        <v>330</v>
      </c>
      <c r="G163" s="11">
        <v>4</v>
      </c>
      <c r="H163" s="13">
        <f t="shared" si="18"/>
        <v>368.5</v>
      </c>
      <c r="I163" s="13">
        <f t="shared" si="19"/>
        <v>15.5</v>
      </c>
      <c r="J163" s="13">
        <f t="shared" si="20"/>
        <v>43.5</v>
      </c>
      <c r="K163" s="14">
        <f t="shared" si="21"/>
        <v>427.5</v>
      </c>
      <c r="N163" s="30">
        <f t="shared" si="15"/>
        <v>-0.29936305732484075</v>
      </c>
      <c r="O163" s="30"/>
    </row>
    <row r="164" spans="1:15" x14ac:dyDescent="0.25">
      <c r="A164" s="9" t="str">
        <f t="shared" si="17"/>
        <v>Feb</v>
      </c>
      <c r="B164" s="28">
        <v>35469</v>
      </c>
      <c r="C164" s="9">
        <v>377</v>
      </c>
      <c r="D164" s="9">
        <v>11</v>
      </c>
      <c r="E164" s="9">
        <v>96</v>
      </c>
      <c r="F164" s="14">
        <f t="shared" si="16"/>
        <v>484</v>
      </c>
      <c r="G164" s="11">
        <v>5</v>
      </c>
      <c r="H164" s="13">
        <f t="shared" si="18"/>
        <v>317</v>
      </c>
      <c r="I164" s="13">
        <f t="shared" si="19"/>
        <v>12.5</v>
      </c>
      <c r="J164" s="13">
        <f t="shared" si="20"/>
        <v>49.5</v>
      </c>
      <c r="K164" s="14">
        <f t="shared" si="21"/>
        <v>379</v>
      </c>
      <c r="N164" s="30">
        <f t="shared" si="15"/>
        <v>0.74100719424460426</v>
      </c>
      <c r="O164" s="30"/>
    </row>
    <row r="165" spans="1:15" x14ac:dyDescent="0.25">
      <c r="A165" s="9" t="str">
        <f t="shared" si="17"/>
        <v>Feb</v>
      </c>
      <c r="B165" s="28">
        <v>35476</v>
      </c>
      <c r="C165" s="9">
        <v>358</v>
      </c>
      <c r="D165" s="9">
        <v>3</v>
      </c>
      <c r="E165" s="9">
        <v>51</v>
      </c>
      <c r="F165" s="14">
        <f t="shared" si="16"/>
        <v>412</v>
      </c>
      <c r="G165" s="11">
        <v>6</v>
      </c>
      <c r="H165" s="13">
        <f t="shared" si="18"/>
        <v>328.5</v>
      </c>
      <c r="I165" s="13">
        <f t="shared" si="19"/>
        <v>9.3333333333333339</v>
      </c>
      <c r="J165" s="13">
        <f t="shared" si="20"/>
        <v>50.25</v>
      </c>
      <c r="K165" s="14">
        <f t="shared" si="21"/>
        <v>388.08333333333331</v>
      </c>
      <c r="N165" s="30">
        <f t="shared" si="15"/>
        <v>4.0404040404040407E-2</v>
      </c>
      <c r="O165" s="30"/>
    </row>
    <row r="166" spans="1:15" x14ac:dyDescent="0.25">
      <c r="A166" s="9" t="str">
        <f t="shared" si="17"/>
        <v>Feb</v>
      </c>
      <c r="B166" s="28">
        <v>35483</v>
      </c>
      <c r="C166" s="9">
        <v>567</v>
      </c>
      <c r="E166" s="9">
        <v>92</v>
      </c>
      <c r="F166" s="14">
        <f t="shared" si="16"/>
        <v>659</v>
      </c>
      <c r="G166" s="11">
        <v>7</v>
      </c>
      <c r="H166" s="13">
        <f t="shared" si="18"/>
        <v>396.25</v>
      </c>
      <c r="I166" s="13">
        <f t="shared" si="19"/>
        <v>9.3333333333333339</v>
      </c>
      <c r="J166" s="13">
        <f t="shared" si="20"/>
        <v>68</v>
      </c>
      <c r="K166" s="14">
        <f t="shared" si="21"/>
        <v>473.58333333333331</v>
      </c>
      <c r="N166" s="30">
        <f t="shared" si="15"/>
        <v>0.13230240549828179</v>
      </c>
      <c r="O166" s="30"/>
    </row>
    <row r="167" spans="1:15" x14ac:dyDescent="0.25">
      <c r="A167" s="9" t="str">
        <f t="shared" si="17"/>
        <v>Mar</v>
      </c>
      <c r="B167" s="28">
        <v>35490</v>
      </c>
      <c r="C167" s="9">
        <v>309</v>
      </c>
      <c r="E167" s="9">
        <v>89</v>
      </c>
      <c r="F167" s="14">
        <f t="shared" si="16"/>
        <v>398</v>
      </c>
      <c r="G167" s="11">
        <v>8</v>
      </c>
      <c r="H167" s="13">
        <f t="shared" si="18"/>
        <v>402.75</v>
      </c>
      <c r="I167" s="13">
        <f t="shared" si="19"/>
        <v>7</v>
      </c>
      <c r="J167" s="13">
        <f t="shared" si="20"/>
        <v>82</v>
      </c>
      <c r="K167" s="14">
        <f t="shared" si="21"/>
        <v>491.75</v>
      </c>
      <c r="N167" s="30">
        <f t="shared" si="15"/>
        <v>-0.52449223416965352</v>
      </c>
      <c r="O167" s="30"/>
    </row>
    <row r="168" spans="1:15" x14ac:dyDescent="0.25">
      <c r="A168" s="9" t="str">
        <f t="shared" si="17"/>
        <v>Mar</v>
      </c>
      <c r="B168" s="28">
        <v>35497</v>
      </c>
      <c r="C168" s="9">
        <v>370</v>
      </c>
      <c r="D168" s="9">
        <v>20</v>
      </c>
      <c r="E168" s="9">
        <v>67</v>
      </c>
      <c r="F168" s="14">
        <f t="shared" si="16"/>
        <v>457</v>
      </c>
      <c r="G168" s="11">
        <v>9</v>
      </c>
      <c r="H168" s="13">
        <f t="shared" si="18"/>
        <v>401</v>
      </c>
      <c r="I168" s="13">
        <f t="shared" si="19"/>
        <v>11.5</v>
      </c>
      <c r="J168" s="13">
        <f t="shared" si="20"/>
        <v>74.75</v>
      </c>
      <c r="K168" s="14">
        <f t="shared" si="21"/>
        <v>487.25</v>
      </c>
      <c r="N168" s="30">
        <f t="shared" si="15"/>
        <v>-0.1690909090909091</v>
      </c>
      <c r="O168" s="30"/>
    </row>
    <row r="169" spans="1:15" x14ac:dyDescent="0.25">
      <c r="A169" s="9" t="str">
        <f t="shared" si="17"/>
        <v>Mar</v>
      </c>
      <c r="B169" s="28">
        <v>35504</v>
      </c>
      <c r="C169" s="9">
        <v>657</v>
      </c>
      <c r="E169" s="9">
        <v>230</v>
      </c>
      <c r="F169" s="14">
        <f t="shared" si="16"/>
        <v>887</v>
      </c>
      <c r="G169" s="11">
        <v>10</v>
      </c>
      <c r="H169" s="13">
        <f t="shared" si="18"/>
        <v>475.75</v>
      </c>
      <c r="I169" s="13">
        <f t="shared" si="19"/>
        <v>20</v>
      </c>
      <c r="J169" s="13">
        <f t="shared" si="20"/>
        <v>119.5</v>
      </c>
      <c r="K169" s="14">
        <f t="shared" si="21"/>
        <v>615.25</v>
      </c>
      <c r="N169" s="30">
        <f t="shared" si="15"/>
        <v>0.43527508090614886</v>
      </c>
      <c r="O169" s="30"/>
    </row>
    <row r="170" spans="1:15" x14ac:dyDescent="0.25">
      <c r="A170" s="9" t="str">
        <f t="shared" si="17"/>
        <v>Mar</v>
      </c>
      <c r="B170" s="28">
        <v>35511</v>
      </c>
      <c r="C170" s="9">
        <v>769</v>
      </c>
      <c r="D170" s="9">
        <v>20</v>
      </c>
      <c r="E170" s="9">
        <v>246</v>
      </c>
      <c r="F170" s="14">
        <f t="shared" si="16"/>
        <v>1035</v>
      </c>
      <c r="G170" s="11">
        <v>11</v>
      </c>
      <c r="H170" s="13">
        <f t="shared" si="18"/>
        <v>526.25</v>
      </c>
      <c r="I170" s="13">
        <f t="shared" si="19"/>
        <v>20</v>
      </c>
      <c r="J170" s="13">
        <f t="shared" si="20"/>
        <v>158</v>
      </c>
      <c r="K170" s="14">
        <f t="shared" si="21"/>
        <v>704.25</v>
      </c>
      <c r="N170" s="30">
        <f t="shared" si="15"/>
        <v>1.07421875E-2</v>
      </c>
      <c r="O170" s="30"/>
    </row>
    <row r="171" spans="1:15" x14ac:dyDescent="0.25">
      <c r="A171" s="9" t="str">
        <f t="shared" si="17"/>
        <v>Mar</v>
      </c>
      <c r="B171" s="28">
        <v>35518</v>
      </c>
      <c r="C171" s="9">
        <v>592</v>
      </c>
      <c r="E171" s="9">
        <v>111</v>
      </c>
      <c r="F171" s="14">
        <f t="shared" si="16"/>
        <v>703</v>
      </c>
      <c r="G171" s="11">
        <v>12</v>
      </c>
      <c r="H171" s="13">
        <f t="shared" si="18"/>
        <v>597</v>
      </c>
      <c r="I171" s="13">
        <f t="shared" si="19"/>
        <v>20</v>
      </c>
      <c r="J171" s="13">
        <f t="shared" si="20"/>
        <v>163.5</v>
      </c>
      <c r="K171" s="14">
        <f t="shared" si="21"/>
        <v>780.5</v>
      </c>
      <c r="N171" s="30">
        <f t="shared" si="15"/>
        <v>-0.26694473409801878</v>
      </c>
      <c r="O171" s="30"/>
    </row>
    <row r="172" spans="1:15" x14ac:dyDescent="0.25">
      <c r="A172" s="9" t="str">
        <f t="shared" si="17"/>
        <v>Apr</v>
      </c>
      <c r="B172" s="28">
        <v>35525</v>
      </c>
      <c r="C172" s="9">
        <v>572</v>
      </c>
      <c r="D172" s="9">
        <v>14</v>
      </c>
      <c r="E172" s="9">
        <v>124</v>
      </c>
      <c r="F172" s="14">
        <f t="shared" si="16"/>
        <v>710</v>
      </c>
      <c r="G172" s="11">
        <v>13</v>
      </c>
      <c r="H172" s="13">
        <f t="shared" si="18"/>
        <v>647.5</v>
      </c>
      <c r="I172" s="13">
        <f t="shared" si="19"/>
        <v>17</v>
      </c>
      <c r="J172" s="13">
        <f t="shared" si="20"/>
        <v>177.75</v>
      </c>
      <c r="K172" s="14">
        <f t="shared" si="21"/>
        <v>842.25</v>
      </c>
      <c r="N172" s="30">
        <f t="shared" si="15"/>
        <v>-0.37609841827768015</v>
      </c>
      <c r="O172" s="30"/>
    </row>
    <row r="173" spans="1:15" x14ac:dyDescent="0.25">
      <c r="A173" s="9" t="str">
        <f t="shared" si="17"/>
        <v>Apr</v>
      </c>
      <c r="B173" s="28">
        <v>35532</v>
      </c>
      <c r="C173" s="9">
        <v>585</v>
      </c>
      <c r="E173" s="9">
        <v>110</v>
      </c>
      <c r="F173" s="14">
        <f t="shared" si="16"/>
        <v>695</v>
      </c>
      <c r="G173" s="11">
        <v>14</v>
      </c>
      <c r="H173" s="13">
        <f t="shared" si="18"/>
        <v>629.5</v>
      </c>
      <c r="I173" s="13">
        <f t="shared" si="19"/>
        <v>17</v>
      </c>
      <c r="J173" s="13">
        <f t="shared" si="20"/>
        <v>147.75</v>
      </c>
      <c r="K173" s="14">
        <f t="shared" si="21"/>
        <v>794.25</v>
      </c>
      <c r="N173" s="30">
        <f t="shared" si="15"/>
        <v>-0.26765015806111697</v>
      </c>
      <c r="O173" s="30"/>
    </row>
    <row r="174" spans="1:15" x14ac:dyDescent="0.25">
      <c r="A174" s="9" t="str">
        <f t="shared" si="17"/>
        <v>Apr</v>
      </c>
      <c r="B174" s="28">
        <v>35539</v>
      </c>
      <c r="C174" s="9">
        <v>618</v>
      </c>
      <c r="D174" s="9">
        <v>2</v>
      </c>
      <c r="E174" s="9">
        <v>130</v>
      </c>
      <c r="F174" s="14">
        <f t="shared" si="16"/>
        <v>750</v>
      </c>
      <c r="G174" s="11">
        <v>15</v>
      </c>
      <c r="H174" s="13">
        <f t="shared" si="18"/>
        <v>591.75</v>
      </c>
      <c r="I174" s="13">
        <f t="shared" si="19"/>
        <v>8</v>
      </c>
      <c r="J174" s="13">
        <f t="shared" si="20"/>
        <v>118.75</v>
      </c>
      <c r="K174" s="14">
        <f t="shared" si="21"/>
        <v>718.5</v>
      </c>
      <c r="N174" s="30">
        <f t="shared" si="15"/>
        <v>-0.34497816593886466</v>
      </c>
      <c r="O174" s="30"/>
    </row>
    <row r="175" spans="1:15" x14ac:dyDescent="0.25">
      <c r="A175" s="9" t="str">
        <f t="shared" si="17"/>
        <v>Apr</v>
      </c>
      <c r="B175" s="28">
        <v>35546</v>
      </c>
      <c r="C175" s="9">
        <v>392</v>
      </c>
      <c r="D175" s="9">
        <v>20</v>
      </c>
      <c r="E175" s="9">
        <v>88</v>
      </c>
      <c r="F175" s="14">
        <f t="shared" si="16"/>
        <v>500</v>
      </c>
      <c r="G175" s="11">
        <v>16</v>
      </c>
      <c r="H175" s="13">
        <f t="shared" si="18"/>
        <v>541.75</v>
      </c>
      <c r="I175" s="13">
        <f t="shared" si="19"/>
        <v>12</v>
      </c>
      <c r="J175" s="13">
        <f t="shared" si="20"/>
        <v>113</v>
      </c>
      <c r="K175" s="14">
        <f t="shared" si="21"/>
        <v>666.75</v>
      </c>
      <c r="N175" s="30">
        <f t="shared" si="15"/>
        <v>-0.49748743718592964</v>
      </c>
      <c r="O175" s="30"/>
    </row>
    <row r="176" spans="1:15" x14ac:dyDescent="0.25">
      <c r="A176" s="9" t="str">
        <f t="shared" si="17"/>
        <v>May</v>
      </c>
      <c r="B176" s="28">
        <v>35553</v>
      </c>
      <c r="C176" s="9">
        <v>288</v>
      </c>
      <c r="D176" s="9">
        <v>6</v>
      </c>
      <c r="E176" s="9">
        <v>68</v>
      </c>
      <c r="F176" s="14">
        <f t="shared" si="16"/>
        <v>362</v>
      </c>
      <c r="G176" s="11">
        <v>17</v>
      </c>
      <c r="H176" s="13">
        <f t="shared" si="18"/>
        <v>470.75</v>
      </c>
      <c r="I176" s="13">
        <f t="shared" si="19"/>
        <v>9.3333333333333339</v>
      </c>
      <c r="J176" s="13">
        <f t="shared" si="20"/>
        <v>99</v>
      </c>
      <c r="K176" s="14">
        <f t="shared" si="21"/>
        <v>579.08333333333326</v>
      </c>
      <c r="N176" s="30">
        <f t="shared" si="15"/>
        <v>-0.55198019801980203</v>
      </c>
      <c r="O176" s="30"/>
    </row>
    <row r="177" spans="1:15" x14ac:dyDescent="0.25">
      <c r="A177" s="9" t="str">
        <f t="shared" si="17"/>
        <v>May</v>
      </c>
      <c r="B177" s="28">
        <v>35560</v>
      </c>
      <c r="C177" s="9">
        <v>390</v>
      </c>
      <c r="D177" s="9">
        <v>20</v>
      </c>
      <c r="E177" s="9">
        <v>91</v>
      </c>
      <c r="F177" s="14">
        <f t="shared" si="16"/>
        <v>501</v>
      </c>
      <c r="G177" s="11">
        <v>18</v>
      </c>
      <c r="H177" s="13">
        <f t="shared" si="18"/>
        <v>422</v>
      </c>
      <c r="I177" s="13">
        <f t="shared" si="19"/>
        <v>12</v>
      </c>
      <c r="J177" s="13">
        <f t="shared" si="20"/>
        <v>94.25</v>
      </c>
      <c r="K177" s="14">
        <f t="shared" si="21"/>
        <v>528.25</v>
      </c>
      <c r="N177" s="30">
        <f t="shared" si="15"/>
        <v>-0.42808219178082191</v>
      </c>
      <c r="O177" s="30"/>
    </row>
    <row r="178" spans="1:15" x14ac:dyDescent="0.25">
      <c r="A178" s="9" t="str">
        <f t="shared" si="17"/>
        <v>May</v>
      </c>
      <c r="B178" s="28">
        <v>35567</v>
      </c>
      <c r="C178" s="9">
        <v>725</v>
      </c>
      <c r="D178" s="9">
        <v>45</v>
      </c>
      <c r="E178" s="9">
        <v>140</v>
      </c>
      <c r="F178" s="14">
        <f t="shared" si="16"/>
        <v>910</v>
      </c>
      <c r="G178" s="11">
        <v>19</v>
      </c>
      <c r="H178" s="13">
        <f t="shared" si="18"/>
        <v>448.75</v>
      </c>
      <c r="I178" s="13">
        <f t="shared" si="19"/>
        <v>22.75</v>
      </c>
      <c r="J178" s="13">
        <f t="shared" si="20"/>
        <v>96.75</v>
      </c>
      <c r="K178" s="14">
        <f t="shared" si="21"/>
        <v>568.25</v>
      </c>
      <c r="N178" s="30">
        <f t="shared" si="15"/>
        <v>0.36636636636636638</v>
      </c>
      <c r="O178" s="30"/>
    </row>
    <row r="179" spans="1:15" x14ac:dyDescent="0.25">
      <c r="A179" s="9" t="str">
        <f t="shared" si="17"/>
        <v>May</v>
      </c>
      <c r="B179" s="28">
        <v>35574</v>
      </c>
      <c r="C179" s="9">
        <v>682</v>
      </c>
      <c r="D179" s="9">
        <v>29</v>
      </c>
      <c r="E179" s="9">
        <v>113</v>
      </c>
      <c r="F179" s="14">
        <f t="shared" si="16"/>
        <v>824</v>
      </c>
      <c r="G179" s="11">
        <v>20</v>
      </c>
      <c r="H179" s="13">
        <f t="shared" si="18"/>
        <v>521.25</v>
      </c>
      <c r="I179" s="13">
        <f t="shared" si="19"/>
        <v>25</v>
      </c>
      <c r="J179" s="13">
        <f t="shared" si="20"/>
        <v>103</v>
      </c>
      <c r="K179" s="14">
        <f t="shared" si="21"/>
        <v>649.25</v>
      </c>
      <c r="N179" s="30">
        <f t="shared" si="15"/>
        <v>-0.22629107981220659</v>
      </c>
      <c r="O179" s="30"/>
    </row>
    <row r="180" spans="1:15" x14ac:dyDescent="0.25">
      <c r="A180" s="9" t="str">
        <f t="shared" si="17"/>
        <v>May</v>
      </c>
      <c r="B180" s="28">
        <v>35581</v>
      </c>
      <c r="C180" s="9">
        <v>456</v>
      </c>
      <c r="D180" s="9">
        <v>10</v>
      </c>
      <c r="E180" s="9">
        <v>66</v>
      </c>
      <c r="F180" s="14">
        <f t="shared" si="16"/>
        <v>532</v>
      </c>
      <c r="G180" s="11">
        <v>21</v>
      </c>
      <c r="H180" s="13">
        <f t="shared" si="18"/>
        <v>563.25</v>
      </c>
      <c r="I180" s="13">
        <f t="shared" si="19"/>
        <v>26</v>
      </c>
      <c r="J180" s="13">
        <f t="shared" si="20"/>
        <v>102.5</v>
      </c>
      <c r="K180" s="14">
        <f t="shared" si="21"/>
        <v>691.75</v>
      </c>
      <c r="N180" s="30">
        <f t="shared" ref="N180:N243" si="22">(F180-F128)/F128</f>
        <v>-0.25280898876404495</v>
      </c>
      <c r="O180" s="30"/>
    </row>
    <row r="181" spans="1:15" x14ac:dyDescent="0.25">
      <c r="A181" s="9" t="str">
        <f t="shared" si="17"/>
        <v>Jun</v>
      </c>
      <c r="B181" s="28">
        <v>35588</v>
      </c>
      <c r="C181" s="9">
        <v>522</v>
      </c>
      <c r="D181" s="9">
        <v>2</v>
      </c>
      <c r="E181" s="9">
        <v>88</v>
      </c>
      <c r="F181" s="14">
        <f t="shared" si="16"/>
        <v>612</v>
      </c>
      <c r="G181" s="11">
        <v>22</v>
      </c>
      <c r="H181" s="13">
        <f t="shared" si="18"/>
        <v>596.25</v>
      </c>
      <c r="I181" s="13">
        <f t="shared" si="19"/>
        <v>21.5</v>
      </c>
      <c r="J181" s="13">
        <f t="shared" si="20"/>
        <v>101.75</v>
      </c>
      <c r="K181" s="14">
        <f t="shared" si="21"/>
        <v>719.5</v>
      </c>
      <c r="N181" s="30">
        <f t="shared" si="22"/>
        <v>-0.13559322033898305</v>
      </c>
      <c r="O181" s="30"/>
    </row>
    <row r="182" spans="1:15" x14ac:dyDescent="0.25">
      <c r="A182" s="9" t="str">
        <f t="shared" si="17"/>
        <v>Jun</v>
      </c>
      <c r="B182" s="28">
        <v>35595</v>
      </c>
      <c r="C182" s="9">
        <v>724</v>
      </c>
      <c r="D182" s="9">
        <v>14</v>
      </c>
      <c r="E182" s="9">
        <v>151</v>
      </c>
      <c r="F182" s="14">
        <f t="shared" si="16"/>
        <v>889</v>
      </c>
      <c r="G182" s="11">
        <v>23</v>
      </c>
      <c r="H182" s="13">
        <f t="shared" si="18"/>
        <v>596</v>
      </c>
      <c r="I182" s="13">
        <f t="shared" si="19"/>
        <v>13.75</v>
      </c>
      <c r="J182" s="13">
        <f t="shared" si="20"/>
        <v>104.5</v>
      </c>
      <c r="K182" s="14">
        <f t="shared" si="21"/>
        <v>714.25</v>
      </c>
      <c r="N182" s="30">
        <f t="shared" si="22"/>
        <v>-0.15090735434574976</v>
      </c>
      <c r="O182" s="30"/>
    </row>
    <row r="183" spans="1:15" x14ac:dyDescent="0.25">
      <c r="A183" s="9" t="str">
        <f t="shared" si="17"/>
        <v>Jun</v>
      </c>
      <c r="B183" s="28">
        <v>35602</v>
      </c>
      <c r="C183" s="9">
        <v>607</v>
      </c>
      <c r="D183" s="9">
        <v>17</v>
      </c>
      <c r="E183" s="9">
        <v>110</v>
      </c>
      <c r="F183" s="14">
        <f t="shared" si="16"/>
        <v>734</v>
      </c>
      <c r="G183" s="11">
        <v>24</v>
      </c>
      <c r="H183" s="13">
        <f t="shared" si="18"/>
        <v>577.25</v>
      </c>
      <c r="I183" s="13">
        <f t="shared" si="19"/>
        <v>10.75</v>
      </c>
      <c r="J183" s="13">
        <f t="shared" si="20"/>
        <v>103.75</v>
      </c>
      <c r="K183" s="14">
        <f t="shared" si="21"/>
        <v>691.75</v>
      </c>
      <c r="N183" s="30">
        <f t="shared" si="22"/>
        <v>-0.23382045929018788</v>
      </c>
      <c r="O183" s="30"/>
    </row>
    <row r="184" spans="1:15" x14ac:dyDescent="0.25">
      <c r="A184" s="9" t="str">
        <f t="shared" si="17"/>
        <v>Jun</v>
      </c>
      <c r="B184" s="28">
        <v>35609</v>
      </c>
      <c r="C184" s="9">
        <v>721</v>
      </c>
      <c r="D184" s="9">
        <v>17</v>
      </c>
      <c r="E184" s="9">
        <v>138</v>
      </c>
      <c r="F184" s="14">
        <f t="shared" si="16"/>
        <v>876</v>
      </c>
      <c r="G184" s="11">
        <v>25</v>
      </c>
      <c r="H184" s="13">
        <f t="shared" si="18"/>
        <v>643.5</v>
      </c>
      <c r="I184" s="13">
        <f t="shared" si="19"/>
        <v>12.5</v>
      </c>
      <c r="J184" s="13">
        <f t="shared" si="20"/>
        <v>121.75</v>
      </c>
      <c r="K184" s="14">
        <f t="shared" si="21"/>
        <v>777.75</v>
      </c>
      <c r="N184" s="30">
        <f t="shared" si="22"/>
        <v>-0.30531324345757338</v>
      </c>
      <c r="O184" s="30"/>
    </row>
    <row r="185" spans="1:15" x14ac:dyDescent="0.25">
      <c r="A185" s="9" t="str">
        <f t="shared" si="17"/>
        <v>Jul</v>
      </c>
      <c r="B185" s="28">
        <v>35616</v>
      </c>
      <c r="C185" s="9">
        <v>590</v>
      </c>
      <c r="D185" s="9">
        <v>26</v>
      </c>
      <c r="E185" s="9">
        <v>102</v>
      </c>
      <c r="F185" s="14">
        <f t="shared" si="16"/>
        <v>718</v>
      </c>
      <c r="G185" s="11">
        <v>26</v>
      </c>
      <c r="H185" s="13">
        <f t="shared" si="18"/>
        <v>660.5</v>
      </c>
      <c r="I185" s="13">
        <f t="shared" si="19"/>
        <v>18.5</v>
      </c>
      <c r="J185" s="13">
        <f t="shared" si="20"/>
        <v>125.25</v>
      </c>
      <c r="K185" s="14">
        <f t="shared" si="21"/>
        <v>804.25</v>
      </c>
      <c r="N185" s="30">
        <f t="shared" si="22"/>
        <v>-0.42925278219395868</v>
      </c>
      <c r="O185" s="30"/>
    </row>
    <row r="186" spans="1:15" x14ac:dyDescent="0.25">
      <c r="A186" s="9" t="str">
        <f t="shared" si="17"/>
        <v>Jul</v>
      </c>
      <c r="B186" s="28">
        <v>35623</v>
      </c>
      <c r="C186" s="9">
        <v>791</v>
      </c>
      <c r="D186" s="9">
        <v>31</v>
      </c>
      <c r="E186" s="9">
        <v>132</v>
      </c>
      <c r="F186" s="14">
        <f t="shared" si="16"/>
        <v>954</v>
      </c>
      <c r="G186" s="11">
        <v>27</v>
      </c>
      <c r="H186" s="13">
        <f t="shared" si="18"/>
        <v>677.25</v>
      </c>
      <c r="I186" s="13">
        <f t="shared" si="19"/>
        <v>22.75</v>
      </c>
      <c r="J186" s="13">
        <f t="shared" si="20"/>
        <v>120.5</v>
      </c>
      <c r="K186" s="14">
        <f t="shared" si="21"/>
        <v>820.5</v>
      </c>
      <c r="N186" s="30">
        <f t="shared" si="22"/>
        <v>-4.3129388164493479E-2</v>
      </c>
      <c r="O186" s="30"/>
    </row>
    <row r="187" spans="1:15" x14ac:dyDescent="0.25">
      <c r="A187" s="9" t="str">
        <f t="shared" si="17"/>
        <v>Jul</v>
      </c>
      <c r="B187" s="28">
        <v>35630</v>
      </c>
      <c r="C187" s="9">
        <v>433</v>
      </c>
      <c r="D187" s="9">
        <v>35</v>
      </c>
      <c r="E187" s="9">
        <v>118</v>
      </c>
      <c r="F187" s="14">
        <f t="shared" si="16"/>
        <v>586</v>
      </c>
      <c r="G187" s="11">
        <v>28</v>
      </c>
      <c r="H187" s="13">
        <f t="shared" si="18"/>
        <v>633.75</v>
      </c>
      <c r="I187" s="13">
        <f t="shared" si="19"/>
        <v>27.25</v>
      </c>
      <c r="J187" s="13">
        <f t="shared" si="20"/>
        <v>122.5</v>
      </c>
      <c r="K187" s="14">
        <f t="shared" si="21"/>
        <v>783.5</v>
      </c>
      <c r="N187" s="30">
        <f t="shared" si="22"/>
        <v>-0.27832512315270935</v>
      </c>
      <c r="O187" s="30"/>
    </row>
    <row r="188" spans="1:15" x14ac:dyDescent="0.25">
      <c r="A188" s="9" t="str">
        <f t="shared" si="17"/>
        <v>Jul</v>
      </c>
      <c r="B188" s="28">
        <v>35637</v>
      </c>
      <c r="C188" s="9">
        <v>687</v>
      </c>
      <c r="D188" s="9">
        <v>32</v>
      </c>
      <c r="E188" s="9">
        <v>124</v>
      </c>
      <c r="F188" s="14">
        <f t="shared" si="16"/>
        <v>843</v>
      </c>
      <c r="G188" s="11">
        <v>29</v>
      </c>
      <c r="H188" s="13">
        <f t="shared" si="18"/>
        <v>625.25</v>
      </c>
      <c r="I188" s="13">
        <f t="shared" si="19"/>
        <v>31</v>
      </c>
      <c r="J188" s="13">
        <f t="shared" si="20"/>
        <v>119</v>
      </c>
      <c r="K188" s="14">
        <f t="shared" si="21"/>
        <v>775.25</v>
      </c>
      <c r="N188" s="30">
        <f t="shared" si="22"/>
        <v>-0.14416243654822336</v>
      </c>
      <c r="O188" s="30"/>
    </row>
    <row r="189" spans="1:15" x14ac:dyDescent="0.25">
      <c r="A189" s="9" t="str">
        <f t="shared" si="17"/>
        <v>Aug</v>
      </c>
      <c r="B189" s="28">
        <v>35644</v>
      </c>
      <c r="C189" s="9">
        <v>566</v>
      </c>
      <c r="D189" s="9">
        <v>35</v>
      </c>
      <c r="E189" s="9">
        <v>180</v>
      </c>
      <c r="F189" s="14">
        <f t="shared" si="16"/>
        <v>781</v>
      </c>
      <c r="G189" s="11">
        <v>30</v>
      </c>
      <c r="H189" s="13">
        <f t="shared" si="18"/>
        <v>619.25</v>
      </c>
      <c r="I189" s="13">
        <f t="shared" si="19"/>
        <v>33.25</v>
      </c>
      <c r="J189" s="13">
        <f t="shared" si="20"/>
        <v>138.5</v>
      </c>
      <c r="K189" s="14">
        <f t="shared" si="21"/>
        <v>791</v>
      </c>
      <c r="N189" s="30">
        <f t="shared" si="22"/>
        <v>-0.10946408209806158</v>
      </c>
      <c r="O189" s="30"/>
    </row>
    <row r="190" spans="1:15" x14ac:dyDescent="0.25">
      <c r="A190" s="9" t="str">
        <f t="shared" si="17"/>
        <v>Aug</v>
      </c>
      <c r="B190" s="28">
        <v>35651</v>
      </c>
      <c r="C190" s="9">
        <v>601</v>
      </c>
      <c r="D190" s="9">
        <v>41</v>
      </c>
      <c r="E190" s="9">
        <v>98</v>
      </c>
      <c r="F190" s="14">
        <f t="shared" si="16"/>
        <v>740</v>
      </c>
      <c r="G190" s="11">
        <v>31</v>
      </c>
      <c r="H190" s="13">
        <f t="shared" si="18"/>
        <v>571.75</v>
      </c>
      <c r="I190" s="13">
        <f t="shared" si="19"/>
        <v>35.75</v>
      </c>
      <c r="J190" s="13">
        <f t="shared" si="20"/>
        <v>130</v>
      </c>
      <c r="K190" s="14">
        <f t="shared" si="21"/>
        <v>737.5</v>
      </c>
      <c r="N190" s="30">
        <f t="shared" si="22"/>
        <v>-0.10411622276029056</v>
      </c>
      <c r="O190" s="30"/>
    </row>
    <row r="191" spans="1:15" x14ac:dyDescent="0.25">
      <c r="A191" s="9" t="str">
        <f t="shared" si="17"/>
        <v>Aug</v>
      </c>
      <c r="B191" s="28">
        <v>35658</v>
      </c>
      <c r="C191" s="9">
        <v>576</v>
      </c>
      <c r="D191" s="9">
        <v>32</v>
      </c>
      <c r="E191" s="9">
        <v>98</v>
      </c>
      <c r="F191" s="14">
        <f t="shared" si="16"/>
        <v>706</v>
      </c>
      <c r="G191" s="11">
        <v>32</v>
      </c>
      <c r="H191" s="13">
        <f t="shared" si="18"/>
        <v>607.5</v>
      </c>
      <c r="I191" s="13">
        <f t="shared" si="19"/>
        <v>35</v>
      </c>
      <c r="J191" s="13">
        <f t="shared" si="20"/>
        <v>125</v>
      </c>
      <c r="K191" s="14">
        <f t="shared" si="21"/>
        <v>767.5</v>
      </c>
      <c r="N191" s="30">
        <f t="shared" si="22"/>
        <v>0.3843137254901961</v>
      </c>
      <c r="O191" s="30"/>
    </row>
    <row r="192" spans="1:15" x14ac:dyDescent="0.25">
      <c r="A192" s="9" t="str">
        <f t="shared" si="17"/>
        <v>Aug</v>
      </c>
      <c r="B192" s="28">
        <v>35665</v>
      </c>
      <c r="C192" s="9">
        <v>464</v>
      </c>
      <c r="D192" s="9">
        <v>26</v>
      </c>
      <c r="E192" s="9">
        <v>91</v>
      </c>
      <c r="F192" s="14">
        <f t="shared" si="16"/>
        <v>581</v>
      </c>
      <c r="G192" s="11">
        <v>33</v>
      </c>
      <c r="H192" s="13">
        <f t="shared" si="18"/>
        <v>551.75</v>
      </c>
      <c r="I192" s="13">
        <f t="shared" si="19"/>
        <v>33.5</v>
      </c>
      <c r="J192" s="13">
        <f t="shared" si="20"/>
        <v>116.75</v>
      </c>
      <c r="K192" s="14">
        <f t="shared" si="21"/>
        <v>702</v>
      </c>
      <c r="N192" s="30">
        <f t="shared" si="22"/>
        <v>0.23354564755838642</v>
      </c>
      <c r="O192" s="30"/>
    </row>
    <row r="193" spans="1:15" x14ac:dyDescent="0.25">
      <c r="A193" s="9" t="str">
        <f t="shared" si="17"/>
        <v>Aug</v>
      </c>
      <c r="B193" s="28">
        <v>35672</v>
      </c>
      <c r="C193" s="9">
        <v>473</v>
      </c>
      <c r="D193" s="9">
        <v>5</v>
      </c>
      <c r="E193" s="9">
        <v>112</v>
      </c>
      <c r="F193" s="14">
        <f t="shared" si="16"/>
        <v>590</v>
      </c>
      <c r="G193" s="11">
        <v>34</v>
      </c>
      <c r="H193" s="13">
        <f t="shared" si="18"/>
        <v>528.5</v>
      </c>
      <c r="I193" s="13">
        <f t="shared" si="19"/>
        <v>26</v>
      </c>
      <c r="J193" s="13">
        <f t="shared" si="20"/>
        <v>99.75</v>
      </c>
      <c r="K193" s="14">
        <f t="shared" si="21"/>
        <v>654.25</v>
      </c>
      <c r="N193" s="30">
        <f t="shared" si="22"/>
        <v>0.59029649595687328</v>
      </c>
      <c r="O193" s="30"/>
    </row>
    <row r="194" spans="1:15" x14ac:dyDescent="0.25">
      <c r="A194" s="9" t="str">
        <f t="shared" si="17"/>
        <v>Sep</v>
      </c>
      <c r="B194" s="28">
        <v>35679</v>
      </c>
      <c r="C194" s="9">
        <v>642</v>
      </c>
      <c r="D194" s="9">
        <v>51</v>
      </c>
      <c r="E194" s="9">
        <v>104</v>
      </c>
      <c r="F194" s="14">
        <f t="shared" si="16"/>
        <v>797</v>
      </c>
      <c r="G194" s="11">
        <v>35</v>
      </c>
      <c r="H194" s="13">
        <f t="shared" si="18"/>
        <v>538.75</v>
      </c>
      <c r="I194" s="13">
        <f t="shared" si="19"/>
        <v>28.5</v>
      </c>
      <c r="J194" s="13">
        <f t="shared" si="20"/>
        <v>101.25</v>
      </c>
      <c r="K194" s="14">
        <f t="shared" si="21"/>
        <v>668.5</v>
      </c>
      <c r="N194" s="30">
        <f t="shared" si="22"/>
        <v>3.0663265306122449</v>
      </c>
      <c r="O194" s="30"/>
    </row>
    <row r="195" spans="1:15" x14ac:dyDescent="0.25">
      <c r="A195" s="9" t="str">
        <f t="shared" si="17"/>
        <v>Sep</v>
      </c>
      <c r="B195" s="28">
        <v>35686</v>
      </c>
      <c r="C195" s="9">
        <v>475</v>
      </c>
      <c r="D195" s="9">
        <v>80</v>
      </c>
      <c r="E195" s="9">
        <v>95</v>
      </c>
      <c r="F195" s="14">
        <f t="shared" si="16"/>
        <v>650</v>
      </c>
      <c r="G195" s="11">
        <v>36</v>
      </c>
      <c r="H195" s="13">
        <f t="shared" si="18"/>
        <v>513.5</v>
      </c>
      <c r="I195" s="13">
        <f t="shared" si="19"/>
        <v>40.5</v>
      </c>
      <c r="J195" s="13">
        <f t="shared" si="20"/>
        <v>100.5</v>
      </c>
      <c r="K195" s="14">
        <f t="shared" si="21"/>
        <v>654.5</v>
      </c>
      <c r="N195" s="30">
        <f t="shared" si="22"/>
        <v>1.0123839009287925</v>
      </c>
      <c r="O195" s="30"/>
    </row>
    <row r="196" spans="1:15" x14ac:dyDescent="0.25">
      <c r="A196" s="9" t="str">
        <f t="shared" si="17"/>
        <v>Sep</v>
      </c>
      <c r="B196" s="28">
        <v>35693</v>
      </c>
      <c r="C196" s="9">
        <v>374</v>
      </c>
      <c r="D196" s="9">
        <v>55</v>
      </c>
      <c r="E196" s="9">
        <v>50</v>
      </c>
      <c r="F196" s="14">
        <f t="shared" si="16"/>
        <v>479</v>
      </c>
      <c r="G196" s="11">
        <v>37</v>
      </c>
      <c r="H196" s="13">
        <f t="shared" si="18"/>
        <v>491</v>
      </c>
      <c r="I196" s="13">
        <f t="shared" si="19"/>
        <v>47.75</v>
      </c>
      <c r="J196" s="13">
        <f t="shared" si="20"/>
        <v>90.25</v>
      </c>
      <c r="K196" s="14">
        <f t="shared" si="21"/>
        <v>629</v>
      </c>
      <c r="N196" s="30">
        <f t="shared" si="22"/>
        <v>0.86381322957198448</v>
      </c>
      <c r="O196" s="30"/>
    </row>
    <row r="197" spans="1:15" x14ac:dyDescent="0.25">
      <c r="A197" s="9" t="str">
        <f t="shared" si="17"/>
        <v>Sep</v>
      </c>
      <c r="B197" s="28">
        <v>35700</v>
      </c>
      <c r="C197" s="9">
        <v>281</v>
      </c>
      <c r="D197" s="9">
        <v>73</v>
      </c>
      <c r="E197" s="9">
        <v>62</v>
      </c>
      <c r="F197" s="14">
        <f t="shared" si="16"/>
        <v>416</v>
      </c>
      <c r="G197" s="11">
        <v>38</v>
      </c>
      <c r="H197" s="13">
        <f t="shared" si="18"/>
        <v>443</v>
      </c>
      <c r="I197" s="13">
        <f t="shared" si="19"/>
        <v>64.75</v>
      </c>
      <c r="J197" s="13">
        <f t="shared" si="20"/>
        <v>77.75</v>
      </c>
      <c r="K197" s="14">
        <f t="shared" si="21"/>
        <v>585.5</v>
      </c>
      <c r="N197" s="30">
        <f t="shared" si="22"/>
        <v>0.44444444444444442</v>
      </c>
      <c r="O197" s="30"/>
    </row>
    <row r="198" spans="1:15" x14ac:dyDescent="0.25">
      <c r="A198" s="9" t="str">
        <f t="shared" si="17"/>
        <v>Oct</v>
      </c>
      <c r="B198" s="28">
        <v>35707</v>
      </c>
      <c r="C198" s="9">
        <v>344</v>
      </c>
      <c r="D198" s="9">
        <v>65</v>
      </c>
      <c r="E198" s="9">
        <v>96</v>
      </c>
      <c r="F198" s="14">
        <f t="shared" ref="F198:F261" si="23">SUM(C198:E198)</f>
        <v>505</v>
      </c>
      <c r="G198" s="11">
        <v>39</v>
      </c>
      <c r="H198" s="13">
        <f t="shared" si="18"/>
        <v>368.5</v>
      </c>
      <c r="I198" s="13">
        <f t="shared" si="19"/>
        <v>68.25</v>
      </c>
      <c r="J198" s="13">
        <f t="shared" si="20"/>
        <v>75.75</v>
      </c>
      <c r="K198" s="14">
        <f t="shared" si="21"/>
        <v>512.5</v>
      </c>
      <c r="N198" s="30">
        <f t="shared" si="22"/>
        <v>2.0981595092024539</v>
      </c>
      <c r="O198" s="30"/>
    </row>
    <row r="199" spans="1:15" x14ac:dyDescent="0.25">
      <c r="A199" s="9" t="str">
        <f t="shared" ref="A199:A262" si="24">TEXT(B199, "MMM")</f>
        <v>Oct</v>
      </c>
      <c r="B199" s="28">
        <v>35714</v>
      </c>
      <c r="C199" s="9">
        <v>419</v>
      </c>
      <c r="D199" s="9">
        <v>48</v>
      </c>
      <c r="E199" s="9">
        <v>493</v>
      </c>
      <c r="F199" s="14">
        <f t="shared" si="23"/>
        <v>960</v>
      </c>
      <c r="G199" s="11">
        <v>40</v>
      </c>
      <c r="H199" s="13">
        <f t="shared" si="18"/>
        <v>354.5</v>
      </c>
      <c r="I199" s="13">
        <f t="shared" si="19"/>
        <v>60.25</v>
      </c>
      <c r="J199" s="13">
        <f t="shared" si="20"/>
        <v>175.25</v>
      </c>
      <c r="K199" s="14">
        <f t="shared" si="21"/>
        <v>590</v>
      </c>
      <c r="N199" s="30">
        <f t="shared" si="22"/>
        <v>0.68421052631578949</v>
      </c>
      <c r="O199" s="30"/>
    </row>
    <row r="200" spans="1:15" x14ac:dyDescent="0.25">
      <c r="A200" s="9" t="str">
        <f t="shared" si="24"/>
        <v>Oct</v>
      </c>
      <c r="B200" s="28">
        <v>35721</v>
      </c>
      <c r="C200" s="9">
        <v>436</v>
      </c>
      <c r="D200" s="9">
        <v>25</v>
      </c>
      <c r="E200" s="9">
        <v>716</v>
      </c>
      <c r="F200" s="14">
        <f t="shared" si="23"/>
        <v>1177</v>
      </c>
      <c r="G200" s="11">
        <v>41</v>
      </c>
      <c r="H200" s="13">
        <f t="shared" si="18"/>
        <v>370</v>
      </c>
      <c r="I200" s="13">
        <f t="shared" si="19"/>
        <v>52.75</v>
      </c>
      <c r="J200" s="13">
        <f t="shared" si="20"/>
        <v>341.75</v>
      </c>
      <c r="K200" s="14">
        <f t="shared" si="21"/>
        <v>764.5</v>
      </c>
      <c r="N200" s="30">
        <f t="shared" si="22"/>
        <v>0.15392156862745099</v>
      </c>
      <c r="O200" s="30"/>
    </row>
    <row r="201" spans="1:15" x14ac:dyDescent="0.25">
      <c r="A201" s="9" t="str">
        <f t="shared" si="24"/>
        <v>Oct</v>
      </c>
      <c r="B201" s="28">
        <v>35728</v>
      </c>
      <c r="C201" s="9">
        <v>700</v>
      </c>
      <c r="D201" s="9">
        <v>17</v>
      </c>
      <c r="E201" s="9">
        <v>597</v>
      </c>
      <c r="F201" s="14">
        <f t="shared" si="23"/>
        <v>1314</v>
      </c>
      <c r="G201" s="11">
        <v>42</v>
      </c>
      <c r="H201" s="13">
        <f t="shared" si="18"/>
        <v>474.75</v>
      </c>
      <c r="I201" s="13">
        <f t="shared" si="19"/>
        <v>38.75</v>
      </c>
      <c r="J201" s="13">
        <f t="shared" si="20"/>
        <v>475.5</v>
      </c>
      <c r="K201" s="14">
        <f t="shared" si="21"/>
        <v>989</v>
      </c>
      <c r="N201" s="30">
        <f t="shared" si="22"/>
        <v>8.3264633140972794E-2</v>
      </c>
      <c r="O201" s="30"/>
    </row>
    <row r="202" spans="1:15" x14ac:dyDescent="0.25">
      <c r="A202" s="9" t="str">
        <f t="shared" si="24"/>
        <v>Nov</v>
      </c>
      <c r="B202" s="28">
        <v>35735</v>
      </c>
      <c r="C202" s="9">
        <v>709</v>
      </c>
      <c r="D202" s="9">
        <v>16</v>
      </c>
      <c r="E202" s="9">
        <v>406</v>
      </c>
      <c r="F202" s="14">
        <f t="shared" si="23"/>
        <v>1131</v>
      </c>
      <c r="G202" s="11">
        <v>43</v>
      </c>
      <c r="H202" s="13">
        <f t="shared" ref="H202:H265" si="25">AVERAGE(C199:C202)</f>
        <v>566</v>
      </c>
      <c r="I202" s="13">
        <f t="shared" ref="I202:I265" si="26">AVERAGE(D199:D202)</f>
        <v>26.5</v>
      </c>
      <c r="J202" s="13">
        <f t="shared" ref="J202:J265" si="27">AVERAGE(E199:E202)</f>
        <v>553</v>
      </c>
      <c r="K202" s="14">
        <f t="shared" ref="K202:K265" si="28">SUM(H202:J202)</f>
        <v>1145.5</v>
      </c>
      <c r="N202" s="30">
        <f t="shared" si="22"/>
        <v>-2.8350515463917526E-2</v>
      </c>
      <c r="O202" s="30"/>
    </row>
    <row r="203" spans="1:15" x14ac:dyDescent="0.25">
      <c r="A203" s="9" t="str">
        <f t="shared" si="24"/>
        <v>Nov</v>
      </c>
      <c r="B203" s="28">
        <v>35742</v>
      </c>
      <c r="C203" s="9">
        <v>702</v>
      </c>
      <c r="D203" s="9">
        <v>11</v>
      </c>
      <c r="E203" s="9">
        <v>147</v>
      </c>
      <c r="F203" s="14">
        <f t="shared" si="23"/>
        <v>860</v>
      </c>
      <c r="G203" s="11">
        <v>44</v>
      </c>
      <c r="H203" s="13">
        <f t="shared" si="25"/>
        <v>636.75</v>
      </c>
      <c r="I203" s="13">
        <f t="shared" si="26"/>
        <v>17.25</v>
      </c>
      <c r="J203" s="13">
        <f t="shared" si="27"/>
        <v>466.5</v>
      </c>
      <c r="K203" s="14">
        <f t="shared" si="28"/>
        <v>1120.5</v>
      </c>
      <c r="N203" s="30">
        <f t="shared" si="22"/>
        <v>-0.29738562091503268</v>
      </c>
      <c r="O203" s="30"/>
    </row>
    <row r="204" spans="1:15" x14ac:dyDescent="0.25">
      <c r="A204" s="9" t="str">
        <f t="shared" si="24"/>
        <v>Nov</v>
      </c>
      <c r="B204" s="28">
        <v>35749</v>
      </c>
      <c r="C204" s="9">
        <v>830</v>
      </c>
      <c r="D204" s="9">
        <v>23</v>
      </c>
      <c r="E204" s="9">
        <v>215</v>
      </c>
      <c r="F204" s="14">
        <f t="shared" si="23"/>
        <v>1068</v>
      </c>
      <c r="G204" s="11">
        <v>45</v>
      </c>
      <c r="H204" s="13">
        <f t="shared" si="25"/>
        <v>735.25</v>
      </c>
      <c r="I204" s="13">
        <f t="shared" si="26"/>
        <v>16.75</v>
      </c>
      <c r="J204" s="13">
        <f t="shared" si="27"/>
        <v>341.25</v>
      </c>
      <c r="K204" s="14">
        <f t="shared" si="28"/>
        <v>1093.25</v>
      </c>
      <c r="N204" s="30">
        <f t="shared" si="22"/>
        <v>-0.20476545048399106</v>
      </c>
      <c r="O204" s="30"/>
    </row>
    <row r="205" spans="1:15" x14ac:dyDescent="0.25">
      <c r="A205" s="9" t="str">
        <f t="shared" si="24"/>
        <v>Nov</v>
      </c>
      <c r="B205" s="28">
        <v>35756</v>
      </c>
      <c r="C205" s="9">
        <v>936</v>
      </c>
      <c r="D205" s="9">
        <v>24</v>
      </c>
      <c r="E205" s="9">
        <v>242</v>
      </c>
      <c r="F205" s="14">
        <f t="shared" si="23"/>
        <v>1202</v>
      </c>
      <c r="G205" s="11">
        <v>46</v>
      </c>
      <c r="H205" s="13">
        <f t="shared" si="25"/>
        <v>794.25</v>
      </c>
      <c r="I205" s="13">
        <f t="shared" si="26"/>
        <v>18.5</v>
      </c>
      <c r="J205" s="13">
        <f t="shared" si="27"/>
        <v>252.5</v>
      </c>
      <c r="K205" s="14">
        <f t="shared" si="28"/>
        <v>1065.25</v>
      </c>
      <c r="N205" s="30">
        <f t="shared" si="22"/>
        <v>8.5817524841915085E-2</v>
      </c>
      <c r="O205" s="30"/>
    </row>
    <row r="206" spans="1:15" x14ac:dyDescent="0.25">
      <c r="A206" s="9" t="str">
        <f t="shared" si="24"/>
        <v>Nov</v>
      </c>
      <c r="B206" s="28">
        <v>35763</v>
      </c>
      <c r="C206" s="9">
        <v>981</v>
      </c>
      <c r="D206" s="9">
        <v>22</v>
      </c>
      <c r="E206" s="9">
        <v>167</v>
      </c>
      <c r="F206" s="14">
        <f t="shared" si="23"/>
        <v>1170</v>
      </c>
      <c r="G206" s="11">
        <v>47</v>
      </c>
      <c r="H206" s="13">
        <f t="shared" si="25"/>
        <v>862.25</v>
      </c>
      <c r="I206" s="13">
        <f t="shared" si="26"/>
        <v>20</v>
      </c>
      <c r="J206" s="13">
        <f t="shared" si="27"/>
        <v>192.75</v>
      </c>
      <c r="K206" s="14">
        <f t="shared" si="28"/>
        <v>1075</v>
      </c>
      <c r="N206" s="30">
        <f t="shared" si="22"/>
        <v>-6.9212410501193311E-2</v>
      </c>
      <c r="O206" s="30"/>
    </row>
    <row r="207" spans="1:15" x14ac:dyDescent="0.25">
      <c r="A207" s="9" t="str">
        <f t="shared" si="24"/>
        <v>Dec</v>
      </c>
      <c r="B207" s="28">
        <v>35770</v>
      </c>
      <c r="C207" s="9">
        <v>841</v>
      </c>
      <c r="D207" s="9">
        <v>11</v>
      </c>
      <c r="E207" s="9">
        <v>211</v>
      </c>
      <c r="F207" s="14">
        <f t="shared" si="23"/>
        <v>1063</v>
      </c>
      <c r="G207" s="11">
        <v>48</v>
      </c>
      <c r="H207" s="13">
        <f t="shared" si="25"/>
        <v>897</v>
      </c>
      <c r="I207" s="13">
        <f t="shared" si="26"/>
        <v>20</v>
      </c>
      <c r="J207" s="13">
        <f t="shared" si="27"/>
        <v>208.75</v>
      </c>
      <c r="K207" s="14">
        <f t="shared" si="28"/>
        <v>1125.75</v>
      </c>
      <c r="N207" s="30">
        <f t="shared" si="22"/>
        <v>-0.18730886850152906</v>
      </c>
      <c r="O207" s="30"/>
    </row>
    <row r="208" spans="1:15" x14ac:dyDescent="0.25">
      <c r="A208" s="9" t="str">
        <f t="shared" si="24"/>
        <v>Dec</v>
      </c>
      <c r="B208" s="28">
        <v>35777</v>
      </c>
      <c r="C208" s="9">
        <v>528</v>
      </c>
      <c r="D208" s="9">
        <v>67</v>
      </c>
      <c r="E208" s="9">
        <v>220</v>
      </c>
      <c r="F208" s="14">
        <f t="shared" si="23"/>
        <v>815</v>
      </c>
      <c r="G208" s="11">
        <v>49</v>
      </c>
      <c r="H208" s="13">
        <f t="shared" si="25"/>
        <v>821.5</v>
      </c>
      <c r="I208" s="13">
        <f t="shared" si="26"/>
        <v>31</v>
      </c>
      <c r="J208" s="13">
        <f t="shared" si="27"/>
        <v>210</v>
      </c>
      <c r="K208" s="14">
        <f t="shared" si="28"/>
        <v>1062.5</v>
      </c>
      <c r="N208" s="30">
        <f t="shared" si="22"/>
        <v>-0.26110607434270172</v>
      </c>
      <c r="O208" s="30"/>
    </row>
    <row r="209" spans="1:15" x14ac:dyDescent="0.25">
      <c r="A209" s="9" t="str">
        <f t="shared" si="24"/>
        <v>Dec</v>
      </c>
      <c r="B209" s="28">
        <v>35784</v>
      </c>
      <c r="C209" s="9">
        <v>412</v>
      </c>
      <c r="D209" s="9">
        <v>10</v>
      </c>
      <c r="E209" s="9">
        <v>126</v>
      </c>
      <c r="F209" s="14">
        <f t="shared" si="23"/>
        <v>548</v>
      </c>
      <c r="G209" s="11">
        <v>50</v>
      </c>
      <c r="H209" s="13">
        <f t="shared" si="25"/>
        <v>690.5</v>
      </c>
      <c r="I209" s="13">
        <f t="shared" si="26"/>
        <v>27.5</v>
      </c>
      <c r="J209" s="13">
        <f t="shared" si="27"/>
        <v>181</v>
      </c>
      <c r="K209" s="14">
        <f t="shared" si="28"/>
        <v>899</v>
      </c>
      <c r="N209" s="30">
        <f t="shared" si="22"/>
        <v>-6.0034305317324184E-2</v>
      </c>
      <c r="O209" s="30"/>
    </row>
    <row r="210" spans="1:15" x14ac:dyDescent="0.25">
      <c r="A210" s="9" t="str">
        <f t="shared" si="24"/>
        <v>Dec</v>
      </c>
      <c r="B210" s="28">
        <v>35791</v>
      </c>
      <c r="C210" s="9">
        <v>404</v>
      </c>
      <c r="D210" s="9">
        <v>2</v>
      </c>
      <c r="E210" s="9">
        <v>121</v>
      </c>
      <c r="F210" s="14">
        <f t="shared" si="23"/>
        <v>527</v>
      </c>
      <c r="G210" s="11">
        <v>51</v>
      </c>
      <c r="H210" s="13">
        <f t="shared" si="25"/>
        <v>546.25</v>
      </c>
      <c r="I210" s="13">
        <f t="shared" si="26"/>
        <v>22.5</v>
      </c>
      <c r="J210" s="13">
        <f t="shared" si="27"/>
        <v>169.5</v>
      </c>
      <c r="K210" s="14">
        <f t="shared" si="28"/>
        <v>738.25</v>
      </c>
      <c r="N210" s="30">
        <f t="shared" si="22"/>
        <v>0.50142450142450146</v>
      </c>
      <c r="O210" s="30"/>
    </row>
    <row r="211" spans="1:15" x14ac:dyDescent="0.25">
      <c r="A211" s="9" t="str">
        <f t="shared" si="24"/>
        <v>Jan</v>
      </c>
      <c r="B211" s="28">
        <v>35798</v>
      </c>
      <c r="C211" s="9">
        <v>210</v>
      </c>
      <c r="D211" s="9">
        <v>24</v>
      </c>
      <c r="E211" s="9">
        <v>146</v>
      </c>
      <c r="F211" s="14">
        <f t="shared" si="23"/>
        <v>380</v>
      </c>
      <c r="G211" s="11">
        <v>52</v>
      </c>
      <c r="H211" s="13">
        <f t="shared" si="25"/>
        <v>388.5</v>
      </c>
      <c r="I211" s="13">
        <f t="shared" si="26"/>
        <v>25.75</v>
      </c>
      <c r="J211" s="13">
        <f t="shared" si="27"/>
        <v>153.25</v>
      </c>
      <c r="K211" s="14">
        <f t="shared" si="28"/>
        <v>567.5</v>
      </c>
      <c r="L211" s="14">
        <f t="shared" ref="L211:L262" si="29">AVERAGE(K55+K107+K159)/3</f>
        <v>662.66666666666663</v>
      </c>
      <c r="M211" s="14">
        <f>AVERAGE(F55+F107+F159)/3</f>
        <v>457.33333333333331</v>
      </c>
      <c r="N211" s="30">
        <f t="shared" si="22"/>
        <v>0.24590163934426229</v>
      </c>
      <c r="O211" s="30">
        <f t="shared" ref="O211:O265" si="30">(F211-L211)/L211</f>
        <v>-0.42655935613682089</v>
      </c>
    </row>
    <row r="212" spans="1:15" x14ac:dyDescent="0.25">
      <c r="A212" s="9" t="str">
        <f t="shared" si="24"/>
        <v>Jan</v>
      </c>
      <c r="B212" s="28">
        <v>35805</v>
      </c>
      <c r="C212" s="9">
        <v>310</v>
      </c>
      <c r="D212" s="9">
        <v>0</v>
      </c>
      <c r="E212" s="9">
        <v>82</v>
      </c>
      <c r="F212" s="14">
        <f t="shared" si="23"/>
        <v>392</v>
      </c>
      <c r="G212" s="11">
        <v>1</v>
      </c>
      <c r="H212" s="13">
        <f t="shared" si="25"/>
        <v>334</v>
      </c>
      <c r="I212" s="13">
        <f t="shared" si="26"/>
        <v>9</v>
      </c>
      <c r="J212" s="13">
        <f t="shared" si="27"/>
        <v>118.75</v>
      </c>
      <c r="K212" s="14">
        <f t="shared" si="28"/>
        <v>461.75</v>
      </c>
      <c r="L212" s="14">
        <f t="shared" si="29"/>
        <v>567.8611111111112</v>
      </c>
      <c r="M212" s="14">
        <f t="shared" ref="M212:M275" si="31">AVERAGE(F56+F108+F160)/3</f>
        <v>553.33333333333337</v>
      </c>
      <c r="N212" s="30">
        <f t="shared" si="22"/>
        <v>-0.41666666666666669</v>
      </c>
      <c r="O212" s="30">
        <f t="shared" si="30"/>
        <v>-0.30969035855794169</v>
      </c>
    </row>
    <row r="213" spans="1:15" x14ac:dyDescent="0.25">
      <c r="A213" s="9" t="str">
        <f t="shared" si="24"/>
        <v>Jan</v>
      </c>
      <c r="B213" s="28">
        <v>35812</v>
      </c>
      <c r="C213" s="9">
        <v>362</v>
      </c>
      <c r="D213" s="9">
        <v>5</v>
      </c>
      <c r="E213" s="9">
        <v>92</v>
      </c>
      <c r="F213" s="14">
        <f t="shared" si="23"/>
        <v>459</v>
      </c>
      <c r="G213" s="11">
        <v>2</v>
      </c>
      <c r="H213" s="13">
        <f t="shared" si="25"/>
        <v>321.5</v>
      </c>
      <c r="I213" s="13">
        <f t="shared" si="26"/>
        <v>7.75</v>
      </c>
      <c r="J213" s="13">
        <f t="shared" si="27"/>
        <v>110.25</v>
      </c>
      <c r="K213" s="14">
        <f t="shared" si="28"/>
        <v>439.5</v>
      </c>
      <c r="L213" s="14">
        <f t="shared" si="29"/>
        <v>538.8611111111112</v>
      </c>
      <c r="M213" s="14">
        <f t="shared" si="31"/>
        <v>627.66666666666663</v>
      </c>
      <c r="N213" s="30">
        <f t="shared" si="22"/>
        <v>0.27500000000000002</v>
      </c>
      <c r="O213" s="30">
        <f t="shared" si="30"/>
        <v>-0.14820351564513648</v>
      </c>
    </row>
    <row r="214" spans="1:15" x14ac:dyDescent="0.25">
      <c r="A214" s="9" t="str">
        <f t="shared" si="24"/>
        <v>Jan</v>
      </c>
      <c r="B214" s="28">
        <v>35819</v>
      </c>
      <c r="C214" s="9">
        <v>431</v>
      </c>
      <c r="D214" s="9">
        <v>0</v>
      </c>
      <c r="E214" s="9">
        <v>96</v>
      </c>
      <c r="F214" s="14">
        <f t="shared" si="23"/>
        <v>527</v>
      </c>
      <c r="G214" s="11">
        <v>3</v>
      </c>
      <c r="H214" s="13">
        <f t="shared" si="25"/>
        <v>328.25</v>
      </c>
      <c r="I214" s="13">
        <f t="shared" si="26"/>
        <v>7.25</v>
      </c>
      <c r="J214" s="13">
        <f t="shared" si="27"/>
        <v>104</v>
      </c>
      <c r="K214" s="14">
        <f t="shared" si="28"/>
        <v>439.5</v>
      </c>
      <c r="L214" s="14">
        <f t="shared" si="29"/>
        <v>552.41666666666663</v>
      </c>
      <c r="M214" s="14">
        <f t="shared" si="31"/>
        <v>559</v>
      </c>
      <c r="N214" s="30">
        <f t="shared" si="22"/>
        <v>0.66246056782334384</v>
      </c>
      <c r="O214" s="30">
        <f t="shared" si="30"/>
        <v>-4.6009956252828416E-2</v>
      </c>
    </row>
    <row r="215" spans="1:15" x14ac:dyDescent="0.25">
      <c r="A215" s="9" t="str">
        <f t="shared" si="24"/>
        <v>Jan</v>
      </c>
      <c r="B215" s="28">
        <v>35826</v>
      </c>
      <c r="C215" s="9">
        <v>482</v>
      </c>
      <c r="D215" s="9">
        <v>2</v>
      </c>
      <c r="E215" s="9">
        <v>113</v>
      </c>
      <c r="F215" s="14">
        <f t="shared" si="23"/>
        <v>597</v>
      </c>
      <c r="G215" s="11">
        <v>4</v>
      </c>
      <c r="H215" s="13">
        <f t="shared" si="25"/>
        <v>396.25</v>
      </c>
      <c r="I215" s="13">
        <f t="shared" si="26"/>
        <v>1.75</v>
      </c>
      <c r="J215" s="13">
        <f t="shared" si="27"/>
        <v>95.75</v>
      </c>
      <c r="K215" s="14">
        <f t="shared" si="28"/>
        <v>493.75</v>
      </c>
      <c r="L215" s="14">
        <f t="shared" si="29"/>
        <v>558.66666666666663</v>
      </c>
      <c r="M215" s="14">
        <f t="shared" si="31"/>
        <v>479.66666666666669</v>
      </c>
      <c r="N215" s="30">
        <f t="shared" si="22"/>
        <v>0.80909090909090908</v>
      </c>
      <c r="O215" s="30">
        <f t="shared" si="30"/>
        <v>6.8615751789976212E-2</v>
      </c>
    </row>
    <row r="216" spans="1:15" x14ac:dyDescent="0.25">
      <c r="A216" s="9" t="str">
        <f t="shared" si="24"/>
        <v>Feb</v>
      </c>
      <c r="B216" s="28">
        <v>35833</v>
      </c>
      <c r="C216" s="9">
        <v>526</v>
      </c>
      <c r="D216" s="9">
        <v>5</v>
      </c>
      <c r="E216" s="9">
        <v>186</v>
      </c>
      <c r="F216" s="14">
        <f t="shared" si="23"/>
        <v>717</v>
      </c>
      <c r="G216" s="11">
        <v>5</v>
      </c>
      <c r="H216" s="13">
        <f t="shared" si="25"/>
        <v>450.25</v>
      </c>
      <c r="I216" s="13">
        <f t="shared" si="26"/>
        <v>3</v>
      </c>
      <c r="J216" s="13">
        <f t="shared" si="27"/>
        <v>121.75</v>
      </c>
      <c r="K216" s="14">
        <f t="shared" si="28"/>
        <v>575</v>
      </c>
      <c r="L216" s="14">
        <f t="shared" si="29"/>
        <v>523.91666666666663</v>
      </c>
      <c r="M216" s="14">
        <f t="shared" si="31"/>
        <v>413.33333333333331</v>
      </c>
      <c r="N216" s="30">
        <f t="shared" si="22"/>
        <v>0.48140495867768596</v>
      </c>
      <c r="O216" s="30">
        <f t="shared" si="30"/>
        <v>0.36853825353904895</v>
      </c>
    </row>
    <row r="217" spans="1:15" x14ac:dyDescent="0.25">
      <c r="A217" s="9" t="str">
        <f t="shared" si="24"/>
        <v>Feb</v>
      </c>
      <c r="B217" s="28">
        <v>35840</v>
      </c>
      <c r="C217" s="9">
        <v>403</v>
      </c>
      <c r="D217" s="9">
        <v>6</v>
      </c>
      <c r="E217" s="9">
        <v>89</v>
      </c>
      <c r="F217" s="14">
        <f t="shared" si="23"/>
        <v>498</v>
      </c>
      <c r="G217" s="11">
        <v>6</v>
      </c>
      <c r="H217" s="13">
        <f t="shared" si="25"/>
        <v>460.5</v>
      </c>
      <c r="I217" s="13">
        <f t="shared" si="26"/>
        <v>3.25</v>
      </c>
      <c r="J217" s="13">
        <f t="shared" si="27"/>
        <v>121</v>
      </c>
      <c r="K217" s="14">
        <f t="shared" si="28"/>
        <v>584.75</v>
      </c>
      <c r="L217" s="14">
        <f t="shared" si="29"/>
        <v>474.16666666666669</v>
      </c>
      <c r="M217" s="14">
        <f t="shared" si="31"/>
        <v>434.33333333333331</v>
      </c>
      <c r="N217" s="30">
        <f t="shared" si="22"/>
        <v>0.20873786407766989</v>
      </c>
      <c r="O217" s="30">
        <f t="shared" si="30"/>
        <v>5.0263620386643192E-2</v>
      </c>
    </row>
    <row r="218" spans="1:15" x14ac:dyDescent="0.25">
      <c r="A218" s="9" t="str">
        <f t="shared" si="24"/>
        <v>Feb</v>
      </c>
      <c r="B218" s="28">
        <v>35847</v>
      </c>
      <c r="C218" s="9">
        <v>334</v>
      </c>
      <c r="D218" s="9">
        <v>0</v>
      </c>
      <c r="E218" s="9">
        <v>140</v>
      </c>
      <c r="F218" s="14">
        <f t="shared" si="23"/>
        <v>474</v>
      </c>
      <c r="G218" s="11">
        <v>7</v>
      </c>
      <c r="H218" s="13">
        <f t="shared" si="25"/>
        <v>436.25</v>
      </c>
      <c r="I218" s="13">
        <f t="shared" si="26"/>
        <v>3.25</v>
      </c>
      <c r="J218" s="13">
        <f t="shared" si="27"/>
        <v>132</v>
      </c>
      <c r="K218" s="14">
        <f t="shared" si="28"/>
        <v>571.5</v>
      </c>
      <c r="L218" s="14">
        <f t="shared" si="29"/>
        <v>461.55555555555549</v>
      </c>
      <c r="M218" s="14">
        <f t="shared" si="31"/>
        <v>511</v>
      </c>
      <c r="N218" s="30">
        <f t="shared" si="22"/>
        <v>-0.28072837632776937</v>
      </c>
      <c r="O218" s="30">
        <f t="shared" si="30"/>
        <v>2.6961964371690093E-2</v>
      </c>
    </row>
    <row r="219" spans="1:15" x14ac:dyDescent="0.25">
      <c r="A219" s="9" t="str">
        <f t="shared" si="24"/>
        <v>Feb</v>
      </c>
      <c r="B219" s="28">
        <v>35854</v>
      </c>
      <c r="C219" s="9">
        <v>204</v>
      </c>
      <c r="D219" s="9">
        <v>3</v>
      </c>
      <c r="E219" s="9">
        <v>86</v>
      </c>
      <c r="F219" s="14">
        <f t="shared" si="23"/>
        <v>293</v>
      </c>
      <c r="G219" s="11">
        <v>8</v>
      </c>
      <c r="H219" s="13">
        <f t="shared" si="25"/>
        <v>366.75</v>
      </c>
      <c r="I219" s="13">
        <f t="shared" si="26"/>
        <v>3.5</v>
      </c>
      <c r="J219" s="13">
        <f t="shared" si="27"/>
        <v>125.25</v>
      </c>
      <c r="K219" s="14">
        <f t="shared" si="28"/>
        <v>495.5</v>
      </c>
      <c r="L219" s="14">
        <f t="shared" si="29"/>
        <v>494.3055555555556</v>
      </c>
      <c r="M219" s="14">
        <f t="shared" si="31"/>
        <v>609.66666666666663</v>
      </c>
      <c r="N219" s="30">
        <f t="shared" si="22"/>
        <v>-0.26381909547738691</v>
      </c>
      <c r="O219" s="30">
        <f t="shared" si="30"/>
        <v>-0.40724922731104246</v>
      </c>
    </row>
    <row r="220" spans="1:15" x14ac:dyDescent="0.25">
      <c r="A220" s="9" t="str">
        <f t="shared" si="24"/>
        <v>Mar</v>
      </c>
      <c r="B220" s="28">
        <v>35861</v>
      </c>
      <c r="C220" s="9">
        <v>454</v>
      </c>
      <c r="D220" s="9">
        <v>11</v>
      </c>
      <c r="E220" s="9">
        <v>164</v>
      </c>
      <c r="F220" s="14">
        <f t="shared" si="23"/>
        <v>629</v>
      </c>
      <c r="G220" s="11">
        <v>9</v>
      </c>
      <c r="H220" s="13">
        <f t="shared" si="25"/>
        <v>348.75</v>
      </c>
      <c r="I220" s="13">
        <f t="shared" si="26"/>
        <v>5</v>
      </c>
      <c r="J220" s="13">
        <f t="shared" si="27"/>
        <v>119.75</v>
      </c>
      <c r="K220" s="14">
        <f t="shared" si="28"/>
        <v>473.5</v>
      </c>
      <c r="L220" s="14">
        <f t="shared" si="29"/>
        <v>527.05555555555554</v>
      </c>
      <c r="M220" s="14">
        <f t="shared" si="31"/>
        <v>541.33333333333337</v>
      </c>
      <c r="N220" s="30">
        <f t="shared" si="22"/>
        <v>0.37636761487964987</v>
      </c>
      <c r="O220" s="30">
        <f t="shared" si="30"/>
        <v>0.19342257826499423</v>
      </c>
    </row>
    <row r="221" spans="1:15" x14ac:dyDescent="0.25">
      <c r="A221" s="9" t="str">
        <f t="shared" si="24"/>
        <v>Mar</v>
      </c>
      <c r="B221" s="28">
        <v>35868</v>
      </c>
      <c r="C221" s="9">
        <v>389</v>
      </c>
      <c r="D221" s="9">
        <v>5</v>
      </c>
      <c r="E221" s="9">
        <v>119</v>
      </c>
      <c r="F221" s="14">
        <f t="shared" si="23"/>
        <v>513</v>
      </c>
      <c r="G221" s="11">
        <v>10</v>
      </c>
      <c r="H221" s="13">
        <f t="shared" si="25"/>
        <v>345.25</v>
      </c>
      <c r="I221" s="13">
        <f t="shared" si="26"/>
        <v>4.75</v>
      </c>
      <c r="J221" s="13">
        <f t="shared" si="27"/>
        <v>127.25</v>
      </c>
      <c r="K221" s="14">
        <f t="shared" si="28"/>
        <v>477.25</v>
      </c>
      <c r="L221" s="14">
        <f t="shared" si="29"/>
        <v>595.36111111111109</v>
      </c>
      <c r="M221" s="14">
        <f t="shared" si="31"/>
        <v>693</v>
      </c>
      <c r="N221" s="30">
        <f t="shared" si="22"/>
        <v>-0.42164599774520856</v>
      </c>
      <c r="O221" s="30">
        <f t="shared" si="30"/>
        <v>-0.13833807679746182</v>
      </c>
    </row>
    <row r="222" spans="1:15" x14ac:dyDescent="0.25">
      <c r="A222" s="9" t="str">
        <f t="shared" si="24"/>
        <v>Mar</v>
      </c>
      <c r="B222" s="28">
        <v>35875</v>
      </c>
      <c r="C222" s="9">
        <v>501</v>
      </c>
      <c r="D222" s="9">
        <v>0</v>
      </c>
      <c r="E222" s="9">
        <v>116</v>
      </c>
      <c r="F222" s="14">
        <f t="shared" si="23"/>
        <v>617</v>
      </c>
      <c r="G222" s="11">
        <v>11</v>
      </c>
      <c r="H222" s="13">
        <f t="shared" si="25"/>
        <v>387</v>
      </c>
      <c r="I222" s="13">
        <f t="shared" si="26"/>
        <v>4.75</v>
      </c>
      <c r="J222" s="13">
        <f t="shared" si="27"/>
        <v>121.25</v>
      </c>
      <c r="K222" s="14">
        <f t="shared" si="28"/>
        <v>513</v>
      </c>
      <c r="L222" s="14">
        <f t="shared" si="29"/>
        <v>695.69444444444446</v>
      </c>
      <c r="M222" s="14">
        <f t="shared" si="31"/>
        <v>917.66666666666663</v>
      </c>
      <c r="N222" s="30">
        <f t="shared" si="22"/>
        <v>-0.40386473429951691</v>
      </c>
      <c r="O222" s="30">
        <f t="shared" si="30"/>
        <v>-0.11311639049710523</v>
      </c>
    </row>
    <row r="223" spans="1:15" x14ac:dyDescent="0.25">
      <c r="A223" s="9" t="str">
        <f t="shared" si="24"/>
        <v>Mar</v>
      </c>
      <c r="B223" s="28">
        <v>35882</v>
      </c>
      <c r="C223" s="9">
        <v>678</v>
      </c>
      <c r="D223" s="9">
        <v>3</v>
      </c>
      <c r="E223" s="9">
        <v>150</v>
      </c>
      <c r="F223" s="14">
        <f t="shared" si="23"/>
        <v>831</v>
      </c>
      <c r="G223" s="11">
        <v>12</v>
      </c>
      <c r="H223" s="13">
        <f t="shared" si="25"/>
        <v>505.5</v>
      </c>
      <c r="I223" s="13">
        <f t="shared" si="26"/>
        <v>4.75</v>
      </c>
      <c r="J223" s="13">
        <f t="shared" si="27"/>
        <v>137.25</v>
      </c>
      <c r="K223" s="14">
        <f t="shared" si="28"/>
        <v>647.5</v>
      </c>
      <c r="L223" s="14">
        <f t="shared" si="29"/>
        <v>748.19444444444446</v>
      </c>
      <c r="M223" s="14">
        <f t="shared" si="31"/>
        <v>817</v>
      </c>
      <c r="N223" s="30">
        <f t="shared" si="22"/>
        <v>0.18207681365576103</v>
      </c>
      <c r="O223" s="30">
        <f t="shared" si="30"/>
        <v>0.11067384444031927</v>
      </c>
    </row>
    <row r="224" spans="1:15" x14ac:dyDescent="0.25">
      <c r="A224" s="9" t="str">
        <f t="shared" si="24"/>
        <v>Apr</v>
      </c>
      <c r="B224" s="28">
        <v>35889</v>
      </c>
      <c r="C224" s="9">
        <v>579</v>
      </c>
      <c r="D224" s="9">
        <v>20</v>
      </c>
      <c r="E224" s="9">
        <v>170</v>
      </c>
      <c r="F224" s="14">
        <f t="shared" si="23"/>
        <v>769</v>
      </c>
      <c r="G224" s="11">
        <v>13</v>
      </c>
      <c r="H224" s="13">
        <f t="shared" si="25"/>
        <v>536.75</v>
      </c>
      <c r="I224" s="13">
        <f t="shared" si="26"/>
        <v>7</v>
      </c>
      <c r="J224" s="13">
        <f t="shared" si="27"/>
        <v>138.75</v>
      </c>
      <c r="K224" s="14">
        <f t="shared" si="28"/>
        <v>682.5</v>
      </c>
      <c r="L224" s="14">
        <f t="shared" si="29"/>
        <v>838.02777777777783</v>
      </c>
      <c r="M224" s="14">
        <f t="shared" si="31"/>
        <v>902.33333333333337</v>
      </c>
      <c r="N224" s="30">
        <f t="shared" si="22"/>
        <v>8.3098591549295775E-2</v>
      </c>
      <c r="O224" s="30">
        <f t="shared" si="30"/>
        <v>-8.236931950014921E-2</v>
      </c>
    </row>
    <row r="225" spans="1:15" x14ac:dyDescent="0.25">
      <c r="A225" s="9" t="str">
        <f t="shared" si="24"/>
        <v>Apr</v>
      </c>
      <c r="B225" s="28">
        <v>35896</v>
      </c>
      <c r="C225" s="9">
        <v>420</v>
      </c>
      <c r="D225" s="9">
        <v>19</v>
      </c>
      <c r="E225" s="9">
        <v>91</v>
      </c>
      <c r="F225" s="14">
        <f t="shared" si="23"/>
        <v>530</v>
      </c>
      <c r="G225" s="11">
        <v>14</v>
      </c>
      <c r="H225" s="13">
        <f t="shared" si="25"/>
        <v>544.5</v>
      </c>
      <c r="I225" s="13">
        <f t="shared" si="26"/>
        <v>10.5</v>
      </c>
      <c r="J225" s="13">
        <f t="shared" si="27"/>
        <v>131.75</v>
      </c>
      <c r="K225" s="14">
        <f t="shared" si="28"/>
        <v>686.75</v>
      </c>
      <c r="L225" s="14">
        <f t="shared" si="29"/>
        <v>876</v>
      </c>
      <c r="M225" s="14">
        <f t="shared" si="31"/>
        <v>855.66666666666663</v>
      </c>
      <c r="N225" s="30">
        <f t="shared" si="22"/>
        <v>-0.23741007194244604</v>
      </c>
      <c r="O225" s="30">
        <f t="shared" si="30"/>
        <v>-0.3949771689497717</v>
      </c>
    </row>
    <row r="226" spans="1:15" x14ac:dyDescent="0.25">
      <c r="A226" s="9" t="str">
        <f t="shared" si="24"/>
        <v>Apr</v>
      </c>
      <c r="B226" s="28">
        <v>35903</v>
      </c>
      <c r="C226" s="9">
        <v>227</v>
      </c>
      <c r="D226" s="9">
        <v>14</v>
      </c>
      <c r="E226" s="9">
        <v>61</v>
      </c>
      <c r="F226" s="14">
        <f t="shared" si="23"/>
        <v>302</v>
      </c>
      <c r="G226" s="11">
        <v>15</v>
      </c>
      <c r="H226" s="13">
        <f t="shared" si="25"/>
        <v>476</v>
      </c>
      <c r="I226" s="13">
        <f t="shared" si="26"/>
        <v>14</v>
      </c>
      <c r="J226" s="13">
        <f t="shared" si="27"/>
        <v>118</v>
      </c>
      <c r="K226" s="14">
        <f t="shared" si="28"/>
        <v>608</v>
      </c>
      <c r="L226" s="14">
        <f t="shared" si="29"/>
        <v>865.16666666666663</v>
      </c>
      <c r="M226" s="14">
        <f t="shared" si="31"/>
        <v>880.33333333333337</v>
      </c>
      <c r="N226" s="30">
        <f t="shared" si="22"/>
        <v>-0.59733333333333338</v>
      </c>
      <c r="O226" s="30">
        <f t="shared" si="30"/>
        <v>-0.650934309381622</v>
      </c>
    </row>
    <row r="227" spans="1:15" x14ac:dyDescent="0.25">
      <c r="A227" s="9" t="str">
        <f t="shared" si="24"/>
        <v>Apr</v>
      </c>
      <c r="B227" s="28">
        <v>35910</v>
      </c>
      <c r="C227" s="9">
        <v>515</v>
      </c>
      <c r="D227" s="9">
        <v>24</v>
      </c>
      <c r="E227" s="9">
        <v>178</v>
      </c>
      <c r="F227" s="14">
        <f t="shared" si="23"/>
        <v>717</v>
      </c>
      <c r="G227" s="11">
        <v>16</v>
      </c>
      <c r="H227" s="13">
        <f t="shared" si="25"/>
        <v>435.25</v>
      </c>
      <c r="I227" s="13">
        <f t="shared" si="26"/>
        <v>19.25</v>
      </c>
      <c r="J227" s="13">
        <f t="shared" si="27"/>
        <v>125</v>
      </c>
      <c r="K227" s="14">
        <f t="shared" si="28"/>
        <v>579.5</v>
      </c>
      <c r="L227" s="14">
        <f t="shared" si="29"/>
        <v>863.25</v>
      </c>
      <c r="M227" s="14">
        <f t="shared" si="31"/>
        <v>810.66666666666663</v>
      </c>
      <c r="N227" s="30">
        <f t="shared" si="22"/>
        <v>0.434</v>
      </c>
      <c r="O227" s="30">
        <f t="shared" si="30"/>
        <v>-0.16941789748045177</v>
      </c>
    </row>
    <row r="228" spans="1:15" x14ac:dyDescent="0.25">
      <c r="A228" s="9" t="str">
        <f t="shared" si="24"/>
        <v>May</v>
      </c>
      <c r="B228" s="28">
        <v>35917</v>
      </c>
      <c r="C228" s="9">
        <v>431</v>
      </c>
      <c r="D228" s="9">
        <v>34</v>
      </c>
      <c r="E228" s="9">
        <v>132</v>
      </c>
      <c r="F228" s="14">
        <f t="shared" si="23"/>
        <v>597</v>
      </c>
      <c r="G228" s="11">
        <v>17</v>
      </c>
      <c r="H228" s="13">
        <f t="shared" si="25"/>
        <v>398.25</v>
      </c>
      <c r="I228" s="13">
        <f t="shared" si="26"/>
        <v>22.75</v>
      </c>
      <c r="J228" s="13">
        <f t="shared" si="27"/>
        <v>115.5</v>
      </c>
      <c r="K228" s="14">
        <f t="shared" si="28"/>
        <v>536.5</v>
      </c>
      <c r="L228" s="14">
        <f t="shared" si="29"/>
        <v>818.36111111111097</v>
      </c>
      <c r="M228" s="14">
        <f t="shared" si="31"/>
        <v>723.66666666666663</v>
      </c>
      <c r="N228" s="30">
        <f t="shared" si="22"/>
        <v>0.649171270718232</v>
      </c>
      <c r="O228" s="30">
        <f t="shared" si="30"/>
        <v>-0.27049319439258668</v>
      </c>
    </row>
    <row r="229" spans="1:15" x14ac:dyDescent="0.25">
      <c r="A229" s="9" t="str">
        <f t="shared" si="24"/>
        <v>May</v>
      </c>
      <c r="B229" s="28">
        <v>35924</v>
      </c>
      <c r="C229" s="9">
        <v>556</v>
      </c>
      <c r="D229" s="9">
        <v>44</v>
      </c>
      <c r="E229" s="9">
        <v>124</v>
      </c>
      <c r="F229" s="14">
        <f t="shared" si="23"/>
        <v>724</v>
      </c>
      <c r="G229" s="11">
        <v>18</v>
      </c>
      <c r="H229" s="13">
        <f t="shared" si="25"/>
        <v>432.25</v>
      </c>
      <c r="I229" s="13">
        <f t="shared" si="26"/>
        <v>29</v>
      </c>
      <c r="J229" s="13">
        <f t="shared" si="27"/>
        <v>123.75</v>
      </c>
      <c r="K229" s="14">
        <f t="shared" si="28"/>
        <v>585</v>
      </c>
      <c r="L229" s="14">
        <f t="shared" si="29"/>
        <v>802.41666666666663</v>
      </c>
      <c r="M229" s="14">
        <f t="shared" si="31"/>
        <v>795</v>
      </c>
      <c r="N229" s="30">
        <f t="shared" si="22"/>
        <v>0.44510978043912175</v>
      </c>
      <c r="O229" s="30">
        <f t="shared" si="30"/>
        <v>-9.7725620521341733E-2</v>
      </c>
    </row>
    <row r="230" spans="1:15" x14ac:dyDescent="0.25">
      <c r="A230" s="9" t="str">
        <f t="shared" si="24"/>
        <v>May</v>
      </c>
      <c r="B230" s="28">
        <v>35931</v>
      </c>
      <c r="C230" s="9">
        <v>515</v>
      </c>
      <c r="D230" s="9">
        <v>78</v>
      </c>
      <c r="E230" s="9">
        <v>138</v>
      </c>
      <c r="F230" s="14">
        <f t="shared" si="23"/>
        <v>731</v>
      </c>
      <c r="G230" s="11">
        <v>19</v>
      </c>
      <c r="H230" s="13">
        <f t="shared" si="25"/>
        <v>504.25</v>
      </c>
      <c r="I230" s="13">
        <f t="shared" si="26"/>
        <v>45</v>
      </c>
      <c r="J230" s="13">
        <f t="shared" si="27"/>
        <v>143</v>
      </c>
      <c r="K230" s="14">
        <f t="shared" si="28"/>
        <v>692.25</v>
      </c>
      <c r="L230" s="14">
        <f t="shared" si="29"/>
        <v>760.41666666666663</v>
      </c>
      <c r="M230" s="14">
        <f t="shared" si="31"/>
        <v>712.33333333333337</v>
      </c>
      <c r="N230" s="30">
        <f t="shared" si="22"/>
        <v>-0.1967032967032967</v>
      </c>
      <c r="O230" s="30">
        <f t="shared" si="30"/>
        <v>-3.868493150684927E-2</v>
      </c>
    </row>
    <row r="231" spans="1:15" x14ac:dyDescent="0.25">
      <c r="A231" s="9" t="str">
        <f t="shared" si="24"/>
        <v>May</v>
      </c>
      <c r="B231" s="28">
        <v>35938</v>
      </c>
      <c r="C231" s="9">
        <v>729</v>
      </c>
      <c r="D231" s="9">
        <v>38</v>
      </c>
      <c r="E231" s="9">
        <v>121</v>
      </c>
      <c r="F231" s="14">
        <f t="shared" si="23"/>
        <v>888</v>
      </c>
      <c r="G231" s="11">
        <v>20</v>
      </c>
      <c r="H231" s="13">
        <f t="shared" si="25"/>
        <v>557.75</v>
      </c>
      <c r="I231" s="13">
        <f t="shared" si="26"/>
        <v>48.5</v>
      </c>
      <c r="J231" s="13">
        <f t="shared" si="27"/>
        <v>128.75</v>
      </c>
      <c r="K231" s="14">
        <f t="shared" si="28"/>
        <v>735</v>
      </c>
      <c r="L231" s="14">
        <f t="shared" si="29"/>
        <v>715.16666666666663</v>
      </c>
      <c r="M231" s="14">
        <f t="shared" si="31"/>
        <v>629.66666666666663</v>
      </c>
      <c r="N231" s="30">
        <f t="shared" si="22"/>
        <v>7.7669902912621352E-2</v>
      </c>
      <c r="O231" s="30">
        <f t="shared" si="30"/>
        <v>0.24166860871591711</v>
      </c>
    </row>
    <row r="232" spans="1:15" x14ac:dyDescent="0.25">
      <c r="A232" s="9" t="str">
        <f t="shared" si="24"/>
        <v>May</v>
      </c>
      <c r="B232" s="28">
        <v>35945</v>
      </c>
      <c r="C232" s="9">
        <v>525</v>
      </c>
      <c r="D232" s="9">
        <v>6</v>
      </c>
      <c r="E232" s="9">
        <v>67</v>
      </c>
      <c r="F232" s="14">
        <f t="shared" si="23"/>
        <v>598</v>
      </c>
      <c r="G232" s="11">
        <v>21</v>
      </c>
      <c r="H232" s="13">
        <f t="shared" si="25"/>
        <v>581.25</v>
      </c>
      <c r="I232" s="13">
        <f t="shared" si="26"/>
        <v>41.5</v>
      </c>
      <c r="J232" s="13">
        <f t="shared" si="27"/>
        <v>112.5</v>
      </c>
      <c r="K232" s="14">
        <f t="shared" si="28"/>
        <v>735.25</v>
      </c>
      <c r="L232" s="14">
        <f t="shared" si="29"/>
        <v>638.3888888888888</v>
      </c>
      <c r="M232" s="14">
        <f t="shared" si="31"/>
        <v>414.66666666666669</v>
      </c>
      <c r="N232" s="30">
        <f t="shared" si="22"/>
        <v>0.12406015037593984</v>
      </c>
      <c r="O232" s="30">
        <f t="shared" si="30"/>
        <v>-6.3266904533982982E-2</v>
      </c>
    </row>
    <row r="233" spans="1:15" x14ac:dyDescent="0.25">
      <c r="A233" s="9" t="str">
        <f t="shared" si="24"/>
        <v>Jun</v>
      </c>
      <c r="B233" s="28">
        <v>35952</v>
      </c>
      <c r="C233" s="9">
        <v>584</v>
      </c>
      <c r="D233" s="9">
        <v>26</v>
      </c>
      <c r="E233" s="9">
        <v>112</v>
      </c>
      <c r="F233" s="14">
        <f t="shared" si="23"/>
        <v>722</v>
      </c>
      <c r="G233" s="11">
        <v>22</v>
      </c>
      <c r="H233" s="13">
        <f t="shared" si="25"/>
        <v>588.25</v>
      </c>
      <c r="I233" s="13">
        <f t="shared" si="26"/>
        <v>37</v>
      </c>
      <c r="J233" s="13">
        <f t="shared" si="27"/>
        <v>109.5</v>
      </c>
      <c r="K233" s="14">
        <f t="shared" si="28"/>
        <v>734.75</v>
      </c>
      <c r="L233" s="14">
        <f t="shared" si="29"/>
        <v>575.02777777777783</v>
      </c>
      <c r="M233" s="14">
        <f t="shared" si="31"/>
        <v>540.66666666666663</v>
      </c>
      <c r="N233" s="30">
        <f t="shared" si="22"/>
        <v>0.17973856209150327</v>
      </c>
      <c r="O233" s="30">
        <f t="shared" si="30"/>
        <v>0.25559151731800384</v>
      </c>
    </row>
    <row r="234" spans="1:15" x14ac:dyDescent="0.25">
      <c r="A234" s="9" t="str">
        <f t="shared" si="24"/>
        <v>Jun</v>
      </c>
      <c r="B234" s="28">
        <v>35959</v>
      </c>
      <c r="C234" s="9">
        <v>568</v>
      </c>
      <c r="D234" s="9">
        <v>6</v>
      </c>
      <c r="E234" s="9">
        <v>118</v>
      </c>
      <c r="F234" s="14">
        <f t="shared" si="23"/>
        <v>692</v>
      </c>
      <c r="G234" s="11">
        <v>23</v>
      </c>
      <c r="H234" s="13">
        <f t="shared" si="25"/>
        <v>601.5</v>
      </c>
      <c r="I234" s="13">
        <f t="shared" si="26"/>
        <v>19</v>
      </c>
      <c r="J234" s="13">
        <f t="shared" si="27"/>
        <v>104.5</v>
      </c>
      <c r="K234" s="14">
        <f t="shared" si="28"/>
        <v>725</v>
      </c>
      <c r="L234" s="14">
        <f t="shared" si="29"/>
        <v>660.02777777777783</v>
      </c>
      <c r="M234" s="14">
        <f t="shared" si="31"/>
        <v>1051.3333333333333</v>
      </c>
      <c r="N234" s="30">
        <f t="shared" si="22"/>
        <v>-0.22159730033745781</v>
      </c>
      <c r="O234" s="30">
        <f t="shared" si="30"/>
        <v>4.8440722191826865E-2</v>
      </c>
    </row>
    <row r="235" spans="1:15" x14ac:dyDescent="0.25">
      <c r="A235" s="9" t="str">
        <f t="shared" si="24"/>
        <v>Jun</v>
      </c>
      <c r="B235" s="28">
        <v>35966</v>
      </c>
      <c r="C235" s="9">
        <v>686</v>
      </c>
      <c r="D235" s="9">
        <v>11</v>
      </c>
      <c r="E235" s="9">
        <v>121</v>
      </c>
      <c r="F235" s="14">
        <f t="shared" si="23"/>
        <v>818</v>
      </c>
      <c r="G235" s="11">
        <v>24</v>
      </c>
      <c r="H235" s="13">
        <f t="shared" si="25"/>
        <v>590.75</v>
      </c>
      <c r="I235" s="13">
        <f t="shared" si="26"/>
        <v>12.25</v>
      </c>
      <c r="J235" s="13">
        <f t="shared" si="27"/>
        <v>104.5</v>
      </c>
      <c r="K235" s="14">
        <f t="shared" si="28"/>
        <v>707.5</v>
      </c>
      <c r="L235" s="14">
        <f t="shared" si="29"/>
        <v>711.3888888888888</v>
      </c>
      <c r="M235" s="14">
        <f t="shared" si="31"/>
        <v>834.33333333333337</v>
      </c>
      <c r="N235" s="30">
        <f t="shared" si="22"/>
        <v>0.11444141689373297</v>
      </c>
      <c r="O235" s="30">
        <f t="shared" si="30"/>
        <v>0.14986333463490839</v>
      </c>
    </row>
    <row r="236" spans="1:15" x14ac:dyDescent="0.25">
      <c r="A236" s="9" t="str">
        <f t="shared" si="24"/>
        <v>Jun</v>
      </c>
      <c r="B236" s="28">
        <v>35973</v>
      </c>
      <c r="C236" s="9">
        <v>719</v>
      </c>
      <c r="D236" s="9">
        <v>48</v>
      </c>
      <c r="E236" s="9">
        <v>144</v>
      </c>
      <c r="F236" s="14">
        <f t="shared" si="23"/>
        <v>911</v>
      </c>
      <c r="G236" s="11">
        <v>25</v>
      </c>
      <c r="H236" s="13">
        <f t="shared" si="25"/>
        <v>639.25</v>
      </c>
      <c r="I236" s="13">
        <f t="shared" si="26"/>
        <v>22.75</v>
      </c>
      <c r="J236" s="13">
        <f t="shared" si="27"/>
        <v>123.75</v>
      </c>
      <c r="K236" s="14">
        <f t="shared" si="28"/>
        <v>785.75</v>
      </c>
      <c r="L236" s="14">
        <f t="shared" si="29"/>
        <v>875.75</v>
      </c>
      <c r="M236" s="14">
        <f t="shared" si="31"/>
        <v>1076.6666666666667</v>
      </c>
      <c r="N236" s="30">
        <f t="shared" si="22"/>
        <v>3.9954337899543377E-2</v>
      </c>
      <c r="O236" s="30">
        <f t="shared" si="30"/>
        <v>4.025121324578932E-2</v>
      </c>
    </row>
    <row r="237" spans="1:15" x14ac:dyDescent="0.25">
      <c r="A237" s="9" t="str">
        <f t="shared" si="24"/>
        <v>Jul</v>
      </c>
      <c r="B237" s="28">
        <v>35980</v>
      </c>
      <c r="C237" s="9">
        <v>647</v>
      </c>
      <c r="D237" s="9">
        <v>35</v>
      </c>
      <c r="E237" s="9">
        <v>100</v>
      </c>
      <c r="F237" s="14">
        <f t="shared" si="23"/>
        <v>782</v>
      </c>
      <c r="G237" s="11">
        <v>26</v>
      </c>
      <c r="H237" s="13">
        <f t="shared" si="25"/>
        <v>655</v>
      </c>
      <c r="I237" s="13">
        <f t="shared" si="26"/>
        <v>25</v>
      </c>
      <c r="J237" s="13">
        <f t="shared" si="27"/>
        <v>120.75</v>
      </c>
      <c r="K237" s="14">
        <f t="shared" si="28"/>
        <v>800.75</v>
      </c>
      <c r="L237" s="14">
        <f t="shared" si="29"/>
        <v>947.25</v>
      </c>
      <c r="M237" s="14">
        <f t="shared" si="31"/>
        <v>826.66666666666663</v>
      </c>
      <c r="N237" s="30">
        <f t="shared" si="22"/>
        <v>8.9136490250696379E-2</v>
      </c>
      <c r="O237" s="30">
        <f t="shared" si="30"/>
        <v>-0.17445236210081816</v>
      </c>
    </row>
    <row r="238" spans="1:15" x14ac:dyDescent="0.25">
      <c r="A238" s="9" t="str">
        <f t="shared" si="24"/>
        <v>Jul</v>
      </c>
      <c r="B238" s="28">
        <v>35987</v>
      </c>
      <c r="C238" s="9">
        <v>776</v>
      </c>
      <c r="D238" s="9">
        <v>42</v>
      </c>
      <c r="E238" s="9">
        <v>97</v>
      </c>
      <c r="F238" s="14">
        <f t="shared" si="23"/>
        <v>915</v>
      </c>
      <c r="G238" s="11">
        <v>27</v>
      </c>
      <c r="H238" s="13">
        <f t="shared" si="25"/>
        <v>707</v>
      </c>
      <c r="I238" s="13">
        <f t="shared" si="26"/>
        <v>34</v>
      </c>
      <c r="J238" s="13">
        <f t="shared" si="27"/>
        <v>115.5</v>
      </c>
      <c r="K238" s="14">
        <f t="shared" si="28"/>
        <v>856.5</v>
      </c>
      <c r="L238" s="14">
        <f t="shared" si="29"/>
        <v>951.33333333333337</v>
      </c>
      <c r="M238" s="14">
        <f t="shared" si="31"/>
        <v>1067.6666666666667</v>
      </c>
      <c r="N238" s="30">
        <f t="shared" si="22"/>
        <v>-4.0880503144654086E-2</v>
      </c>
      <c r="O238" s="30">
        <f t="shared" si="30"/>
        <v>-3.8192011212333607E-2</v>
      </c>
    </row>
    <row r="239" spans="1:15" x14ac:dyDescent="0.25">
      <c r="A239" s="9" t="str">
        <f t="shared" si="24"/>
        <v>Jul</v>
      </c>
      <c r="B239" s="28">
        <v>35994</v>
      </c>
      <c r="C239" s="9">
        <v>462</v>
      </c>
      <c r="D239" s="9">
        <v>41</v>
      </c>
      <c r="E239" s="9">
        <v>140</v>
      </c>
      <c r="F239" s="14">
        <f t="shared" si="23"/>
        <v>643</v>
      </c>
      <c r="G239" s="11">
        <v>28</v>
      </c>
      <c r="H239" s="13">
        <f t="shared" si="25"/>
        <v>651</v>
      </c>
      <c r="I239" s="13">
        <f t="shared" si="26"/>
        <v>41.5</v>
      </c>
      <c r="J239" s="13">
        <f t="shared" si="27"/>
        <v>120.25</v>
      </c>
      <c r="K239" s="14">
        <f t="shared" si="28"/>
        <v>812.75</v>
      </c>
      <c r="L239" s="14">
        <f t="shared" si="29"/>
        <v>943.91666666666663</v>
      </c>
      <c r="M239" s="14">
        <f t="shared" si="31"/>
        <v>804.66666666666663</v>
      </c>
      <c r="N239" s="30">
        <f t="shared" si="22"/>
        <v>9.7269624573378843E-2</v>
      </c>
      <c r="O239" s="30">
        <f t="shared" si="30"/>
        <v>-0.3187957976516288</v>
      </c>
    </row>
    <row r="240" spans="1:15" x14ac:dyDescent="0.25">
      <c r="A240" s="9" t="str">
        <f t="shared" si="24"/>
        <v>Jul</v>
      </c>
      <c r="B240" s="28">
        <v>36001</v>
      </c>
      <c r="C240" s="9">
        <v>844</v>
      </c>
      <c r="D240" s="9">
        <v>21</v>
      </c>
      <c r="E240" s="9">
        <v>133</v>
      </c>
      <c r="F240" s="14">
        <f t="shared" si="23"/>
        <v>998</v>
      </c>
      <c r="G240" s="11">
        <v>29</v>
      </c>
      <c r="H240" s="13">
        <f t="shared" si="25"/>
        <v>682.25</v>
      </c>
      <c r="I240" s="13">
        <f t="shared" si="26"/>
        <v>34.75</v>
      </c>
      <c r="J240" s="13">
        <f t="shared" si="27"/>
        <v>117.5</v>
      </c>
      <c r="K240" s="14">
        <f t="shared" si="28"/>
        <v>834.5</v>
      </c>
      <c r="L240" s="14">
        <f t="shared" si="29"/>
        <v>921.91666666666663</v>
      </c>
      <c r="M240" s="14">
        <f t="shared" si="31"/>
        <v>988.66666666666663</v>
      </c>
      <c r="N240" s="30">
        <f t="shared" si="22"/>
        <v>0.18386714116251482</v>
      </c>
      <c r="O240" s="30">
        <f t="shared" si="30"/>
        <v>8.2527343396908662E-2</v>
      </c>
    </row>
    <row r="241" spans="1:15" x14ac:dyDescent="0.25">
      <c r="A241" s="9" t="str">
        <f t="shared" si="24"/>
        <v>Aug</v>
      </c>
      <c r="B241" s="28">
        <v>36008</v>
      </c>
      <c r="C241" s="9">
        <v>733</v>
      </c>
      <c r="D241" s="9">
        <v>20</v>
      </c>
      <c r="E241" s="9">
        <v>190</v>
      </c>
      <c r="F241" s="14">
        <f t="shared" si="23"/>
        <v>943</v>
      </c>
      <c r="G241" s="11">
        <v>30</v>
      </c>
      <c r="H241" s="13">
        <f t="shared" si="25"/>
        <v>703.75</v>
      </c>
      <c r="I241" s="13">
        <f t="shared" si="26"/>
        <v>31</v>
      </c>
      <c r="J241" s="13">
        <f t="shared" si="27"/>
        <v>140</v>
      </c>
      <c r="K241" s="14">
        <f t="shared" si="28"/>
        <v>874.75</v>
      </c>
      <c r="L241" s="14">
        <f t="shared" si="29"/>
        <v>956.75</v>
      </c>
      <c r="M241" s="14">
        <f t="shared" si="31"/>
        <v>966</v>
      </c>
      <c r="N241" s="30">
        <f t="shared" si="22"/>
        <v>0.20742637644046094</v>
      </c>
      <c r="O241" s="30">
        <f t="shared" si="30"/>
        <v>-1.4371570420695061E-2</v>
      </c>
    </row>
    <row r="242" spans="1:15" x14ac:dyDescent="0.25">
      <c r="A242" s="9" t="str">
        <f t="shared" si="24"/>
        <v>Aug</v>
      </c>
      <c r="B242" s="28">
        <v>36015</v>
      </c>
      <c r="C242" s="9">
        <v>597</v>
      </c>
      <c r="D242" s="9">
        <v>29</v>
      </c>
      <c r="E242" s="9">
        <v>95</v>
      </c>
      <c r="F242" s="14">
        <f t="shared" si="23"/>
        <v>721</v>
      </c>
      <c r="G242" s="11">
        <v>31</v>
      </c>
      <c r="H242" s="13">
        <f t="shared" si="25"/>
        <v>659</v>
      </c>
      <c r="I242" s="13">
        <f t="shared" si="26"/>
        <v>27.75</v>
      </c>
      <c r="J242" s="13">
        <f t="shared" si="27"/>
        <v>139.5</v>
      </c>
      <c r="K242" s="14">
        <f t="shared" si="28"/>
        <v>826.25</v>
      </c>
      <c r="L242" s="14">
        <f t="shared" si="29"/>
        <v>909.91666666666663</v>
      </c>
      <c r="M242" s="14">
        <f t="shared" si="31"/>
        <v>880.33333333333337</v>
      </c>
      <c r="N242" s="30">
        <f t="shared" si="22"/>
        <v>-2.5675675675675677E-2</v>
      </c>
      <c r="O242" s="30">
        <f t="shared" si="30"/>
        <v>-0.20761974539793018</v>
      </c>
    </row>
    <row r="243" spans="1:15" x14ac:dyDescent="0.25">
      <c r="A243" s="9" t="str">
        <f t="shared" si="24"/>
        <v>Aug</v>
      </c>
      <c r="B243" s="28">
        <v>36022</v>
      </c>
      <c r="C243" s="9">
        <v>784</v>
      </c>
      <c r="D243" s="9">
        <v>38</v>
      </c>
      <c r="E243" s="9">
        <v>187</v>
      </c>
      <c r="F243" s="14">
        <f t="shared" si="23"/>
        <v>1009</v>
      </c>
      <c r="G243" s="11">
        <v>32</v>
      </c>
      <c r="H243" s="13">
        <f t="shared" si="25"/>
        <v>739.5</v>
      </c>
      <c r="I243" s="13">
        <f t="shared" si="26"/>
        <v>27</v>
      </c>
      <c r="J243" s="13">
        <f t="shared" si="27"/>
        <v>151.25</v>
      </c>
      <c r="K243" s="14">
        <f t="shared" si="28"/>
        <v>917.75</v>
      </c>
      <c r="L243" s="14">
        <f t="shared" si="29"/>
        <v>907</v>
      </c>
      <c r="M243" s="14">
        <f t="shared" si="31"/>
        <v>793</v>
      </c>
      <c r="N243" s="30">
        <f t="shared" si="22"/>
        <v>0.42917847025495753</v>
      </c>
      <c r="O243" s="30">
        <f t="shared" si="30"/>
        <v>0.11245865490628446</v>
      </c>
    </row>
    <row r="244" spans="1:15" x14ac:dyDescent="0.25">
      <c r="A244" s="9" t="str">
        <f t="shared" si="24"/>
        <v>Aug</v>
      </c>
      <c r="B244" s="28">
        <v>36029</v>
      </c>
      <c r="C244" s="9">
        <v>707</v>
      </c>
      <c r="D244" s="9">
        <v>16</v>
      </c>
      <c r="E244" s="9">
        <v>153</v>
      </c>
      <c r="F244" s="14">
        <f t="shared" si="23"/>
        <v>876</v>
      </c>
      <c r="G244" s="11">
        <v>33</v>
      </c>
      <c r="H244" s="13">
        <f t="shared" si="25"/>
        <v>705.25</v>
      </c>
      <c r="I244" s="13">
        <f t="shared" si="26"/>
        <v>25.75</v>
      </c>
      <c r="J244" s="13">
        <f t="shared" si="27"/>
        <v>156.25</v>
      </c>
      <c r="K244" s="14">
        <f t="shared" si="28"/>
        <v>887.25</v>
      </c>
      <c r="L244" s="14">
        <f t="shared" si="29"/>
        <v>835.25</v>
      </c>
      <c r="M244" s="14">
        <f t="shared" si="31"/>
        <v>701.66666666666663</v>
      </c>
      <c r="N244" s="30">
        <f t="shared" ref="N244:N307" si="32">(F244-F192)/F192</f>
        <v>0.50774526678141141</v>
      </c>
      <c r="O244" s="30">
        <f t="shared" si="30"/>
        <v>4.8787788087398982E-2</v>
      </c>
    </row>
    <row r="245" spans="1:15" x14ac:dyDescent="0.25">
      <c r="A245" s="9" t="str">
        <f t="shared" si="24"/>
        <v>Aug</v>
      </c>
      <c r="B245" s="28">
        <v>36036</v>
      </c>
      <c r="C245" s="9">
        <v>620</v>
      </c>
      <c r="D245" s="9">
        <v>18</v>
      </c>
      <c r="E245" s="9">
        <v>128</v>
      </c>
      <c r="F245" s="14">
        <f t="shared" si="23"/>
        <v>766</v>
      </c>
      <c r="G245" s="11">
        <v>34</v>
      </c>
      <c r="H245" s="13">
        <f t="shared" si="25"/>
        <v>677</v>
      </c>
      <c r="I245" s="13">
        <f t="shared" si="26"/>
        <v>25.25</v>
      </c>
      <c r="J245" s="13">
        <f t="shared" si="27"/>
        <v>140.75</v>
      </c>
      <c r="K245" s="14">
        <f t="shared" si="28"/>
        <v>843</v>
      </c>
      <c r="L245" s="14">
        <f t="shared" si="29"/>
        <v>750.91666666666663</v>
      </c>
      <c r="M245" s="14">
        <f t="shared" si="31"/>
        <v>628.66666666666663</v>
      </c>
      <c r="N245" s="30">
        <f t="shared" si="32"/>
        <v>0.29830508474576273</v>
      </c>
      <c r="O245" s="30">
        <f t="shared" si="30"/>
        <v>2.008656087004777E-2</v>
      </c>
    </row>
    <row r="246" spans="1:15" x14ac:dyDescent="0.25">
      <c r="A246" s="9" t="str">
        <f t="shared" si="24"/>
        <v>Sep</v>
      </c>
      <c r="B246" s="28">
        <v>36043</v>
      </c>
      <c r="C246" s="9">
        <v>511</v>
      </c>
      <c r="D246" s="9">
        <v>26</v>
      </c>
      <c r="E246" s="9">
        <v>86</v>
      </c>
      <c r="F246" s="14">
        <f t="shared" si="23"/>
        <v>623</v>
      </c>
      <c r="G246" s="11">
        <v>35</v>
      </c>
      <c r="H246" s="13">
        <f t="shared" si="25"/>
        <v>655.5</v>
      </c>
      <c r="I246" s="13">
        <f t="shared" si="26"/>
        <v>24.5</v>
      </c>
      <c r="J246" s="13">
        <f t="shared" si="27"/>
        <v>138.5</v>
      </c>
      <c r="K246" s="14">
        <f t="shared" si="28"/>
        <v>818.5</v>
      </c>
      <c r="L246" s="14">
        <f t="shared" si="29"/>
        <v>708.33333333333337</v>
      </c>
      <c r="M246" s="14">
        <f t="shared" si="31"/>
        <v>710</v>
      </c>
      <c r="N246" s="30">
        <f t="shared" si="32"/>
        <v>-0.21831869510664995</v>
      </c>
      <c r="O246" s="30">
        <f t="shared" si="30"/>
        <v>-0.12047058823529416</v>
      </c>
    </row>
    <row r="247" spans="1:15" x14ac:dyDescent="0.25">
      <c r="A247" s="9" t="str">
        <f t="shared" si="24"/>
        <v>Sep</v>
      </c>
      <c r="B247" s="28">
        <v>36050</v>
      </c>
      <c r="C247" s="9">
        <v>538</v>
      </c>
      <c r="D247" s="9">
        <v>57</v>
      </c>
      <c r="E247" s="9">
        <v>66</v>
      </c>
      <c r="F247" s="14">
        <f t="shared" si="23"/>
        <v>661</v>
      </c>
      <c r="G247" s="11">
        <v>36</v>
      </c>
      <c r="H247" s="13">
        <f t="shared" si="25"/>
        <v>594</v>
      </c>
      <c r="I247" s="13">
        <f t="shared" si="26"/>
        <v>29.25</v>
      </c>
      <c r="J247" s="13">
        <f t="shared" si="27"/>
        <v>108.25</v>
      </c>
      <c r="K247" s="14">
        <f t="shared" si="28"/>
        <v>731.5</v>
      </c>
      <c r="L247" s="14">
        <f t="shared" si="29"/>
        <v>667.58333333333337</v>
      </c>
      <c r="M247" s="14">
        <f t="shared" si="31"/>
        <v>630</v>
      </c>
      <c r="N247" s="30">
        <f t="shared" si="32"/>
        <v>1.6923076923076923E-2</v>
      </c>
      <c r="O247" s="30">
        <f t="shared" si="30"/>
        <v>-9.8614405192860386E-3</v>
      </c>
    </row>
    <row r="248" spans="1:15" x14ac:dyDescent="0.25">
      <c r="A248" s="9" t="str">
        <f t="shared" si="24"/>
        <v>Sep</v>
      </c>
      <c r="B248" s="28">
        <v>36057</v>
      </c>
      <c r="C248" s="9">
        <v>340</v>
      </c>
      <c r="D248" s="9">
        <v>45</v>
      </c>
      <c r="E248" s="9">
        <v>62</v>
      </c>
      <c r="F248" s="14">
        <f t="shared" si="23"/>
        <v>447</v>
      </c>
      <c r="G248" s="11">
        <v>37</v>
      </c>
      <c r="H248" s="13">
        <f t="shared" si="25"/>
        <v>502.25</v>
      </c>
      <c r="I248" s="13">
        <f t="shared" si="26"/>
        <v>36.5</v>
      </c>
      <c r="J248" s="13">
        <f t="shared" si="27"/>
        <v>85.5</v>
      </c>
      <c r="K248" s="14">
        <f t="shared" si="28"/>
        <v>624.25</v>
      </c>
      <c r="L248" s="14">
        <f t="shared" si="29"/>
        <v>627.83333333333337</v>
      </c>
      <c r="M248" s="14">
        <f t="shared" si="31"/>
        <v>542.66666666666663</v>
      </c>
      <c r="N248" s="30">
        <f t="shared" si="32"/>
        <v>-6.6805845511482248E-2</v>
      </c>
      <c r="O248" s="30">
        <f t="shared" si="30"/>
        <v>-0.28802760817626766</v>
      </c>
    </row>
    <row r="249" spans="1:15" x14ac:dyDescent="0.25">
      <c r="A249" s="9" t="str">
        <f t="shared" si="24"/>
        <v>Sep</v>
      </c>
      <c r="B249" s="28">
        <v>36064</v>
      </c>
      <c r="C249" s="9">
        <v>408</v>
      </c>
      <c r="D249" s="9">
        <v>36</v>
      </c>
      <c r="E249" s="9">
        <v>40</v>
      </c>
      <c r="F249" s="14">
        <f t="shared" si="23"/>
        <v>484</v>
      </c>
      <c r="G249" s="11">
        <v>38</v>
      </c>
      <c r="H249" s="13">
        <f t="shared" si="25"/>
        <v>449.25</v>
      </c>
      <c r="I249" s="13">
        <f t="shared" si="26"/>
        <v>41</v>
      </c>
      <c r="J249" s="13">
        <f t="shared" si="27"/>
        <v>63.5</v>
      </c>
      <c r="K249" s="14">
        <f t="shared" si="28"/>
        <v>553.75</v>
      </c>
      <c r="L249" s="14">
        <f t="shared" si="29"/>
        <v>605.25</v>
      </c>
      <c r="M249" s="14">
        <f t="shared" si="31"/>
        <v>538.33333333333337</v>
      </c>
      <c r="N249" s="30">
        <f t="shared" si="32"/>
        <v>0.16346153846153846</v>
      </c>
      <c r="O249" s="30">
        <f t="shared" si="30"/>
        <v>-0.2003304419661297</v>
      </c>
    </row>
    <row r="250" spans="1:15" x14ac:dyDescent="0.25">
      <c r="A250" s="9" t="str">
        <f t="shared" si="24"/>
        <v>Oct</v>
      </c>
      <c r="B250" s="28">
        <v>36071</v>
      </c>
      <c r="C250" s="9">
        <v>376</v>
      </c>
      <c r="D250" s="9">
        <v>20</v>
      </c>
      <c r="E250" s="9">
        <v>121</v>
      </c>
      <c r="F250" s="14">
        <f t="shared" si="23"/>
        <v>517</v>
      </c>
      <c r="G250" s="11">
        <v>39</v>
      </c>
      <c r="H250" s="13">
        <f t="shared" si="25"/>
        <v>415.5</v>
      </c>
      <c r="I250" s="13">
        <f t="shared" si="26"/>
        <v>39.5</v>
      </c>
      <c r="J250" s="13">
        <f t="shared" si="27"/>
        <v>72.25</v>
      </c>
      <c r="K250" s="14">
        <f t="shared" si="28"/>
        <v>527.25</v>
      </c>
      <c r="L250" s="14">
        <f t="shared" si="29"/>
        <v>545.33333333333337</v>
      </c>
      <c r="M250" s="14">
        <f t="shared" si="31"/>
        <v>470.33333333333331</v>
      </c>
      <c r="N250" s="30">
        <f t="shared" si="32"/>
        <v>2.3762376237623763E-2</v>
      </c>
      <c r="O250" s="30">
        <f t="shared" si="30"/>
        <v>-5.1955990220048966E-2</v>
      </c>
    </row>
    <row r="251" spans="1:15" x14ac:dyDescent="0.25">
      <c r="A251" s="9" t="str">
        <f t="shared" si="24"/>
        <v>Oct</v>
      </c>
      <c r="B251" s="28">
        <v>36078</v>
      </c>
      <c r="C251" s="9">
        <v>506</v>
      </c>
      <c r="D251" s="9">
        <v>34</v>
      </c>
      <c r="E251" s="9">
        <v>205</v>
      </c>
      <c r="F251" s="14">
        <f t="shared" si="23"/>
        <v>745</v>
      </c>
      <c r="G251" s="11">
        <v>40</v>
      </c>
      <c r="H251" s="13">
        <f t="shared" si="25"/>
        <v>407.5</v>
      </c>
      <c r="I251" s="13">
        <f t="shared" si="26"/>
        <v>33.75</v>
      </c>
      <c r="J251" s="13">
        <f t="shared" si="27"/>
        <v>107</v>
      </c>
      <c r="K251" s="14">
        <f t="shared" si="28"/>
        <v>548.25</v>
      </c>
      <c r="L251" s="14">
        <f t="shared" si="29"/>
        <v>595.66666666666663</v>
      </c>
      <c r="M251" s="14">
        <f t="shared" si="31"/>
        <v>831.33333333333337</v>
      </c>
      <c r="N251" s="30">
        <f t="shared" si="32"/>
        <v>-0.22395833333333334</v>
      </c>
      <c r="O251" s="30">
        <f t="shared" si="30"/>
        <v>0.25069949636261901</v>
      </c>
    </row>
    <row r="252" spans="1:15" x14ac:dyDescent="0.25">
      <c r="A252" s="9" t="str">
        <f t="shared" si="24"/>
        <v>Oct</v>
      </c>
      <c r="B252" s="28">
        <v>36085</v>
      </c>
      <c r="C252" s="9">
        <v>639</v>
      </c>
      <c r="D252" s="9">
        <v>12</v>
      </c>
      <c r="E252" s="9">
        <v>212</v>
      </c>
      <c r="F252" s="14">
        <f t="shared" si="23"/>
        <v>863</v>
      </c>
      <c r="G252" s="11">
        <v>41</v>
      </c>
      <c r="H252" s="13">
        <f t="shared" si="25"/>
        <v>482.25</v>
      </c>
      <c r="I252" s="13">
        <f t="shared" si="26"/>
        <v>25.5</v>
      </c>
      <c r="J252" s="13">
        <f t="shared" si="27"/>
        <v>144.5</v>
      </c>
      <c r="K252" s="14">
        <f t="shared" si="28"/>
        <v>652.25</v>
      </c>
      <c r="L252" s="14">
        <f t="shared" si="29"/>
        <v>720.5</v>
      </c>
      <c r="M252" s="14">
        <f t="shared" si="31"/>
        <v>1042</v>
      </c>
      <c r="N252" s="30">
        <f t="shared" si="32"/>
        <v>-0.26677994902293967</v>
      </c>
      <c r="O252" s="30">
        <f t="shared" si="30"/>
        <v>0.19777931991672448</v>
      </c>
    </row>
    <row r="253" spans="1:15" x14ac:dyDescent="0.25">
      <c r="A253" s="9" t="str">
        <f t="shared" si="24"/>
        <v>Oct</v>
      </c>
      <c r="B253" s="28">
        <v>36092</v>
      </c>
      <c r="C253" s="9">
        <v>455</v>
      </c>
      <c r="D253" s="9">
        <v>2</v>
      </c>
      <c r="E253" s="9">
        <v>371</v>
      </c>
      <c r="F253" s="14">
        <f t="shared" si="23"/>
        <v>828</v>
      </c>
      <c r="G253" s="11">
        <v>42</v>
      </c>
      <c r="H253" s="13">
        <f t="shared" si="25"/>
        <v>494</v>
      </c>
      <c r="I253" s="13">
        <f t="shared" si="26"/>
        <v>17</v>
      </c>
      <c r="J253" s="13">
        <f t="shared" si="27"/>
        <v>227.25</v>
      </c>
      <c r="K253" s="14">
        <f t="shared" si="28"/>
        <v>738.25</v>
      </c>
      <c r="L253" s="14">
        <f t="shared" si="29"/>
        <v>887</v>
      </c>
      <c r="M253" s="14">
        <f t="shared" si="31"/>
        <v>1204.3333333333333</v>
      </c>
      <c r="N253" s="30">
        <f t="shared" si="32"/>
        <v>-0.36986301369863012</v>
      </c>
      <c r="O253" s="30">
        <f t="shared" si="30"/>
        <v>-6.6516347237880497E-2</v>
      </c>
    </row>
    <row r="254" spans="1:15" x14ac:dyDescent="0.25">
      <c r="A254" s="9" t="str">
        <f t="shared" si="24"/>
        <v>Oct</v>
      </c>
      <c r="B254" s="28">
        <v>36099</v>
      </c>
      <c r="C254" s="9">
        <v>646</v>
      </c>
      <c r="D254" s="9">
        <v>5</v>
      </c>
      <c r="E254" s="9">
        <v>343</v>
      </c>
      <c r="F254" s="14">
        <f t="shared" si="23"/>
        <v>994</v>
      </c>
      <c r="G254" s="11">
        <v>43</v>
      </c>
      <c r="H254" s="13">
        <f t="shared" si="25"/>
        <v>561.5</v>
      </c>
      <c r="I254" s="13">
        <f t="shared" si="26"/>
        <v>13.25</v>
      </c>
      <c r="J254" s="13">
        <f t="shared" si="27"/>
        <v>282.75</v>
      </c>
      <c r="K254" s="14">
        <f t="shared" si="28"/>
        <v>857.5</v>
      </c>
      <c r="L254" s="14">
        <f t="shared" si="29"/>
        <v>1053.25</v>
      </c>
      <c r="M254" s="14">
        <f t="shared" si="31"/>
        <v>1135.3333333333333</v>
      </c>
      <c r="N254" s="30">
        <f t="shared" si="32"/>
        <v>-0.12113174182139699</v>
      </c>
      <c r="O254" s="30">
        <f t="shared" si="30"/>
        <v>-5.6254450510325182E-2</v>
      </c>
    </row>
    <row r="255" spans="1:15" x14ac:dyDescent="0.25">
      <c r="A255" s="9" t="str">
        <f t="shared" si="24"/>
        <v>Nov</v>
      </c>
      <c r="B255" s="28">
        <v>36106</v>
      </c>
      <c r="C255" s="9">
        <v>579</v>
      </c>
      <c r="D255" s="9">
        <v>5</v>
      </c>
      <c r="E255" s="9">
        <v>259</v>
      </c>
      <c r="F255" s="14">
        <f t="shared" si="23"/>
        <v>843</v>
      </c>
      <c r="G255" s="11">
        <v>44</v>
      </c>
      <c r="H255" s="13">
        <f t="shared" si="25"/>
        <v>579.75</v>
      </c>
      <c r="I255" s="13">
        <f t="shared" si="26"/>
        <v>6</v>
      </c>
      <c r="J255" s="13">
        <f t="shared" si="27"/>
        <v>296.25</v>
      </c>
      <c r="K255" s="14">
        <f t="shared" si="28"/>
        <v>882</v>
      </c>
      <c r="L255" s="14">
        <f t="shared" si="29"/>
        <v>1119.5</v>
      </c>
      <c r="M255" s="14">
        <f t="shared" si="31"/>
        <v>1096.3333333333333</v>
      </c>
      <c r="N255" s="30">
        <f t="shared" si="32"/>
        <v>-1.9767441860465116E-2</v>
      </c>
      <c r="O255" s="30">
        <f t="shared" si="30"/>
        <v>-0.24698526127735596</v>
      </c>
    </row>
    <row r="256" spans="1:15" x14ac:dyDescent="0.25">
      <c r="A256" s="9" t="str">
        <f t="shared" si="24"/>
        <v>Nov</v>
      </c>
      <c r="B256" s="28">
        <v>36113</v>
      </c>
      <c r="C256" s="9">
        <v>774</v>
      </c>
      <c r="D256" s="9">
        <v>0</v>
      </c>
      <c r="E256" s="9">
        <v>184</v>
      </c>
      <c r="F256" s="14">
        <f t="shared" si="23"/>
        <v>958</v>
      </c>
      <c r="G256" s="11">
        <v>45</v>
      </c>
      <c r="H256" s="13">
        <f t="shared" si="25"/>
        <v>613.5</v>
      </c>
      <c r="I256" s="13">
        <f t="shared" si="26"/>
        <v>3</v>
      </c>
      <c r="J256" s="13">
        <f t="shared" si="27"/>
        <v>289.25</v>
      </c>
      <c r="K256" s="14">
        <f t="shared" si="28"/>
        <v>905.75</v>
      </c>
      <c r="L256" s="14">
        <f t="shared" si="29"/>
        <v>1165.0833333333333</v>
      </c>
      <c r="M256" s="14">
        <f t="shared" si="31"/>
        <v>1224.3333333333333</v>
      </c>
      <c r="N256" s="30">
        <f t="shared" si="32"/>
        <v>-0.10299625468164794</v>
      </c>
      <c r="O256" s="30">
        <f t="shared" si="30"/>
        <v>-0.17774122022745148</v>
      </c>
    </row>
    <row r="257" spans="1:15" x14ac:dyDescent="0.25">
      <c r="A257" s="9" t="str">
        <f t="shared" si="24"/>
        <v>Nov</v>
      </c>
      <c r="B257" s="28">
        <v>36120</v>
      </c>
      <c r="C257" s="9">
        <v>857</v>
      </c>
      <c r="D257" s="9">
        <v>6</v>
      </c>
      <c r="E257" s="9">
        <v>166</v>
      </c>
      <c r="F257" s="14">
        <f t="shared" si="23"/>
        <v>1029</v>
      </c>
      <c r="G257" s="11">
        <v>46</v>
      </c>
      <c r="H257" s="13">
        <f t="shared" si="25"/>
        <v>714</v>
      </c>
      <c r="I257" s="13">
        <f t="shared" si="26"/>
        <v>4</v>
      </c>
      <c r="J257" s="13">
        <f t="shared" si="27"/>
        <v>238</v>
      </c>
      <c r="K257" s="14">
        <f t="shared" si="28"/>
        <v>956</v>
      </c>
      <c r="L257" s="14">
        <f t="shared" si="29"/>
        <v>1187.4166666666667</v>
      </c>
      <c r="M257" s="14">
        <f t="shared" si="31"/>
        <v>1293.6666666666667</v>
      </c>
      <c r="N257" s="30">
        <f t="shared" si="32"/>
        <v>-0.14392678868552414</v>
      </c>
      <c r="O257" s="30">
        <f t="shared" si="30"/>
        <v>-0.13341287107867225</v>
      </c>
    </row>
    <row r="258" spans="1:15" x14ac:dyDescent="0.25">
      <c r="A258" s="9" t="str">
        <f t="shared" si="24"/>
        <v>Nov</v>
      </c>
      <c r="B258" s="28">
        <v>36127</v>
      </c>
      <c r="C258" s="9">
        <v>1269</v>
      </c>
      <c r="D258" s="9">
        <v>28</v>
      </c>
      <c r="E258" s="9">
        <v>228</v>
      </c>
      <c r="F258" s="14">
        <f t="shared" si="23"/>
        <v>1525</v>
      </c>
      <c r="G258" s="11">
        <v>47</v>
      </c>
      <c r="H258" s="13">
        <f t="shared" si="25"/>
        <v>869.75</v>
      </c>
      <c r="I258" s="13">
        <f t="shared" si="26"/>
        <v>9.75</v>
      </c>
      <c r="J258" s="13">
        <f t="shared" si="27"/>
        <v>209.25</v>
      </c>
      <c r="K258" s="14">
        <f t="shared" si="28"/>
        <v>1088.75</v>
      </c>
      <c r="L258" s="14">
        <f t="shared" si="29"/>
        <v>1222.6666666666667</v>
      </c>
      <c r="M258" s="14">
        <f t="shared" si="31"/>
        <v>1276.3333333333333</v>
      </c>
      <c r="N258" s="30">
        <f t="shared" si="32"/>
        <v>0.3034188034188034</v>
      </c>
      <c r="O258" s="30">
        <f t="shared" si="30"/>
        <v>0.24727371864776437</v>
      </c>
    </row>
    <row r="259" spans="1:15" x14ac:dyDescent="0.25">
      <c r="A259" s="9" t="str">
        <f t="shared" si="24"/>
        <v>Dec</v>
      </c>
      <c r="B259" s="28">
        <v>36134</v>
      </c>
      <c r="C259" s="9">
        <v>917</v>
      </c>
      <c r="D259" s="9">
        <v>2</v>
      </c>
      <c r="E259" s="9">
        <v>172</v>
      </c>
      <c r="F259" s="14">
        <f t="shared" si="23"/>
        <v>1091</v>
      </c>
      <c r="G259" s="11">
        <v>48</v>
      </c>
      <c r="H259" s="13">
        <f t="shared" si="25"/>
        <v>954.25</v>
      </c>
      <c r="I259" s="13">
        <f t="shared" si="26"/>
        <v>9</v>
      </c>
      <c r="J259" s="13">
        <f t="shared" si="27"/>
        <v>187.5</v>
      </c>
      <c r="K259" s="14">
        <f t="shared" si="28"/>
        <v>1150.75</v>
      </c>
      <c r="L259" s="14">
        <f t="shared" si="29"/>
        <v>1252.5277777777776</v>
      </c>
      <c r="M259" s="14">
        <f t="shared" si="31"/>
        <v>1210.3333333333333</v>
      </c>
      <c r="N259" s="30">
        <f t="shared" si="32"/>
        <v>2.634054562558796E-2</v>
      </c>
      <c r="O259" s="30">
        <f t="shared" si="30"/>
        <v>-0.12896143354549677</v>
      </c>
    </row>
    <row r="260" spans="1:15" x14ac:dyDescent="0.25">
      <c r="A260" s="9" t="str">
        <f t="shared" si="24"/>
        <v>Dec</v>
      </c>
      <c r="B260" s="28">
        <v>36141</v>
      </c>
      <c r="C260" s="9">
        <v>1035</v>
      </c>
      <c r="D260" s="9">
        <v>6</v>
      </c>
      <c r="E260" s="9">
        <v>240</v>
      </c>
      <c r="F260" s="14">
        <f t="shared" si="23"/>
        <v>1281</v>
      </c>
      <c r="G260" s="11">
        <v>49</v>
      </c>
      <c r="H260" s="13">
        <f t="shared" si="25"/>
        <v>1019.5</v>
      </c>
      <c r="I260" s="13">
        <f t="shared" si="26"/>
        <v>10.5</v>
      </c>
      <c r="J260" s="13">
        <f t="shared" si="27"/>
        <v>201.5</v>
      </c>
      <c r="K260" s="14">
        <f t="shared" si="28"/>
        <v>1231.5</v>
      </c>
      <c r="L260" s="14">
        <f t="shared" si="29"/>
        <v>1171.6111111111111</v>
      </c>
      <c r="M260" s="14">
        <f t="shared" si="31"/>
        <v>902</v>
      </c>
      <c r="N260" s="30">
        <f t="shared" si="32"/>
        <v>0.57177914110429451</v>
      </c>
      <c r="O260" s="30">
        <f t="shared" si="30"/>
        <v>9.3366209872445372E-2</v>
      </c>
    </row>
    <row r="261" spans="1:15" x14ac:dyDescent="0.25">
      <c r="A261" s="9" t="str">
        <f t="shared" si="24"/>
        <v>Dec</v>
      </c>
      <c r="B261" s="28">
        <v>36148</v>
      </c>
      <c r="C261" s="9">
        <v>479</v>
      </c>
      <c r="D261" s="9">
        <v>6</v>
      </c>
      <c r="E261" s="9">
        <v>156</v>
      </c>
      <c r="F261" s="14">
        <f t="shared" si="23"/>
        <v>641</v>
      </c>
      <c r="G261" s="11">
        <v>50</v>
      </c>
      <c r="H261" s="13">
        <f t="shared" si="25"/>
        <v>925</v>
      </c>
      <c r="I261" s="13">
        <f t="shared" si="26"/>
        <v>10.5</v>
      </c>
      <c r="J261" s="13">
        <f t="shared" si="27"/>
        <v>199</v>
      </c>
      <c r="K261" s="14">
        <f t="shared" si="28"/>
        <v>1134.5</v>
      </c>
      <c r="L261" s="14">
        <f t="shared" si="29"/>
        <v>1021.3055555555555</v>
      </c>
      <c r="M261" s="14">
        <f t="shared" si="31"/>
        <v>693.33333333333337</v>
      </c>
      <c r="N261" s="30">
        <f t="shared" si="32"/>
        <v>0.16970802919708028</v>
      </c>
      <c r="O261" s="30">
        <f t="shared" si="30"/>
        <v>-0.37237196398944705</v>
      </c>
    </row>
    <row r="262" spans="1:15" x14ac:dyDescent="0.25">
      <c r="A262" s="9" t="str">
        <f t="shared" si="24"/>
        <v>Dec</v>
      </c>
      <c r="B262" s="28">
        <v>36155</v>
      </c>
      <c r="C262" s="9">
        <v>600</v>
      </c>
      <c r="D262" s="9">
        <v>2</v>
      </c>
      <c r="E262" s="9">
        <v>147</v>
      </c>
      <c r="F262" s="14">
        <f t="shared" ref="F262:F325" si="33">SUM(C262:E262)</f>
        <v>749</v>
      </c>
      <c r="G262" s="11">
        <v>51</v>
      </c>
      <c r="H262" s="13">
        <f t="shared" si="25"/>
        <v>757.75</v>
      </c>
      <c r="I262" s="13">
        <f t="shared" si="26"/>
        <v>4</v>
      </c>
      <c r="J262" s="13">
        <f t="shared" si="27"/>
        <v>178.75</v>
      </c>
      <c r="K262" s="14">
        <f t="shared" si="28"/>
        <v>940.5</v>
      </c>
      <c r="L262" s="14">
        <f t="shared" si="29"/>
        <v>841.72222222222217</v>
      </c>
      <c r="M262" s="14">
        <f t="shared" si="31"/>
        <v>558.66666666666663</v>
      </c>
      <c r="N262" s="30">
        <f t="shared" si="32"/>
        <v>0.42125237191650855</v>
      </c>
      <c r="O262" s="30">
        <f t="shared" si="30"/>
        <v>-0.1101577453633423</v>
      </c>
    </row>
    <row r="263" spans="1:15" x14ac:dyDescent="0.25">
      <c r="A263" s="9" t="str">
        <f t="shared" ref="A263:A326" si="34">TEXT(B263, "MMM")</f>
        <v>Jan</v>
      </c>
      <c r="B263" s="28">
        <v>36162</v>
      </c>
      <c r="C263" s="9">
        <v>385</v>
      </c>
      <c r="D263" s="9">
        <v>0</v>
      </c>
      <c r="E263" s="9">
        <v>74</v>
      </c>
      <c r="F263" s="14">
        <f t="shared" si="33"/>
        <v>459</v>
      </c>
      <c r="G263" s="11">
        <v>52</v>
      </c>
      <c r="H263" s="13">
        <f t="shared" si="25"/>
        <v>624.75</v>
      </c>
      <c r="I263" s="13">
        <f t="shared" si="26"/>
        <v>3.5</v>
      </c>
      <c r="J263" s="13">
        <f t="shared" si="27"/>
        <v>154.25</v>
      </c>
      <c r="K263" s="14">
        <f t="shared" si="28"/>
        <v>782.5</v>
      </c>
      <c r="L263" s="14">
        <f t="shared" ref="L263:L326" si="35">AVERAGE(K107+K159+K211)/3</f>
        <v>628.75</v>
      </c>
      <c r="M263" s="14">
        <f t="shared" si="31"/>
        <v>358</v>
      </c>
      <c r="N263" s="30">
        <f t="shared" si="32"/>
        <v>0.20789473684210527</v>
      </c>
      <c r="O263" s="30">
        <f t="shared" si="30"/>
        <v>-0.26998011928429422</v>
      </c>
    </row>
    <row r="264" spans="1:15" x14ac:dyDescent="0.25">
      <c r="A264" s="9" t="str">
        <f t="shared" si="34"/>
        <v>Jan</v>
      </c>
      <c r="B264" s="28">
        <v>36169</v>
      </c>
      <c r="C264" s="9">
        <v>133</v>
      </c>
      <c r="D264" s="9">
        <v>2</v>
      </c>
      <c r="E264" s="9">
        <v>34</v>
      </c>
      <c r="F264" s="14">
        <f t="shared" si="33"/>
        <v>169</v>
      </c>
      <c r="G264" s="11">
        <v>1</v>
      </c>
      <c r="H264" s="13">
        <f t="shared" si="25"/>
        <v>399.25</v>
      </c>
      <c r="I264" s="13">
        <f t="shared" si="26"/>
        <v>2.5</v>
      </c>
      <c r="J264" s="13">
        <f t="shared" si="27"/>
        <v>102.75</v>
      </c>
      <c r="K264" s="14">
        <f t="shared" si="28"/>
        <v>504.5</v>
      </c>
      <c r="L264" s="14">
        <f t="shared" si="35"/>
        <v>529.6111111111112</v>
      </c>
      <c r="M264" s="14">
        <f t="shared" si="31"/>
        <v>505.33333333333331</v>
      </c>
      <c r="N264" s="30">
        <f t="shared" si="32"/>
        <v>-0.56887755102040816</v>
      </c>
      <c r="O264" s="30">
        <f t="shared" si="30"/>
        <v>-0.68089793349417815</v>
      </c>
    </row>
    <row r="265" spans="1:15" x14ac:dyDescent="0.25">
      <c r="A265" s="9" t="str">
        <f t="shared" si="34"/>
        <v>Jan</v>
      </c>
      <c r="B265" s="28">
        <v>36176</v>
      </c>
      <c r="C265" s="9">
        <v>231</v>
      </c>
      <c r="D265" s="9">
        <v>3</v>
      </c>
      <c r="E265" s="9">
        <v>29</v>
      </c>
      <c r="F265" s="14">
        <f t="shared" si="33"/>
        <v>263</v>
      </c>
      <c r="G265" s="11">
        <v>2</v>
      </c>
      <c r="H265" s="13">
        <f t="shared" si="25"/>
        <v>337.25</v>
      </c>
      <c r="I265" s="13">
        <f t="shared" si="26"/>
        <v>1.75</v>
      </c>
      <c r="J265" s="13">
        <f t="shared" si="27"/>
        <v>71</v>
      </c>
      <c r="K265" s="14">
        <f t="shared" si="28"/>
        <v>410</v>
      </c>
      <c r="L265" s="14">
        <f t="shared" si="35"/>
        <v>483.52777777777783</v>
      </c>
      <c r="M265" s="14">
        <f t="shared" si="31"/>
        <v>506.33333333333331</v>
      </c>
      <c r="N265" s="30">
        <f t="shared" si="32"/>
        <v>-0.42701525054466233</v>
      </c>
      <c r="O265" s="30">
        <f t="shared" si="30"/>
        <v>-0.45608088699948302</v>
      </c>
    </row>
    <row r="266" spans="1:15" x14ac:dyDescent="0.25">
      <c r="A266" s="9" t="str">
        <f t="shared" si="34"/>
        <v>Jan</v>
      </c>
      <c r="B266" s="28">
        <v>36183</v>
      </c>
      <c r="C266" s="9">
        <v>130</v>
      </c>
      <c r="D266" s="9">
        <v>0</v>
      </c>
      <c r="E266" s="9">
        <v>37</v>
      </c>
      <c r="F266" s="14">
        <f t="shared" si="33"/>
        <v>167</v>
      </c>
      <c r="G266" s="11">
        <v>3</v>
      </c>
      <c r="H266" s="13">
        <f t="shared" ref="H266:H329" si="36">AVERAGE(C263:C266)</f>
        <v>219.75</v>
      </c>
      <c r="I266" s="13">
        <f t="shared" ref="I266:I329" si="37">AVERAGE(D263:D266)</f>
        <v>1.25</v>
      </c>
      <c r="J266" s="13">
        <f t="shared" ref="J266:J329" si="38">AVERAGE(E263:E266)</f>
        <v>43.5</v>
      </c>
      <c r="K266" s="14">
        <f t="shared" ref="K266:K329" si="39">SUM(H266:J266)</f>
        <v>264.5</v>
      </c>
      <c r="L266" s="14">
        <f t="shared" si="35"/>
        <v>477.16666666666669</v>
      </c>
      <c r="M266" s="14">
        <f t="shared" si="31"/>
        <v>526.66666666666663</v>
      </c>
      <c r="N266" s="30">
        <f t="shared" si="32"/>
        <v>-0.68311195445920303</v>
      </c>
      <c r="O266" s="30">
        <f t="shared" ref="O266:O329" si="40">(F266-L266)/L266</f>
        <v>-0.65001746419839335</v>
      </c>
    </row>
    <row r="267" spans="1:15" x14ac:dyDescent="0.25">
      <c r="A267" s="9" t="str">
        <f t="shared" si="34"/>
        <v>Jan</v>
      </c>
      <c r="B267" s="28">
        <v>36190</v>
      </c>
      <c r="C267" s="9">
        <v>691</v>
      </c>
      <c r="D267" s="9">
        <v>0</v>
      </c>
      <c r="E267" s="9">
        <v>107</v>
      </c>
      <c r="F267" s="14">
        <f t="shared" si="33"/>
        <v>798</v>
      </c>
      <c r="G267" s="11">
        <v>4</v>
      </c>
      <c r="H267" s="13">
        <f t="shared" si="36"/>
        <v>296.25</v>
      </c>
      <c r="I267" s="13">
        <f t="shared" si="37"/>
        <v>1.25</v>
      </c>
      <c r="J267" s="13">
        <f t="shared" si="38"/>
        <v>51.75</v>
      </c>
      <c r="K267" s="14">
        <f t="shared" si="39"/>
        <v>349.25</v>
      </c>
      <c r="L267" s="14">
        <f t="shared" si="35"/>
        <v>504.83333333333331</v>
      </c>
      <c r="M267" s="14">
        <f t="shared" si="31"/>
        <v>466</v>
      </c>
      <c r="N267" s="30">
        <f t="shared" si="32"/>
        <v>0.33668341708542715</v>
      </c>
      <c r="O267" s="30">
        <f t="shared" si="40"/>
        <v>0.58071970947507434</v>
      </c>
    </row>
    <row r="268" spans="1:15" x14ac:dyDescent="0.25">
      <c r="A268" s="9" t="str">
        <f t="shared" si="34"/>
        <v>Feb</v>
      </c>
      <c r="B268" s="28">
        <v>36197</v>
      </c>
      <c r="C268" s="9">
        <v>695</v>
      </c>
      <c r="D268" s="9">
        <v>8</v>
      </c>
      <c r="E268" s="9">
        <v>155</v>
      </c>
      <c r="F268" s="14">
        <f t="shared" si="33"/>
        <v>858</v>
      </c>
      <c r="G268" s="11">
        <v>5</v>
      </c>
      <c r="H268" s="13">
        <f t="shared" si="36"/>
        <v>436.75</v>
      </c>
      <c r="I268" s="13">
        <f t="shared" si="37"/>
        <v>2.75</v>
      </c>
      <c r="J268" s="13">
        <f t="shared" si="38"/>
        <v>82</v>
      </c>
      <c r="K268" s="14">
        <f t="shared" si="39"/>
        <v>521.5</v>
      </c>
      <c r="L268" s="14">
        <f t="shared" si="35"/>
        <v>501</v>
      </c>
      <c r="M268" s="14">
        <f t="shared" si="31"/>
        <v>493</v>
      </c>
      <c r="N268" s="30">
        <f t="shared" si="32"/>
        <v>0.19665271966527198</v>
      </c>
      <c r="O268" s="30">
        <f t="shared" si="40"/>
        <v>0.71257485029940115</v>
      </c>
    </row>
    <row r="269" spans="1:15" x14ac:dyDescent="0.25">
      <c r="A269" s="9" t="str">
        <f t="shared" si="34"/>
        <v>Feb</v>
      </c>
      <c r="B269" s="28">
        <v>36204</v>
      </c>
      <c r="C269" s="9">
        <v>661</v>
      </c>
      <c r="D269" s="9">
        <v>8</v>
      </c>
      <c r="E269" s="9">
        <v>171</v>
      </c>
      <c r="F269" s="14">
        <f t="shared" si="33"/>
        <v>840</v>
      </c>
      <c r="G269" s="11">
        <v>6</v>
      </c>
      <c r="H269" s="13">
        <f t="shared" si="36"/>
        <v>544.25</v>
      </c>
      <c r="I269" s="13">
        <f t="shared" si="37"/>
        <v>4</v>
      </c>
      <c r="J269" s="13">
        <f t="shared" si="38"/>
        <v>117.5</v>
      </c>
      <c r="K269" s="14">
        <f t="shared" si="39"/>
        <v>665.75</v>
      </c>
      <c r="L269" s="14">
        <f t="shared" si="35"/>
        <v>481.9444444444444</v>
      </c>
      <c r="M269" s="14">
        <f t="shared" si="31"/>
        <v>435.33333333333331</v>
      </c>
      <c r="N269" s="30">
        <f t="shared" si="32"/>
        <v>0.68674698795180722</v>
      </c>
      <c r="O269" s="30">
        <f t="shared" si="40"/>
        <v>0.74293948126801168</v>
      </c>
    </row>
    <row r="270" spans="1:15" x14ac:dyDescent="0.25">
      <c r="A270" s="9" t="str">
        <f t="shared" si="34"/>
        <v>Feb</v>
      </c>
      <c r="B270" s="28">
        <v>36211</v>
      </c>
      <c r="C270" s="9">
        <v>536</v>
      </c>
      <c r="D270" s="9">
        <v>6</v>
      </c>
      <c r="E270" s="9">
        <v>107</v>
      </c>
      <c r="F270" s="14">
        <f t="shared" si="33"/>
        <v>649</v>
      </c>
      <c r="G270" s="11">
        <v>7</v>
      </c>
      <c r="H270" s="13">
        <f t="shared" si="36"/>
        <v>645.75</v>
      </c>
      <c r="I270" s="13">
        <f t="shared" si="37"/>
        <v>5.5</v>
      </c>
      <c r="J270" s="13">
        <f t="shared" si="38"/>
        <v>135</v>
      </c>
      <c r="K270" s="14">
        <f t="shared" si="39"/>
        <v>786.25</v>
      </c>
      <c r="L270" s="14">
        <f t="shared" si="35"/>
        <v>492.97222222222217</v>
      </c>
      <c r="M270" s="14">
        <f t="shared" si="31"/>
        <v>571.66666666666663</v>
      </c>
      <c r="N270" s="30">
        <f t="shared" si="32"/>
        <v>0.36919831223628691</v>
      </c>
      <c r="O270" s="30">
        <f t="shared" si="40"/>
        <v>0.3165041978926017</v>
      </c>
    </row>
    <row r="271" spans="1:15" x14ac:dyDescent="0.25">
      <c r="A271" s="9" t="str">
        <f t="shared" si="34"/>
        <v>Feb</v>
      </c>
      <c r="B271" s="28">
        <v>36218</v>
      </c>
      <c r="C271" s="9">
        <v>493</v>
      </c>
      <c r="D271" s="9">
        <v>16</v>
      </c>
      <c r="E271" s="9">
        <v>614</v>
      </c>
      <c r="F271" s="14">
        <f t="shared" si="33"/>
        <v>1123</v>
      </c>
      <c r="G271" s="11">
        <v>8</v>
      </c>
      <c r="H271" s="13">
        <f t="shared" si="36"/>
        <v>596.25</v>
      </c>
      <c r="I271" s="13">
        <f t="shared" si="37"/>
        <v>9.5</v>
      </c>
      <c r="J271" s="13">
        <f t="shared" si="38"/>
        <v>261.75</v>
      </c>
      <c r="K271" s="14">
        <f t="shared" si="39"/>
        <v>867.5</v>
      </c>
      <c r="L271" s="14">
        <f t="shared" si="35"/>
        <v>503.5</v>
      </c>
      <c r="M271" s="14">
        <f t="shared" si="31"/>
        <v>509.33333333333331</v>
      </c>
      <c r="N271" s="30">
        <f t="shared" si="32"/>
        <v>2.8327645051194539</v>
      </c>
      <c r="O271" s="30">
        <f t="shared" si="40"/>
        <v>1.2303872889771599</v>
      </c>
    </row>
    <row r="272" spans="1:15" x14ac:dyDescent="0.25">
      <c r="A272" s="9" t="str">
        <f t="shared" si="34"/>
        <v>Mar</v>
      </c>
      <c r="B272" s="28">
        <v>36225</v>
      </c>
      <c r="C272" s="9">
        <v>326</v>
      </c>
      <c r="D272" s="9">
        <v>2</v>
      </c>
      <c r="E272" s="9">
        <v>82</v>
      </c>
      <c r="F272" s="14">
        <f t="shared" si="33"/>
        <v>410</v>
      </c>
      <c r="G272" s="11">
        <v>9</v>
      </c>
      <c r="H272" s="13">
        <f t="shared" si="36"/>
        <v>504</v>
      </c>
      <c r="I272" s="13">
        <f t="shared" si="37"/>
        <v>8</v>
      </c>
      <c r="J272" s="13">
        <f t="shared" si="38"/>
        <v>243.5</v>
      </c>
      <c r="K272" s="14">
        <f t="shared" si="39"/>
        <v>755.5</v>
      </c>
      <c r="L272" s="14">
        <f t="shared" si="35"/>
        <v>517.33333333333337</v>
      </c>
      <c r="M272" s="14">
        <f t="shared" si="31"/>
        <v>545.33333333333337</v>
      </c>
      <c r="N272" s="30">
        <f t="shared" si="32"/>
        <v>-0.3481717011128776</v>
      </c>
      <c r="O272" s="30">
        <f t="shared" si="40"/>
        <v>-0.20747422680412378</v>
      </c>
    </row>
    <row r="273" spans="1:15" x14ac:dyDescent="0.25">
      <c r="A273" s="9" t="str">
        <f t="shared" si="34"/>
        <v>Mar</v>
      </c>
      <c r="B273" s="28">
        <v>36232</v>
      </c>
      <c r="C273" s="9">
        <v>340</v>
      </c>
      <c r="D273" s="9">
        <v>2</v>
      </c>
      <c r="E273" s="9">
        <v>118</v>
      </c>
      <c r="F273" s="14">
        <f t="shared" si="33"/>
        <v>460</v>
      </c>
      <c r="G273" s="11">
        <v>10</v>
      </c>
      <c r="H273" s="13">
        <f t="shared" si="36"/>
        <v>423.75</v>
      </c>
      <c r="I273" s="13">
        <f t="shared" si="37"/>
        <v>6.5</v>
      </c>
      <c r="J273" s="13">
        <f t="shared" si="38"/>
        <v>230.25</v>
      </c>
      <c r="K273" s="14">
        <f t="shared" si="39"/>
        <v>660.5</v>
      </c>
      <c r="L273" s="14">
        <f t="shared" si="35"/>
        <v>580.58333333333337</v>
      </c>
      <c r="M273" s="14">
        <f t="shared" si="31"/>
        <v>672.66666666666663</v>
      </c>
      <c r="N273" s="30">
        <f t="shared" si="32"/>
        <v>-0.10331384015594541</v>
      </c>
      <c r="O273" s="30">
        <f t="shared" si="40"/>
        <v>-0.20769341179847858</v>
      </c>
    </row>
    <row r="274" spans="1:15" x14ac:dyDescent="0.25">
      <c r="A274" s="9" t="str">
        <f t="shared" si="34"/>
        <v>Mar</v>
      </c>
      <c r="B274" s="28">
        <v>36239</v>
      </c>
      <c r="C274" s="9">
        <v>639</v>
      </c>
      <c r="D274" s="9">
        <v>13</v>
      </c>
      <c r="E274" s="9">
        <v>180</v>
      </c>
      <c r="F274" s="14">
        <f t="shared" si="33"/>
        <v>832</v>
      </c>
      <c r="G274" s="11">
        <v>11</v>
      </c>
      <c r="H274" s="13">
        <f t="shared" si="36"/>
        <v>449.5</v>
      </c>
      <c r="I274" s="13">
        <f t="shared" si="37"/>
        <v>8.25</v>
      </c>
      <c r="J274" s="13">
        <f t="shared" si="38"/>
        <v>248.5</v>
      </c>
      <c r="K274" s="14">
        <f t="shared" si="39"/>
        <v>706.25</v>
      </c>
      <c r="L274" s="14">
        <f t="shared" si="35"/>
        <v>659</v>
      </c>
      <c r="M274" s="14">
        <f t="shared" si="31"/>
        <v>892</v>
      </c>
      <c r="N274" s="30">
        <f t="shared" si="32"/>
        <v>0.34846029173419774</v>
      </c>
      <c r="O274" s="30">
        <f t="shared" si="40"/>
        <v>0.26251896813353565</v>
      </c>
    </row>
    <row r="275" spans="1:15" x14ac:dyDescent="0.25">
      <c r="A275" s="9" t="str">
        <f t="shared" si="34"/>
        <v>Mar</v>
      </c>
      <c r="B275" s="28">
        <v>36246</v>
      </c>
      <c r="C275" s="9">
        <v>702</v>
      </c>
      <c r="D275" s="9">
        <v>8</v>
      </c>
      <c r="E275" s="9">
        <v>139</v>
      </c>
      <c r="F275" s="14">
        <f t="shared" si="33"/>
        <v>849</v>
      </c>
      <c r="G275" s="11">
        <v>12</v>
      </c>
      <c r="H275" s="13">
        <f t="shared" si="36"/>
        <v>501.75</v>
      </c>
      <c r="I275" s="13">
        <f t="shared" si="37"/>
        <v>6.25</v>
      </c>
      <c r="J275" s="13">
        <f t="shared" si="38"/>
        <v>129.75</v>
      </c>
      <c r="K275" s="14">
        <f t="shared" si="39"/>
        <v>637.75</v>
      </c>
      <c r="L275" s="14">
        <f t="shared" si="35"/>
        <v>739.69444444444446</v>
      </c>
      <c r="M275" s="14">
        <f t="shared" si="31"/>
        <v>831</v>
      </c>
      <c r="N275" s="30">
        <f t="shared" si="32"/>
        <v>2.1660649819494584E-2</v>
      </c>
      <c r="O275" s="30">
        <f t="shared" si="40"/>
        <v>0.14777122685793681</v>
      </c>
    </row>
    <row r="276" spans="1:15" x14ac:dyDescent="0.25">
      <c r="A276" s="9" t="str">
        <f t="shared" si="34"/>
        <v>Apr</v>
      </c>
      <c r="B276" s="28">
        <v>36253</v>
      </c>
      <c r="C276" s="9">
        <v>788</v>
      </c>
      <c r="D276" s="9">
        <v>15</v>
      </c>
      <c r="E276" s="9">
        <v>103</v>
      </c>
      <c r="F276" s="14">
        <f t="shared" si="33"/>
        <v>906</v>
      </c>
      <c r="G276" s="11">
        <v>13</v>
      </c>
      <c r="H276" s="13">
        <f t="shared" si="36"/>
        <v>617.25</v>
      </c>
      <c r="I276" s="13">
        <f t="shared" si="37"/>
        <v>9.5</v>
      </c>
      <c r="J276" s="13">
        <f t="shared" si="38"/>
        <v>135</v>
      </c>
      <c r="K276" s="14">
        <f t="shared" si="39"/>
        <v>761.75</v>
      </c>
      <c r="L276" s="14">
        <f t="shared" si="35"/>
        <v>822.52777777777783</v>
      </c>
      <c r="M276" s="14">
        <f t="shared" ref="M276:M339" si="41">AVERAGE(F120+F172+F224)/3</f>
        <v>872.33333333333337</v>
      </c>
      <c r="N276" s="30">
        <f t="shared" si="32"/>
        <v>0.17815344603381014</v>
      </c>
      <c r="O276" s="30">
        <f t="shared" si="40"/>
        <v>0.1014825571578129</v>
      </c>
    </row>
    <row r="277" spans="1:15" x14ac:dyDescent="0.25">
      <c r="A277" s="9" t="str">
        <f t="shared" si="34"/>
        <v>Apr</v>
      </c>
      <c r="B277" s="28">
        <v>36260</v>
      </c>
      <c r="C277" s="9">
        <v>713</v>
      </c>
      <c r="D277" s="9">
        <v>5</v>
      </c>
      <c r="E277" s="9">
        <v>94</v>
      </c>
      <c r="F277" s="14">
        <f t="shared" si="33"/>
        <v>812</v>
      </c>
      <c r="G277" s="11">
        <v>14</v>
      </c>
      <c r="H277" s="13">
        <f t="shared" si="36"/>
        <v>710.5</v>
      </c>
      <c r="I277" s="13">
        <f t="shared" si="37"/>
        <v>10.25</v>
      </c>
      <c r="J277" s="13">
        <f t="shared" si="38"/>
        <v>129</v>
      </c>
      <c r="K277" s="14">
        <f t="shared" si="39"/>
        <v>849.75</v>
      </c>
      <c r="L277" s="14">
        <f t="shared" si="35"/>
        <v>832.83333333333337</v>
      </c>
      <c r="M277" s="14">
        <f t="shared" si="41"/>
        <v>724.66666666666663</v>
      </c>
      <c r="N277" s="30">
        <f t="shared" si="32"/>
        <v>0.5320754716981132</v>
      </c>
      <c r="O277" s="30">
        <f t="shared" si="40"/>
        <v>-2.5015009005403287E-2</v>
      </c>
    </row>
    <row r="278" spans="1:15" x14ac:dyDescent="0.25">
      <c r="A278" s="9" t="str">
        <f t="shared" si="34"/>
        <v>Apr</v>
      </c>
      <c r="B278" s="28">
        <v>36267</v>
      </c>
      <c r="C278" s="9">
        <v>941</v>
      </c>
      <c r="D278" s="9">
        <v>20</v>
      </c>
      <c r="E278" s="9">
        <v>130</v>
      </c>
      <c r="F278" s="14">
        <f t="shared" si="33"/>
        <v>1091</v>
      </c>
      <c r="G278" s="11">
        <v>15</v>
      </c>
      <c r="H278" s="13">
        <f t="shared" si="36"/>
        <v>786</v>
      </c>
      <c r="I278" s="13">
        <f t="shared" si="37"/>
        <v>12</v>
      </c>
      <c r="J278" s="13">
        <f t="shared" si="38"/>
        <v>116.5</v>
      </c>
      <c r="K278" s="14">
        <f t="shared" si="39"/>
        <v>914.5</v>
      </c>
      <c r="L278" s="14">
        <f t="shared" si="35"/>
        <v>791.41666666666663</v>
      </c>
      <c r="M278" s="14">
        <f t="shared" si="41"/>
        <v>732.33333333333337</v>
      </c>
      <c r="N278" s="30">
        <f t="shared" si="32"/>
        <v>2.6125827814569536</v>
      </c>
      <c r="O278" s="30">
        <f t="shared" si="40"/>
        <v>0.37854059176582083</v>
      </c>
    </row>
    <row r="279" spans="1:15" x14ac:dyDescent="0.25">
      <c r="A279" s="9" t="str">
        <f t="shared" si="34"/>
        <v>Apr</v>
      </c>
      <c r="B279" s="28">
        <v>36274</v>
      </c>
      <c r="C279" s="9">
        <v>721</v>
      </c>
      <c r="D279" s="9">
        <v>14</v>
      </c>
      <c r="E279" s="9">
        <v>139</v>
      </c>
      <c r="F279" s="14">
        <f t="shared" si="33"/>
        <v>874</v>
      </c>
      <c r="G279" s="11">
        <v>16</v>
      </c>
      <c r="H279" s="13">
        <f t="shared" si="36"/>
        <v>790.75</v>
      </c>
      <c r="I279" s="13">
        <f t="shared" si="37"/>
        <v>13.5</v>
      </c>
      <c r="J279" s="13">
        <f t="shared" si="38"/>
        <v>116.5</v>
      </c>
      <c r="K279" s="14">
        <f t="shared" si="39"/>
        <v>920.75</v>
      </c>
      <c r="L279" s="14">
        <f t="shared" si="35"/>
        <v>767.66666666666663</v>
      </c>
      <c r="M279" s="14">
        <f t="shared" si="41"/>
        <v>737.33333333333337</v>
      </c>
      <c r="N279" s="30">
        <f t="shared" si="32"/>
        <v>0.21896792189679218</v>
      </c>
      <c r="O279" s="30">
        <f t="shared" si="40"/>
        <v>0.13851498046026928</v>
      </c>
    </row>
    <row r="280" spans="1:15" x14ac:dyDescent="0.25">
      <c r="A280" s="9" t="str">
        <f t="shared" si="34"/>
        <v>May</v>
      </c>
      <c r="B280" s="28">
        <v>36281</v>
      </c>
      <c r="C280" s="9">
        <v>757</v>
      </c>
      <c r="D280" s="9">
        <v>30</v>
      </c>
      <c r="E280" s="9">
        <v>138</v>
      </c>
      <c r="F280" s="14">
        <f t="shared" si="33"/>
        <v>925</v>
      </c>
      <c r="G280" s="11">
        <v>17</v>
      </c>
      <c r="H280" s="13">
        <f t="shared" si="36"/>
        <v>783</v>
      </c>
      <c r="I280" s="13">
        <f t="shared" si="37"/>
        <v>17.25</v>
      </c>
      <c r="J280" s="13">
        <f t="shared" si="38"/>
        <v>125.25</v>
      </c>
      <c r="K280" s="14">
        <f t="shared" si="39"/>
        <v>925.5</v>
      </c>
      <c r="L280" s="14">
        <f t="shared" si="35"/>
        <v>696.61111111111097</v>
      </c>
      <c r="M280" s="14">
        <f t="shared" si="41"/>
        <v>589</v>
      </c>
      <c r="N280" s="30">
        <f t="shared" si="32"/>
        <v>0.54941373534338356</v>
      </c>
      <c r="O280" s="30">
        <f t="shared" si="40"/>
        <v>0.32785708589201717</v>
      </c>
    </row>
    <row r="281" spans="1:15" x14ac:dyDescent="0.25">
      <c r="A281" s="9" t="str">
        <f t="shared" si="34"/>
        <v>May</v>
      </c>
      <c r="B281" s="28">
        <v>36288</v>
      </c>
      <c r="C281" s="9">
        <v>851</v>
      </c>
      <c r="D281" s="9">
        <v>25</v>
      </c>
      <c r="E281" s="9">
        <v>183</v>
      </c>
      <c r="F281" s="14">
        <f t="shared" si="33"/>
        <v>1059</v>
      </c>
      <c r="G281" s="11">
        <v>18</v>
      </c>
      <c r="H281" s="13">
        <f t="shared" si="36"/>
        <v>817.5</v>
      </c>
      <c r="I281" s="13">
        <f t="shared" si="37"/>
        <v>22.25</v>
      </c>
      <c r="J281" s="13">
        <f t="shared" si="38"/>
        <v>147.5</v>
      </c>
      <c r="K281" s="14">
        <f t="shared" si="39"/>
        <v>987.25</v>
      </c>
      <c r="L281" s="14">
        <f t="shared" si="35"/>
        <v>689.75</v>
      </c>
      <c r="M281" s="14">
        <f t="shared" si="41"/>
        <v>700.33333333333337</v>
      </c>
      <c r="N281" s="30">
        <f t="shared" si="32"/>
        <v>0.462707182320442</v>
      </c>
      <c r="O281" s="30">
        <f t="shared" si="40"/>
        <v>0.53533889090250086</v>
      </c>
    </row>
    <row r="282" spans="1:15" x14ac:dyDescent="0.25">
      <c r="A282" s="9" t="str">
        <f t="shared" si="34"/>
        <v>May</v>
      </c>
      <c r="B282" s="28">
        <v>36295</v>
      </c>
      <c r="C282" s="9">
        <v>813</v>
      </c>
      <c r="D282" s="9">
        <v>20</v>
      </c>
      <c r="E282" s="9">
        <v>86</v>
      </c>
      <c r="F282" s="14">
        <f t="shared" si="33"/>
        <v>919</v>
      </c>
      <c r="G282" s="11">
        <v>19</v>
      </c>
      <c r="H282" s="13">
        <f t="shared" si="36"/>
        <v>785.5</v>
      </c>
      <c r="I282" s="13">
        <f t="shared" si="37"/>
        <v>22.25</v>
      </c>
      <c r="J282" s="13">
        <f t="shared" si="38"/>
        <v>136.5</v>
      </c>
      <c r="K282" s="14">
        <f t="shared" si="39"/>
        <v>944.25</v>
      </c>
      <c r="L282" s="14">
        <f t="shared" si="35"/>
        <v>698.91666666666663</v>
      </c>
      <c r="M282" s="14">
        <f t="shared" si="41"/>
        <v>769</v>
      </c>
      <c r="N282" s="30">
        <f t="shared" si="32"/>
        <v>0.25718194254445964</v>
      </c>
      <c r="O282" s="30">
        <f t="shared" si="40"/>
        <v>0.3148920949087875</v>
      </c>
    </row>
    <row r="283" spans="1:15" x14ac:dyDescent="0.25">
      <c r="A283" s="9" t="str">
        <f t="shared" si="34"/>
        <v>May</v>
      </c>
      <c r="B283" s="28">
        <v>36302</v>
      </c>
      <c r="C283" s="9">
        <v>833</v>
      </c>
      <c r="D283" s="9">
        <v>14</v>
      </c>
      <c r="E283" s="9">
        <v>83</v>
      </c>
      <c r="F283" s="14">
        <f t="shared" si="33"/>
        <v>930</v>
      </c>
      <c r="G283" s="11">
        <v>20</v>
      </c>
      <c r="H283" s="13">
        <f t="shared" si="36"/>
        <v>813.5</v>
      </c>
      <c r="I283" s="13">
        <f t="shared" si="37"/>
        <v>22.25</v>
      </c>
      <c r="J283" s="13">
        <f t="shared" si="38"/>
        <v>122.5</v>
      </c>
      <c r="K283" s="14">
        <f t="shared" si="39"/>
        <v>958.25</v>
      </c>
      <c r="L283" s="14">
        <f t="shared" si="35"/>
        <v>746</v>
      </c>
      <c r="M283" s="14">
        <f t="shared" si="41"/>
        <v>925.66666666666663</v>
      </c>
      <c r="N283" s="30">
        <f t="shared" si="32"/>
        <v>4.72972972972973E-2</v>
      </c>
      <c r="O283" s="30">
        <f t="shared" si="40"/>
        <v>0.24664879356568364</v>
      </c>
    </row>
    <row r="284" spans="1:15" x14ac:dyDescent="0.25">
      <c r="A284" s="9" t="str">
        <f t="shared" si="34"/>
        <v>May</v>
      </c>
      <c r="B284" s="28">
        <v>36309</v>
      </c>
      <c r="C284" s="9">
        <v>570</v>
      </c>
      <c r="D284" s="9">
        <v>8</v>
      </c>
      <c r="E284" s="9">
        <v>107</v>
      </c>
      <c r="F284" s="14">
        <f t="shared" si="33"/>
        <v>685</v>
      </c>
      <c r="G284" s="11">
        <v>21</v>
      </c>
      <c r="H284" s="13">
        <f t="shared" si="36"/>
        <v>766.75</v>
      </c>
      <c r="I284" s="13">
        <f t="shared" si="37"/>
        <v>16.75</v>
      </c>
      <c r="J284" s="13">
        <f t="shared" si="38"/>
        <v>114.75</v>
      </c>
      <c r="K284" s="14">
        <f t="shared" si="39"/>
        <v>898.25</v>
      </c>
      <c r="L284" s="14">
        <f t="shared" si="35"/>
        <v>752.72222222222217</v>
      </c>
      <c r="M284" s="14">
        <f t="shared" si="41"/>
        <v>614</v>
      </c>
      <c r="N284" s="30">
        <f t="shared" si="32"/>
        <v>0.14548494983277591</v>
      </c>
      <c r="O284" s="30">
        <f t="shared" si="40"/>
        <v>-8.9969739464167031E-2</v>
      </c>
    </row>
    <row r="285" spans="1:15" x14ac:dyDescent="0.25">
      <c r="A285" s="9" t="str">
        <f t="shared" si="34"/>
        <v>Jun</v>
      </c>
      <c r="B285" s="28">
        <v>36316</v>
      </c>
      <c r="C285" s="9">
        <v>815</v>
      </c>
      <c r="D285" s="9">
        <v>29</v>
      </c>
      <c r="E285" s="9">
        <v>120</v>
      </c>
      <c r="F285" s="14">
        <f t="shared" si="33"/>
        <v>964</v>
      </c>
      <c r="G285" s="11">
        <v>22</v>
      </c>
      <c r="H285" s="13">
        <f t="shared" si="36"/>
        <v>757.75</v>
      </c>
      <c r="I285" s="13">
        <f t="shared" si="37"/>
        <v>17.75</v>
      </c>
      <c r="J285" s="13">
        <f t="shared" si="38"/>
        <v>99</v>
      </c>
      <c r="K285" s="14">
        <f t="shared" si="39"/>
        <v>874.5</v>
      </c>
      <c r="L285" s="14">
        <f t="shared" si="35"/>
        <v>748.02777777777783</v>
      </c>
      <c r="M285" s="14">
        <f t="shared" si="41"/>
        <v>680.66666666666663</v>
      </c>
      <c r="N285" s="30">
        <f t="shared" si="32"/>
        <v>0.33518005540166207</v>
      </c>
      <c r="O285" s="30">
        <f t="shared" si="40"/>
        <v>0.28872219540272559</v>
      </c>
    </row>
    <row r="286" spans="1:15" x14ac:dyDescent="0.25">
      <c r="A286" s="9" t="str">
        <f t="shared" si="34"/>
        <v>Jun</v>
      </c>
      <c r="B286" s="28">
        <v>36323</v>
      </c>
      <c r="C286" s="9">
        <v>885</v>
      </c>
      <c r="D286" s="9">
        <v>5</v>
      </c>
      <c r="E286" s="9">
        <v>118</v>
      </c>
      <c r="F286" s="14">
        <f t="shared" si="33"/>
        <v>1008</v>
      </c>
      <c r="G286" s="11">
        <v>23</v>
      </c>
      <c r="H286" s="13">
        <f t="shared" si="36"/>
        <v>775.75</v>
      </c>
      <c r="I286" s="13">
        <f t="shared" si="37"/>
        <v>14</v>
      </c>
      <c r="J286" s="13">
        <f t="shared" si="38"/>
        <v>107</v>
      </c>
      <c r="K286" s="14">
        <f t="shared" si="39"/>
        <v>896.75</v>
      </c>
      <c r="L286" s="14">
        <f t="shared" si="35"/>
        <v>775.02777777777783</v>
      </c>
      <c r="M286" s="14">
        <f t="shared" si="41"/>
        <v>876</v>
      </c>
      <c r="N286" s="30">
        <f t="shared" si="32"/>
        <v>0.45664739884393063</v>
      </c>
      <c r="O286" s="30">
        <f t="shared" si="40"/>
        <v>0.30059854485502302</v>
      </c>
    </row>
    <row r="287" spans="1:15" x14ac:dyDescent="0.25">
      <c r="A287" s="9" t="str">
        <f t="shared" si="34"/>
        <v>Jun</v>
      </c>
      <c r="B287" s="28">
        <v>36330</v>
      </c>
      <c r="C287" s="9">
        <v>956</v>
      </c>
      <c r="D287" s="9">
        <v>15</v>
      </c>
      <c r="E287" s="9">
        <v>199</v>
      </c>
      <c r="F287" s="14">
        <f t="shared" si="33"/>
        <v>1170</v>
      </c>
      <c r="G287" s="11">
        <v>24</v>
      </c>
      <c r="H287" s="13">
        <f t="shared" si="36"/>
        <v>806.5</v>
      </c>
      <c r="I287" s="13">
        <f t="shared" si="37"/>
        <v>14.25</v>
      </c>
      <c r="J287" s="13">
        <f t="shared" si="38"/>
        <v>136</v>
      </c>
      <c r="K287" s="14">
        <f t="shared" si="39"/>
        <v>956.75</v>
      </c>
      <c r="L287" s="14">
        <f t="shared" si="35"/>
        <v>752.97222222222217</v>
      </c>
      <c r="M287" s="14">
        <f t="shared" si="41"/>
        <v>836.66666666666663</v>
      </c>
      <c r="N287" s="30">
        <f t="shared" si="32"/>
        <v>0.43031784841075793</v>
      </c>
      <c r="O287" s="30">
        <f t="shared" si="40"/>
        <v>0.55384218098646121</v>
      </c>
    </row>
    <row r="288" spans="1:15" x14ac:dyDescent="0.25">
      <c r="A288" s="9" t="str">
        <f t="shared" si="34"/>
        <v>Jun</v>
      </c>
      <c r="B288" s="28">
        <v>36337</v>
      </c>
      <c r="C288" s="9">
        <v>975</v>
      </c>
      <c r="D288" s="9">
        <v>12</v>
      </c>
      <c r="E288" s="9">
        <v>194</v>
      </c>
      <c r="F288" s="14">
        <f t="shared" si="33"/>
        <v>1181</v>
      </c>
      <c r="G288" s="11">
        <v>25</v>
      </c>
      <c r="H288" s="13">
        <f t="shared" si="36"/>
        <v>907.75</v>
      </c>
      <c r="I288" s="13">
        <f t="shared" si="37"/>
        <v>15.25</v>
      </c>
      <c r="J288" s="13">
        <f t="shared" si="38"/>
        <v>157.75</v>
      </c>
      <c r="K288" s="14">
        <f t="shared" si="39"/>
        <v>1080.75</v>
      </c>
      <c r="L288" s="14">
        <f t="shared" si="35"/>
        <v>852.33333333333337</v>
      </c>
      <c r="M288" s="14">
        <f t="shared" si="41"/>
        <v>1016</v>
      </c>
      <c r="N288" s="30">
        <f t="shared" si="32"/>
        <v>0.29637760702524696</v>
      </c>
      <c r="O288" s="30">
        <f t="shared" si="40"/>
        <v>0.38560813453265541</v>
      </c>
    </row>
    <row r="289" spans="1:15" x14ac:dyDescent="0.25">
      <c r="A289" s="9" t="str">
        <f t="shared" si="34"/>
        <v>Jul</v>
      </c>
      <c r="B289" s="28">
        <v>36344</v>
      </c>
      <c r="C289" s="9">
        <v>811</v>
      </c>
      <c r="D289" s="9">
        <v>20</v>
      </c>
      <c r="E289" s="9">
        <v>152</v>
      </c>
      <c r="F289" s="14">
        <f t="shared" si="33"/>
        <v>983</v>
      </c>
      <c r="G289" s="11">
        <v>26</v>
      </c>
      <c r="H289" s="13">
        <f t="shared" si="36"/>
        <v>906.75</v>
      </c>
      <c r="I289" s="13">
        <f t="shared" si="37"/>
        <v>13</v>
      </c>
      <c r="J289" s="13">
        <f t="shared" si="38"/>
        <v>165.75</v>
      </c>
      <c r="K289" s="14">
        <f t="shared" si="39"/>
        <v>1085.5</v>
      </c>
      <c r="L289" s="14">
        <f t="shared" si="35"/>
        <v>912</v>
      </c>
      <c r="M289" s="14">
        <f t="shared" si="41"/>
        <v>919.33333333333337</v>
      </c>
      <c r="N289" s="30">
        <f t="shared" si="32"/>
        <v>0.25703324808184141</v>
      </c>
      <c r="O289" s="30">
        <f t="shared" si="40"/>
        <v>7.7850877192982462E-2</v>
      </c>
    </row>
    <row r="290" spans="1:15" x14ac:dyDescent="0.25">
      <c r="A290" s="9" t="str">
        <f t="shared" si="34"/>
        <v>Jul</v>
      </c>
      <c r="B290" s="28">
        <v>36351</v>
      </c>
      <c r="C290" s="9">
        <v>979</v>
      </c>
      <c r="D290" s="9">
        <v>65</v>
      </c>
      <c r="E290" s="9">
        <v>109</v>
      </c>
      <c r="F290" s="14">
        <f t="shared" si="33"/>
        <v>1153</v>
      </c>
      <c r="G290" s="11">
        <v>27</v>
      </c>
      <c r="H290" s="13">
        <f t="shared" si="36"/>
        <v>930.25</v>
      </c>
      <c r="I290" s="13">
        <f t="shared" si="37"/>
        <v>28</v>
      </c>
      <c r="J290" s="13">
        <f t="shared" si="38"/>
        <v>163.5</v>
      </c>
      <c r="K290" s="14">
        <f t="shared" si="39"/>
        <v>1121.75</v>
      </c>
      <c r="L290" s="14">
        <f t="shared" si="35"/>
        <v>931.83333333333337</v>
      </c>
      <c r="M290" s="14">
        <f t="shared" si="41"/>
        <v>955.33333333333337</v>
      </c>
      <c r="N290" s="30">
        <f t="shared" si="32"/>
        <v>0.26010928961748636</v>
      </c>
      <c r="O290" s="30">
        <f t="shared" si="40"/>
        <v>0.23734573421570376</v>
      </c>
    </row>
    <row r="291" spans="1:15" x14ac:dyDescent="0.25">
      <c r="A291" s="9" t="str">
        <f t="shared" si="34"/>
        <v>Jul</v>
      </c>
      <c r="B291" s="28">
        <v>36358</v>
      </c>
      <c r="C291" s="9">
        <v>529</v>
      </c>
      <c r="D291" s="9">
        <v>49</v>
      </c>
      <c r="E291" s="9">
        <v>119</v>
      </c>
      <c r="F291" s="14">
        <f t="shared" si="33"/>
        <v>697</v>
      </c>
      <c r="G291" s="11">
        <v>28</v>
      </c>
      <c r="H291" s="13">
        <f t="shared" si="36"/>
        <v>823.5</v>
      </c>
      <c r="I291" s="13">
        <f t="shared" si="37"/>
        <v>36.5</v>
      </c>
      <c r="J291" s="13">
        <f t="shared" si="38"/>
        <v>143.5</v>
      </c>
      <c r="K291" s="14">
        <f t="shared" si="39"/>
        <v>1003.5</v>
      </c>
      <c r="L291" s="14">
        <f t="shared" si="35"/>
        <v>892.75</v>
      </c>
      <c r="M291" s="14">
        <f t="shared" si="41"/>
        <v>680.33333333333337</v>
      </c>
      <c r="N291" s="30">
        <f t="shared" si="32"/>
        <v>8.3981337480559873E-2</v>
      </c>
      <c r="O291" s="30">
        <f t="shared" si="40"/>
        <v>-0.2192663119574349</v>
      </c>
    </row>
    <row r="292" spans="1:15" x14ac:dyDescent="0.25">
      <c r="A292" s="9" t="str">
        <f t="shared" si="34"/>
        <v>Jul</v>
      </c>
      <c r="B292" s="28">
        <v>36365</v>
      </c>
      <c r="C292" s="9">
        <v>1088</v>
      </c>
      <c r="D292" s="9">
        <v>40</v>
      </c>
      <c r="E292" s="9">
        <v>122</v>
      </c>
      <c r="F292" s="14">
        <f t="shared" si="33"/>
        <v>1250</v>
      </c>
      <c r="G292" s="11">
        <v>29</v>
      </c>
      <c r="H292" s="13">
        <f t="shared" si="36"/>
        <v>851.75</v>
      </c>
      <c r="I292" s="13">
        <f t="shared" si="37"/>
        <v>43.5</v>
      </c>
      <c r="J292" s="13">
        <f t="shared" si="38"/>
        <v>125.5</v>
      </c>
      <c r="K292" s="14">
        <f t="shared" si="39"/>
        <v>1020.75</v>
      </c>
      <c r="L292" s="14">
        <f t="shared" si="35"/>
        <v>874.25</v>
      </c>
      <c r="M292" s="14">
        <f t="shared" si="41"/>
        <v>942</v>
      </c>
      <c r="N292" s="30">
        <f t="shared" si="32"/>
        <v>0.25250501002004005</v>
      </c>
      <c r="O292" s="30">
        <f t="shared" si="40"/>
        <v>0.42979696883042606</v>
      </c>
    </row>
    <row r="293" spans="1:15" x14ac:dyDescent="0.25">
      <c r="A293" s="9" t="str">
        <f t="shared" si="34"/>
        <v>Jul</v>
      </c>
      <c r="B293" s="28">
        <v>36372</v>
      </c>
      <c r="C293" s="9">
        <v>752</v>
      </c>
      <c r="D293" s="9">
        <v>29</v>
      </c>
      <c r="E293" s="9">
        <v>149</v>
      </c>
      <c r="F293" s="14">
        <f t="shared" si="33"/>
        <v>930</v>
      </c>
      <c r="G293" s="11">
        <v>30</v>
      </c>
      <c r="H293" s="13">
        <f t="shared" si="36"/>
        <v>837</v>
      </c>
      <c r="I293" s="13">
        <f t="shared" si="37"/>
        <v>45.75</v>
      </c>
      <c r="J293" s="13">
        <f t="shared" si="38"/>
        <v>124.75</v>
      </c>
      <c r="K293" s="14">
        <f t="shared" si="39"/>
        <v>1007.5</v>
      </c>
      <c r="L293" s="14">
        <f t="shared" si="35"/>
        <v>861.16666666666663</v>
      </c>
      <c r="M293" s="14">
        <f t="shared" si="41"/>
        <v>867</v>
      </c>
      <c r="N293" s="30">
        <f t="shared" si="32"/>
        <v>-1.3785790031813362E-2</v>
      </c>
      <c r="O293" s="30">
        <f t="shared" si="40"/>
        <v>7.9930327075672589E-2</v>
      </c>
    </row>
    <row r="294" spans="1:15" x14ac:dyDescent="0.25">
      <c r="A294" s="9" t="str">
        <f t="shared" si="34"/>
        <v>Aug</v>
      </c>
      <c r="B294" s="28">
        <v>36379</v>
      </c>
      <c r="C294" s="9">
        <v>819</v>
      </c>
      <c r="D294" s="9">
        <v>26</v>
      </c>
      <c r="E294" s="9">
        <v>243</v>
      </c>
      <c r="F294" s="14">
        <f t="shared" si="33"/>
        <v>1088</v>
      </c>
      <c r="G294" s="11">
        <v>31</v>
      </c>
      <c r="H294" s="13">
        <f t="shared" si="36"/>
        <v>797</v>
      </c>
      <c r="I294" s="13">
        <f t="shared" si="37"/>
        <v>36</v>
      </c>
      <c r="J294" s="13">
        <f t="shared" si="38"/>
        <v>158.25</v>
      </c>
      <c r="K294" s="14">
        <f t="shared" si="39"/>
        <v>991.25</v>
      </c>
      <c r="L294" s="14">
        <f t="shared" si="35"/>
        <v>812.91666666666663</v>
      </c>
      <c r="M294" s="14">
        <f t="shared" si="41"/>
        <v>762.33333333333337</v>
      </c>
      <c r="N294" s="30">
        <f t="shared" si="32"/>
        <v>0.50901525658807212</v>
      </c>
      <c r="O294" s="30">
        <f t="shared" si="40"/>
        <v>0.33839056893900571</v>
      </c>
    </row>
    <row r="295" spans="1:15" x14ac:dyDescent="0.25">
      <c r="A295" s="9" t="str">
        <f t="shared" si="34"/>
        <v>Aug</v>
      </c>
      <c r="B295" s="28">
        <v>36386</v>
      </c>
      <c r="C295" s="9">
        <v>762</v>
      </c>
      <c r="D295" s="9">
        <v>20</v>
      </c>
      <c r="E295" s="9">
        <v>173</v>
      </c>
      <c r="F295" s="14">
        <f t="shared" si="33"/>
        <v>955</v>
      </c>
      <c r="G295" s="11">
        <v>32</v>
      </c>
      <c r="H295" s="13">
        <f t="shared" si="36"/>
        <v>855.25</v>
      </c>
      <c r="I295" s="13">
        <f t="shared" si="37"/>
        <v>28.75</v>
      </c>
      <c r="J295" s="13">
        <f t="shared" si="38"/>
        <v>171.75</v>
      </c>
      <c r="K295" s="14">
        <f t="shared" si="39"/>
        <v>1055.75</v>
      </c>
      <c r="L295" s="14">
        <f t="shared" si="35"/>
        <v>828.25</v>
      </c>
      <c r="M295" s="14">
        <f t="shared" si="41"/>
        <v>741.66666666666663</v>
      </c>
      <c r="N295" s="30">
        <f t="shared" si="32"/>
        <v>-5.3518334985133795E-2</v>
      </c>
      <c r="O295" s="30">
        <f t="shared" si="40"/>
        <v>0.15303350437669785</v>
      </c>
    </row>
    <row r="296" spans="1:15" x14ac:dyDescent="0.25">
      <c r="A296" s="9" t="str">
        <f t="shared" si="34"/>
        <v>Aug</v>
      </c>
      <c r="B296" s="28">
        <v>36393</v>
      </c>
      <c r="C296" s="9">
        <v>819</v>
      </c>
      <c r="D296" s="9">
        <v>32</v>
      </c>
      <c r="E296" s="9">
        <v>106</v>
      </c>
      <c r="F296" s="14">
        <f t="shared" si="33"/>
        <v>957</v>
      </c>
      <c r="G296" s="11">
        <v>33</v>
      </c>
      <c r="H296" s="13">
        <f t="shared" si="36"/>
        <v>788</v>
      </c>
      <c r="I296" s="13">
        <f t="shared" si="37"/>
        <v>26.75</v>
      </c>
      <c r="J296" s="13">
        <f t="shared" si="38"/>
        <v>167.75</v>
      </c>
      <c r="K296" s="14">
        <f t="shared" si="39"/>
        <v>982.5</v>
      </c>
      <c r="L296" s="14">
        <f t="shared" si="35"/>
        <v>753.41666666666663</v>
      </c>
      <c r="M296" s="14">
        <f t="shared" si="41"/>
        <v>642.66666666666663</v>
      </c>
      <c r="N296" s="30">
        <f t="shared" si="32"/>
        <v>9.2465753424657529E-2</v>
      </c>
      <c r="O296" s="30">
        <f t="shared" si="40"/>
        <v>0.27021347196106632</v>
      </c>
    </row>
    <row r="297" spans="1:15" x14ac:dyDescent="0.25">
      <c r="A297" s="9" t="str">
        <f t="shared" si="34"/>
        <v>Aug</v>
      </c>
      <c r="B297" s="28">
        <v>36400</v>
      </c>
      <c r="C297" s="9">
        <v>854</v>
      </c>
      <c r="D297" s="9">
        <v>12</v>
      </c>
      <c r="E297" s="9">
        <v>188</v>
      </c>
      <c r="F297" s="14">
        <f t="shared" si="33"/>
        <v>1054</v>
      </c>
      <c r="G297" s="11">
        <v>34</v>
      </c>
      <c r="H297" s="13">
        <f t="shared" si="36"/>
        <v>813.5</v>
      </c>
      <c r="I297" s="13">
        <f t="shared" si="37"/>
        <v>22.5</v>
      </c>
      <c r="J297" s="13">
        <f t="shared" si="38"/>
        <v>177.5</v>
      </c>
      <c r="K297" s="14">
        <f t="shared" si="39"/>
        <v>1013.5</v>
      </c>
      <c r="L297" s="14">
        <f t="shared" si="35"/>
        <v>680.58333333333337</v>
      </c>
      <c r="M297" s="14">
        <f t="shared" si="41"/>
        <v>575.66666666666663</v>
      </c>
      <c r="N297" s="30">
        <f t="shared" si="32"/>
        <v>0.37597911227154046</v>
      </c>
      <c r="O297" s="30">
        <f t="shared" si="40"/>
        <v>0.54867148279662048</v>
      </c>
    </row>
    <row r="298" spans="1:15" x14ac:dyDescent="0.25">
      <c r="A298" s="9" t="str">
        <f t="shared" si="34"/>
        <v>Sep</v>
      </c>
      <c r="B298" s="28">
        <v>36407</v>
      </c>
      <c r="C298" s="9">
        <v>491</v>
      </c>
      <c r="D298" s="9">
        <v>41</v>
      </c>
      <c r="E298" s="9">
        <v>187</v>
      </c>
      <c r="F298" s="14">
        <f t="shared" si="33"/>
        <v>719</v>
      </c>
      <c r="G298" s="11">
        <v>35</v>
      </c>
      <c r="H298" s="13">
        <f t="shared" si="36"/>
        <v>731.5</v>
      </c>
      <c r="I298" s="13">
        <f t="shared" si="37"/>
        <v>26.25</v>
      </c>
      <c r="J298" s="13">
        <f t="shared" si="38"/>
        <v>163.5</v>
      </c>
      <c r="K298" s="14">
        <f t="shared" si="39"/>
        <v>921.25</v>
      </c>
      <c r="L298" s="14">
        <f t="shared" si="35"/>
        <v>624.66666666666663</v>
      </c>
      <c r="M298" s="14">
        <f t="shared" si="41"/>
        <v>538.66666666666663</v>
      </c>
      <c r="N298" s="30">
        <f t="shared" si="32"/>
        <v>0.15409309791332262</v>
      </c>
      <c r="O298" s="30">
        <f t="shared" si="40"/>
        <v>0.1510138740661687</v>
      </c>
    </row>
    <row r="299" spans="1:15" x14ac:dyDescent="0.25">
      <c r="A299" s="9" t="str">
        <f t="shared" si="34"/>
        <v>Sep</v>
      </c>
      <c r="B299" s="28">
        <v>36414</v>
      </c>
      <c r="C299" s="9">
        <v>637</v>
      </c>
      <c r="D299" s="9">
        <v>11</v>
      </c>
      <c r="E299" s="9">
        <v>232</v>
      </c>
      <c r="F299" s="14">
        <f t="shared" si="33"/>
        <v>880</v>
      </c>
      <c r="G299" s="11">
        <v>36</v>
      </c>
      <c r="H299" s="13">
        <f t="shared" si="36"/>
        <v>700.25</v>
      </c>
      <c r="I299" s="13">
        <f t="shared" si="37"/>
        <v>24</v>
      </c>
      <c r="J299" s="13">
        <f t="shared" si="38"/>
        <v>178.25</v>
      </c>
      <c r="K299" s="14">
        <f t="shared" si="39"/>
        <v>902.5</v>
      </c>
      <c r="L299" s="14">
        <f t="shared" si="35"/>
        <v>575.41666666666663</v>
      </c>
      <c r="M299" s="14">
        <f t="shared" si="41"/>
        <v>544.66666666666663</v>
      </c>
      <c r="N299" s="30">
        <f t="shared" si="32"/>
        <v>0.33131618759455372</v>
      </c>
      <c r="O299" s="30">
        <f t="shared" si="40"/>
        <v>0.52932657494569157</v>
      </c>
    </row>
    <row r="300" spans="1:15" x14ac:dyDescent="0.25">
      <c r="A300" s="9" t="str">
        <f t="shared" si="34"/>
        <v>Sep</v>
      </c>
      <c r="B300" s="28">
        <v>36421</v>
      </c>
      <c r="C300" s="9">
        <v>483</v>
      </c>
      <c r="D300" s="9">
        <v>8</v>
      </c>
      <c r="E300" s="9">
        <v>162</v>
      </c>
      <c r="F300" s="14">
        <f t="shared" si="33"/>
        <v>653</v>
      </c>
      <c r="G300" s="11">
        <v>37</v>
      </c>
      <c r="H300" s="13">
        <f t="shared" si="36"/>
        <v>616.25</v>
      </c>
      <c r="I300" s="13">
        <f t="shared" si="37"/>
        <v>18</v>
      </c>
      <c r="J300" s="13">
        <f t="shared" si="38"/>
        <v>192.25</v>
      </c>
      <c r="K300" s="14">
        <f t="shared" si="39"/>
        <v>826.5</v>
      </c>
      <c r="L300" s="14">
        <f t="shared" si="35"/>
        <v>513.33333333333337</v>
      </c>
      <c r="M300" s="14">
        <f t="shared" si="41"/>
        <v>394.33333333333331</v>
      </c>
      <c r="N300" s="30">
        <f t="shared" si="32"/>
        <v>0.46085011185682329</v>
      </c>
      <c r="O300" s="30">
        <f t="shared" si="40"/>
        <v>0.27207792207792197</v>
      </c>
    </row>
    <row r="301" spans="1:15" x14ac:dyDescent="0.25">
      <c r="A301" s="9" t="str">
        <f t="shared" si="34"/>
        <v>Sep</v>
      </c>
      <c r="B301" s="28">
        <v>36428</v>
      </c>
      <c r="C301" s="9">
        <v>377</v>
      </c>
      <c r="D301" s="9">
        <v>14</v>
      </c>
      <c r="E301" s="9">
        <v>167</v>
      </c>
      <c r="F301" s="14">
        <f t="shared" si="33"/>
        <v>558</v>
      </c>
      <c r="G301" s="11">
        <v>38</v>
      </c>
      <c r="H301" s="13">
        <f t="shared" si="36"/>
        <v>497</v>
      </c>
      <c r="I301" s="13">
        <f t="shared" si="37"/>
        <v>18.5</v>
      </c>
      <c r="J301" s="13">
        <f t="shared" si="38"/>
        <v>187</v>
      </c>
      <c r="K301" s="14">
        <f t="shared" si="39"/>
        <v>702.5</v>
      </c>
      <c r="L301" s="14">
        <f t="shared" si="35"/>
        <v>468.41666666666669</v>
      </c>
      <c r="M301" s="14">
        <f t="shared" si="41"/>
        <v>396</v>
      </c>
      <c r="N301" s="30">
        <f t="shared" si="32"/>
        <v>0.15289256198347106</v>
      </c>
      <c r="O301" s="30">
        <f t="shared" si="40"/>
        <v>0.19124710905532818</v>
      </c>
    </row>
    <row r="302" spans="1:15" x14ac:dyDescent="0.25">
      <c r="A302" s="9" t="str">
        <f t="shared" si="34"/>
        <v>Oct</v>
      </c>
      <c r="B302" s="28">
        <v>36435</v>
      </c>
      <c r="C302" s="9">
        <v>634</v>
      </c>
      <c r="D302" s="9">
        <v>19</v>
      </c>
      <c r="E302" s="9">
        <v>286</v>
      </c>
      <c r="F302" s="14">
        <f t="shared" si="33"/>
        <v>939</v>
      </c>
      <c r="G302" s="11">
        <v>39</v>
      </c>
      <c r="H302" s="13">
        <f t="shared" si="36"/>
        <v>532.75</v>
      </c>
      <c r="I302" s="13">
        <f t="shared" si="37"/>
        <v>13</v>
      </c>
      <c r="J302" s="13">
        <f t="shared" si="38"/>
        <v>211.75</v>
      </c>
      <c r="K302" s="14">
        <f t="shared" si="39"/>
        <v>757.5</v>
      </c>
      <c r="L302" s="14">
        <f t="shared" si="35"/>
        <v>432.5</v>
      </c>
      <c r="M302" s="14">
        <f t="shared" si="41"/>
        <v>395</v>
      </c>
      <c r="N302" s="30">
        <f t="shared" si="32"/>
        <v>0.81624758220502902</v>
      </c>
      <c r="O302" s="30">
        <f t="shared" si="40"/>
        <v>1.1710982658959537</v>
      </c>
    </row>
    <row r="303" spans="1:15" x14ac:dyDescent="0.25">
      <c r="A303" s="9" t="str">
        <f t="shared" si="34"/>
        <v>Oct</v>
      </c>
      <c r="B303" s="28">
        <v>36442</v>
      </c>
      <c r="C303" s="9">
        <v>659</v>
      </c>
      <c r="D303" s="9">
        <v>45</v>
      </c>
      <c r="E303" s="9">
        <v>121</v>
      </c>
      <c r="F303" s="14">
        <f t="shared" si="33"/>
        <v>825</v>
      </c>
      <c r="G303" s="11">
        <v>40</v>
      </c>
      <c r="H303" s="13">
        <f t="shared" si="36"/>
        <v>538.25</v>
      </c>
      <c r="I303" s="13">
        <f t="shared" si="37"/>
        <v>21.5</v>
      </c>
      <c r="J303" s="13">
        <f t="shared" si="38"/>
        <v>184</v>
      </c>
      <c r="K303" s="14">
        <f t="shared" si="39"/>
        <v>743.75</v>
      </c>
      <c r="L303" s="14">
        <f t="shared" si="35"/>
        <v>485.91666666666669</v>
      </c>
      <c r="M303" s="14">
        <f t="shared" si="41"/>
        <v>758.33333333333337</v>
      </c>
      <c r="N303" s="30">
        <f t="shared" si="32"/>
        <v>0.10738255033557047</v>
      </c>
      <c r="O303" s="30">
        <f t="shared" si="40"/>
        <v>0.69782198593723199</v>
      </c>
    </row>
    <row r="304" spans="1:15" x14ac:dyDescent="0.25">
      <c r="A304" s="9" t="str">
        <f t="shared" si="34"/>
        <v>Oct</v>
      </c>
      <c r="B304" s="28">
        <v>36449</v>
      </c>
      <c r="C304" s="9">
        <v>609</v>
      </c>
      <c r="D304" s="9">
        <v>69</v>
      </c>
      <c r="E304" s="9">
        <v>187</v>
      </c>
      <c r="F304" s="14">
        <f t="shared" si="33"/>
        <v>865</v>
      </c>
      <c r="G304" s="11">
        <v>41</v>
      </c>
      <c r="H304" s="13">
        <f t="shared" si="36"/>
        <v>569.75</v>
      </c>
      <c r="I304" s="13">
        <f t="shared" si="37"/>
        <v>36.75</v>
      </c>
      <c r="J304" s="13">
        <f t="shared" si="38"/>
        <v>190.25</v>
      </c>
      <c r="K304" s="14">
        <f t="shared" si="39"/>
        <v>796.75</v>
      </c>
      <c r="L304" s="14">
        <f t="shared" si="35"/>
        <v>642.33333333333337</v>
      </c>
      <c r="M304" s="14">
        <f t="shared" si="41"/>
        <v>1020</v>
      </c>
      <c r="N304" s="30">
        <f t="shared" si="32"/>
        <v>2.3174971031286211E-3</v>
      </c>
      <c r="O304" s="30">
        <f t="shared" si="40"/>
        <v>0.34665282823040988</v>
      </c>
    </row>
    <row r="305" spans="1:15" x14ac:dyDescent="0.25">
      <c r="A305" s="9" t="str">
        <f t="shared" si="34"/>
        <v>Oct</v>
      </c>
      <c r="B305" s="28">
        <v>36456</v>
      </c>
      <c r="C305" s="9">
        <v>475</v>
      </c>
      <c r="D305" s="9">
        <v>5</v>
      </c>
      <c r="E305" s="9">
        <v>384</v>
      </c>
      <c r="F305" s="14">
        <f t="shared" si="33"/>
        <v>864</v>
      </c>
      <c r="G305" s="11">
        <v>42</v>
      </c>
      <c r="H305" s="13">
        <f t="shared" si="36"/>
        <v>594.25</v>
      </c>
      <c r="I305" s="13">
        <f t="shared" si="37"/>
        <v>34.5</v>
      </c>
      <c r="J305" s="13">
        <f t="shared" si="38"/>
        <v>244.5</v>
      </c>
      <c r="K305" s="14">
        <f t="shared" si="39"/>
        <v>873.25</v>
      </c>
      <c r="L305" s="14">
        <f t="shared" si="35"/>
        <v>822.91666666666663</v>
      </c>
      <c r="M305" s="14">
        <f t="shared" si="41"/>
        <v>1118.3333333333333</v>
      </c>
      <c r="N305" s="30">
        <f t="shared" si="32"/>
        <v>4.3478260869565216E-2</v>
      </c>
      <c r="O305" s="30">
        <f t="shared" si="40"/>
        <v>4.9924050632911443E-2</v>
      </c>
    </row>
    <row r="306" spans="1:15" x14ac:dyDescent="0.25">
      <c r="A306" s="9" t="str">
        <f t="shared" si="34"/>
        <v>Oct</v>
      </c>
      <c r="B306" s="28">
        <v>36463</v>
      </c>
      <c r="C306" s="9">
        <v>777</v>
      </c>
      <c r="D306" s="9">
        <v>46</v>
      </c>
      <c r="E306" s="9">
        <v>336</v>
      </c>
      <c r="F306" s="14">
        <f t="shared" si="33"/>
        <v>1159</v>
      </c>
      <c r="G306" s="11">
        <v>43</v>
      </c>
      <c r="H306" s="13">
        <f t="shared" si="36"/>
        <v>630</v>
      </c>
      <c r="I306" s="13">
        <f t="shared" si="37"/>
        <v>41.25</v>
      </c>
      <c r="J306" s="13">
        <f t="shared" si="38"/>
        <v>257</v>
      </c>
      <c r="K306" s="14">
        <f t="shared" si="39"/>
        <v>928.25</v>
      </c>
      <c r="L306" s="14">
        <f t="shared" si="35"/>
        <v>998.25</v>
      </c>
      <c r="M306" s="14">
        <f t="shared" si="41"/>
        <v>1096.3333333333333</v>
      </c>
      <c r="N306" s="30">
        <f t="shared" si="32"/>
        <v>0.16599597585513079</v>
      </c>
      <c r="O306" s="30">
        <f t="shared" si="40"/>
        <v>0.16103180565990483</v>
      </c>
    </row>
    <row r="307" spans="1:15" x14ac:dyDescent="0.25">
      <c r="A307" s="9" t="str">
        <f t="shared" si="34"/>
        <v>Nov</v>
      </c>
      <c r="B307" s="28">
        <v>36470</v>
      </c>
      <c r="C307" s="9">
        <v>675</v>
      </c>
      <c r="D307" s="9">
        <v>6</v>
      </c>
      <c r="E307" s="9">
        <v>258</v>
      </c>
      <c r="F307" s="14">
        <f t="shared" si="33"/>
        <v>939</v>
      </c>
      <c r="G307" s="11">
        <v>44</v>
      </c>
      <c r="H307" s="13">
        <f t="shared" si="36"/>
        <v>634</v>
      </c>
      <c r="I307" s="13">
        <f t="shared" si="37"/>
        <v>31.5</v>
      </c>
      <c r="J307" s="13">
        <f t="shared" si="38"/>
        <v>291.25</v>
      </c>
      <c r="K307" s="14">
        <f t="shared" si="39"/>
        <v>956.75</v>
      </c>
      <c r="L307" s="14">
        <f t="shared" si="35"/>
        <v>1052.5833333333333</v>
      </c>
      <c r="M307" s="14">
        <f t="shared" si="41"/>
        <v>975.66666666666663</v>
      </c>
      <c r="N307" s="30">
        <f t="shared" si="32"/>
        <v>0.11387900355871886</v>
      </c>
      <c r="O307" s="30">
        <f t="shared" si="40"/>
        <v>-0.10790911250098957</v>
      </c>
    </row>
    <row r="308" spans="1:15" x14ac:dyDescent="0.25">
      <c r="A308" s="9" t="str">
        <f t="shared" si="34"/>
        <v>Nov</v>
      </c>
      <c r="B308" s="28">
        <v>36477</v>
      </c>
      <c r="C308" s="9">
        <v>907</v>
      </c>
      <c r="D308" s="9">
        <v>6</v>
      </c>
      <c r="E308" s="9">
        <v>268</v>
      </c>
      <c r="F308" s="14">
        <f t="shared" si="33"/>
        <v>1181</v>
      </c>
      <c r="G308" s="11">
        <v>45</v>
      </c>
      <c r="H308" s="13">
        <f t="shared" si="36"/>
        <v>708.5</v>
      </c>
      <c r="I308" s="13">
        <f t="shared" si="37"/>
        <v>15.75</v>
      </c>
      <c r="J308" s="13">
        <f t="shared" si="38"/>
        <v>311.5</v>
      </c>
      <c r="K308" s="14">
        <f t="shared" si="39"/>
        <v>1035.75</v>
      </c>
      <c r="L308" s="14">
        <f t="shared" si="35"/>
        <v>1078.3333333333333</v>
      </c>
      <c r="M308" s="14">
        <f t="shared" si="41"/>
        <v>1123</v>
      </c>
      <c r="N308" s="30">
        <f t="shared" ref="N308:N371" si="42">(F308-F256)/F256</f>
        <v>0.23277661795407098</v>
      </c>
      <c r="O308" s="30">
        <f t="shared" si="40"/>
        <v>9.5208655332303008E-2</v>
      </c>
    </row>
    <row r="309" spans="1:15" x14ac:dyDescent="0.25">
      <c r="A309" s="9" t="str">
        <f t="shared" si="34"/>
        <v>Nov</v>
      </c>
      <c r="B309" s="28">
        <v>36484</v>
      </c>
      <c r="C309" s="9">
        <v>742</v>
      </c>
      <c r="D309" s="9">
        <v>3</v>
      </c>
      <c r="E309" s="9">
        <v>155</v>
      </c>
      <c r="F309" s="14">
        <f t="shared" si="33"/>
        <v>900</v>
      </c>
      <c r="G309" s="11">
        <v>46</v>
      </c>
      <c r="H309" s="13">
        <f t="shared" si="36"/>
        <v>775.25</v>
      </c>
      <c r="I309" s="13">
        <f t="shared" si="37"/>
        <v>15.25</v>
      </c>
      <c r="J309" s="13">
        <f t="shared" si="38"/>
        <v>254.25</v>
      </c>
      <c r="K309" s="14">
        <f t="shared" si="39"/>
        <v>1044.75</v>
      </c>
      <c r="L309" s="14">
        <f t="shared" si="35"/>
        <v>1076.9166666666667</v>
      </c>
      <c r="M309" s="14">
        <f t="shared" si="41"/>
        <v>1112.6666666666667</v>
      </c>
      <c r="N309" s="30">
        <f t="shared" si="42"/>
        <v>-0.12536443148688048</v>
      </c>
      <c r="O309" s="30">
        <f t="shared" si="40"/>
        <v>-0.16428073976630819</v>
      </c>
    </row>
    <row r="310" spans="1:15" x14ac:dyDescent="0.25">
      <c r="A310" s="9" t="str">
        <f t="shared" si="34"/>
        <v>Nov</v>
      </c>
      <c r="B310" s="28">
        <v>36491</v>
      </c>
      <c r="C310" s="9">
        <v>482</v>
      </c>
      <c r="D310" s="9">
        <v>11</v>
      </c>
      <c r="E310" s="9">
        <v>111</v>
      </c>
      <c r="F310" s="14">
        <f t="shared" si="33"/>
        <v>604</v>
      </c>
      <c r="G310" s="11">
        <v>47</v>
      </c>
      <c r="H310" s="13">
        <f t="shared" si="36"/>
        <v>701.5</v>
      </c>
      <c r="I310" s="13">
        <f t="shared" si="37"/>
        <v>6.5</v>
      </c>
      <c r="J310" s="13">
        <f t="shared" si="38"/>
        <v>198</v>
      </c>
      <c r="K310" s="14">
        <f t="shared" si="39"/>
        <v>906</v>
      </c>
      <c r="L310" s="14">
        <f t="shared" si="35"/>
        <v>1132.1666666666667</v>
      </c>
      <c r="M310" s="14">
        <f t="shared" si="41"/>
        <v>1317.3333333333333</v>
      </c>
      <c r="N310" s="30">
        <f t="shared" si="42"/>
        <v>-0.60393442622950821</v>
      </c>
      <c r="O310" s="30">
        <f t="shared" si="40"/>
        <v>-0.46650964227881647</v>
      </c>
    </row>
    <row r="311" spans="1:15" x14ac:dyDescent="0.25">
      <c r="A311" s="9" t="str">
        <f t="shared" si="34"/>
        <v>Dec</v>
      </c>
      <c r="B311" s="28">
        <v>36498</v>
      </c>
      <c r="C311" s="9">
        <v>767</v>
      </c>
      <c r="D311" s="9">
        <v>25</v>
      </c>
      <c r="E311" s="9">
        <v>211</v>
      </c>
      <c r="F311" s="14">
        <f t="shared" si="33"/>
        <v>1003</v>
      </c>
      <c r="G311" s="11">
        <v>48</v>
      </c>
      <c r="H311" s="13">
        <f t="shared" si="36"/>
        <v>724.5</v>
      </c>
      <c r="I311" s="13">
        <f t="shared" si="37"/>
        <v>11.25</v>
      </c>
      <c r="J311" s="13">
        <f t="shared" si="38"/>
        <v>186.25</v>
      </c>
      <c r="K311" s="14">
        <f t="shared" si="39"/>
        <v>922</v>
      </c>
      <c r="L311" s="14">
        <f t="shared" si="35"/>
        <v>1178.1111111111111</v>
      </c>
      <c r="M311" s="14">
        <f t="shared" si="41"/>
        <v>1154</v>
      </c>
      <c r="N311" s="30">
        <f t="shared" si="42"/>
        <v>-8.0659945004582956E-2</v>
      </c>
      <c r="O311" s="30">
        <f t="shared" si="40"/>
        <v>-0.14863717815712532</v>
      </c>
    </row>
    <row r="312" spans="1:15" x14ac:dyDescent="0.25">
      <c r="A312" s="9" t="str">
        <f t="shared" si="34"/>
        <v>Dec</v>
      </c>
      <c r="B312" s="28">
        <v>36505</v>
      </c>
      <c r="C312" s="9">
        <v>841</v>
      </c>
      <c r="D312" s="9">
        <v>31</v>
      </c>
      <c r="E312" s="9">
        <v>386</v>
      </c>
      <c r="F312" s="14">
        <f t="shared" si="33"/>
        <v>1258</v>
      </c>
      <c r="G312" s="11">
        <v>49</v>
      </c>
      <c r="H312" s="13">
        <f t="shared" si="36"/>
        <v>708</v>
      </c>
      <c r="I312" s="13">
        <f t="shared" si="37"/>
        <v>17.5</v>
      </c>
      <c r="J312" s="13">
        <f t="shared" si="38"/>
        <v>215.75</v>
      </c>
      <c r="K312" s="14">
        <f t="shared" si="39"/>
        <v>941.25</v>
      </c>
      <c r="L312" s="14">
        <f t="shared" si="35"/>
        <v>1163.6111111111111</v>
      </c>
      <c r="M312" s="14">
        <f t="shared" si="41"/>
        <v>1066.3333333333333</v>
      </c>
      <c r="N312" s="30">
        <f t="shared" si="42"/>
        <v>-1.7954722872755659E-2</v>
      </c>
      <c r="O312" s="30">
        <f t="shared" si="40"/>
        <v>8.1117211745046575E-2</v>
      </c>
    </row>
    <row r="313" spans="1:15" x14ac:dyDescent="0.25">
      <c r="A313" s="9" t="str">
        <f t="shared" si="34"/>
        <v>Dec</v>
      </c>
      <c r="B313" s="28">
        <v>36512</v>
      </c>
      <c r="C313" s="9">
        <v>618</v>
      </c>
      <c r="D313" s="9">
        <v>14</v>
      </c>
      <c r="E313" s="9">
        <v>211</v>
      </c>
      <c r="F313" s="14">
        <f t="shared" si="33"/>
        <v>843</v>
      </c>
      <c r="G313" s="11">
        <v>50</v>
      </c>
      <c r="H313" s="13">
        <f t="shared" si="36"/>
        <v>677</v>
      </c>
      <c r="I313" s="13">
        <f t="shared" si="37"/>
        <v>20.25</v>
      </c>
      <c r="J313" s="13">
        <f t="shared" si="38"/>
        <v>229.75</v>
      </c>
      <c r="K313" s="14">
        <f t="shared" si="39"/>
        <v>927</v>
      </c>
      <c r="L313" s="14">
        <f t="shared" si="35"/>
        <v>1032.8888888888889</v>
      </c>
      <c r="M313" s="14">
        <f t="shared" si="41"/>
        <v>590.66666666666663</v>
      </c>
      <c r="N313" s="30">
        <f t="shared" si="42"/>
        <v>0.31513260530421217</v>
      </c>
      <c r="O313" s="30">
        <f t="shared" si="40"/>
        <v>-0.18384251290877798</v>
      </c>
    </row>
    <row r="314" spans="1:15" x14ac:dyDescent="0.25">
      <c r="A314" s="9" t="str">
        <f t="shared" si="34"/>
        <v>Dec</v>
      </c>
      <c r="B314" s="28">
        <v>36519</v>
      </c>
      <c r="C314" s="9">
        <v>558</v>
      </c>
      <c r="D314" s="9">
        <v>32</v>
      </c>
      <c r="E314" s="9">
        <v>195</v>
      </c>
      <c r="F314" s="14">
        <f t="shared" si="33"/>
        <v>785</v>
      </c>
      <c r="G314" s="11">
        <v>51</v>
      </c>
      <c r="H314" s="13">
        <f t="shared" si="36"/>
        <v>696</v>
      </c>
      <c r="I314" s="13">
        <f t="shared" si="37"/>
        <v>25.5</v>
      </c>
      <c r="J314" s="13">
        <f t="shared" si="38"/>
        <v>250.75</v>
      </c>
      <c r="K314" s="14">
        <f t="shared" si="39"/>
        <v>972.25</v>
      </c>
      <c r="L314" s="14">
        <f t="shared" si="35"/>
        <v>838.97222222222217</v>
      </c>
      <c r="M314" s="14">
        <f t="shared" si="41"/>
        <v>542.33333333333337</v>
      </c>
      <c r="N314" s="30">
        <f t="shared" si="42"/>
        <v>4.8064085447263018E-2</v>
      </c>
      <c r="O314" s="30">
        <f t="shared" si="40"/>
        <v>-6.4331357812137807E-2</v>
      </c>
    </row>
    <row r="315" spans="1:15" x14ac:dyDescent="0.25">
      <c r="A315" s="9" t="str">
        <f t="shared" si="34"/>
        <v>Jan</v>
      </c>
      <c r="B315" s="28">
        <v>36526</v>
      </c>
      <c r="C315" s="9">
        <v>470</v>
      </c>
      <c r="D315" s="9">
        <v>3</v>
      </c>
      <c r="E315" s="9">
        <v>162</v>
      </c>
      <c r="F315" s="14">
        <f t="shared" si="33"/>
        <v>635</v>
      </c>
      <c r="G315" s="11">
        <v>52</v>
      </c>
      <c r="H315" s="13">
        <f t="shared" si="36"/>
        <v>621.75</v>
      </c>
      <c r="I315" s="13">
        <f t="shared" si="37"/>
        <v>20</v>
      </c>
      <c r="J315" s="13">
        <f t="shared" si="38"/>
        <v>238.5</v>
      </c>
      <c r="K315" s="14">
        <f t="shared" si="39"/>
        <v>880.25</v>
      </c>
      <c r="L315" s="14">
        <f t="shared" si="35"/>
        <v>645.16666666666663</v>
      </c>
      <c r="M315" s="14">
        <f t="shared" si="41"/>
        <v>381.33333333333331</v>
      </c>
      <c r="N315" s="30">
        <f t="shared" si="42"/>
        <v>0.38344226579520696</v>
      </c>
      <c r="O315" s="30">
        <f t="shared" si="40"/>
        <v>-1.5758202014983149E-2</v>
      </c>
    </row>
    <row r="316" spans="1:15" x14ac:dyDescent="0.25">
      <c r="A316" s="9" t="str">
        <f t="shared" si="34"/>
        <v>Jan</v>
      </c>
      <c r="B316" s="28">
        <v>36533</v>
      </c>
      <c r="C316" s="9">
        <v>508</v>
      </c>
      <c r="D316" s="9">
        <v>3</v>
      </c>
      <c r="E316" s="9">
        <v>89</v>
      </c>
      <c r="F316" s="14">
        <f t="shared" si="33"/>
        <v>600</v>
      </c>
      <c r="G316" s="11">
        <v>1</v>
      </c>
      <c r="H316" s="13">
        <f t="shared" si="36"/>
        <v>538.5</v>
      </c>
      <c r="I316" s="13">
        <f t="shared" si="37"/>
        <v>13</v>
      </c>
      <c r="J316" s="13">
        <f t="shared" si="38"/>
        <v>164.25</v>
      </c>
      <c r="K316" s="14">
        <f t="shared" si="39"/>
        <v>715.75</v>
      </c>
      <c r="L316" s="14">
        <f t="shared" si="35"/>
        <v>481.33333333333331</v>
      </c>
      <c r="M316" s="14">
        <f t="shared" si="41"/>
        <v>411</v>
      </c>
      <c r="N316" s="30">
        <f t="shared" si="42"/>
        <v>2.5502958579881656</v>
      </c>
      <c r="O316" s="30">
        <f t="shared" si="40"/>
        <v>0.24653739612188372</v>
      </c>
    </row>
    <row r="317" spans="1:15" x14ac:dyDescent="0.25">
      <c r="A317" s="9" t="str">
        <f t="shared" si="34"/>
        <v>Jan</v>
      </c>
      <c r="B317" s="28">
        <v>36540</v>
      </c>
      <c r="C317" s="9">
        <v>487</v>
      </c>
      <c r="D317" s="9">
        <v>9</v>
      </c>
      <c r="E317" s="9">
        <v>185</v>
      </c>
      <c r="F317" s="14">
        <f t="shared" si="33"/>
        <v>681</v>
      </c>
      <c r="G317" s="11">
        <v>2</v>
      </c>
      <c r="H317" s="13">
        <f t="shared" si="36"/>
        <v>505.75</v>
      </c>
      <c r="I317" s="13">
        <f t="shared" si="37"/>
        <v>11.75</v>
      </c>
      <c r="J317" s="13">
        <f t="shared" si="38"/>
        <v>157.75</v>
      </c>
      <c r="K317" s="14">
        <f t="shared" si="39"/>
        <v>675.25</v>
      </c>
      <c r="L317" s="14">
        <f t="shared" si="35"/>
        <v>424.72222222222223</v>
      </c>
      <c r="M317" s="14">
        <f t="shared" si="41"/>
        <v>360.66666666666669</v>
      </c>
      <c r="N317" s="30">
        <f t="shared" si="42"/>
        <v>1.5893536121673004</v>
      </c>
      <c r="O317" s="30">
        <f t="shared" si="40"/>
        <v>0.60340091563113141</v>
      </c>
    </row>
    <row r="318" spans="1:15" x14ac:dyDescent="0.25">
      <c r="A318" s="9" t="str">
        <f t="shared" si="34"/>
        <v>Jan</v>
      </c>
      <c r="B318" s="28">
        <v>36547</v>
      </c>
      <c r="C318" s="9">
        <v>524</v>
      </c>
      <c r="D318" s="9">
        <v>3</v>
      </c>
      <c r="E318" s="9">
        <v>141</v>
      </c>
      <c r="F318" s="14">
        <f t="shared" si="33"/>
        <v>668</v>
      </c>
      <c r="G318" s="11">
        <v>3</v>
      </c>
      <c r="H318" s="13">
        <f t="shared" si="36"/>
        <v>497.25</v>
      </c>
      <c r="I318" s="13">
        <f t="shared" si="37"/>
        <v>4.5</v>
      </c>
      <c r="J318" s="13">
        <f t="shared" si="38"/>
        <v>144.25</v>
      </c>
      <c r="K318" s="14">
        <f t="shared" si="39"/>
        <v>646</v>
      </c>
      <c r="L318" s="14">
        <f t="shared" si="35"/>
        <v>374.41666666666669</v>
      </c>
      <c r="M318" s="14">
        <f t="shared" si="41"/>
        <v>337</v>
      </c>
      <c r="N318" s="30">
        <f t="shared" si="42"/>
        <v>3</v>
      </c>
      <c r="O318" s="30">
        <f t="shared" si="40"/>
        <v>0.78410861339862004</v>
      </c>
    </row>
    <row r="319" spans="1:15" x14ac:dyDescent="0.25">
      <c r="A319" s="9" t="str">
        <f t="shared" si="34"/>
        <v>Jan</v>
      </c>
      <c r="B319" s="28">
        <v>36554</v>
      </c>
      <c r="C319" s="9">
        <v>276</v>
      </c>
      <c r="D319" s="9">
        <v>0</v>
      </c>
      <c r="E319" s="9">
        <v>82</v>
      </c>
      <c r="F319" s="14">
        <f t="shared" si="33"/>
        <v>358</v>
      </c>
      <c r="G319" s="11">
        <v>4</v>
      </c>
      <c r="H319" s="13">
        <f t="shared" si="36"/>
        <v>448.75</v>
      </c>
      <c r="I319" s="13">
        <f t="shared" si="37"/>
        <v>3.75</v>
      </c>
      <c r="J319" s="13">
        <f t="shared" si="38"/>
        <v>124.25</v>
      </c>
      <c r="K319" s="14">
        <f t="shared" si="39"/>
        <v>576.75</v>
      </c>
      <c r="L319" s="14">
        <f t="shared" si="35"/>
        <v>423.5</v>
      </c>
      <c r="M319" s="14">
        <f t="shared" si="41"/>
        <v>575</v>
      </c>
      <c r="N319" s="30">
        <f t="shared" si="42"/>
        <v>-0.55137844611528819</v>
      </c>
      <c r="O319" s="30">
        <f t="shared" si="40"/>
        <v>-0.15466351829988192</v>
      </c>
    </row>
    <row r="320" spans="1:15" x14ac:dyDescent="0.25">
      <c r="A320" s="9" t="str">
        <f t="shared" si="34"/>
        <v>Feb</v>
      </c>
      <c r="B320" s="28">
        <v>36561</v>
      </c>
      <c r="C320" s="9">
        <v>455</v>
      </c>
      <c r="D320" s="9">
        <v>8</v>
      </c>
      <c r="E320" s="9">
        <v>90</v>
      </c>
      <c r="F320" s="14">
        <f t="shared" si="33"/>
        <v>553</v>
      </c>
      <c r="G320" s="11">
        <v>5</v>
      </c>
      <c r="H320" s="13">
        <f t="shared" si="36"/>
        <v>435.5</v>
      </c>
      <c r="I320" s="13">
        <f t="shared" si="37"/>
        <v>5</v>
      </c>
      <c r="J320" s="13">
        <f t="shared" si="38"/>
        <v>124.5</v>
      </c>
      <c r="K320" s="14">
        <f t="shared" si="39"/>
        <v>565</v>
      </c>
      <c r="L320" s="14">
        <f t="shared" si="35"/>
        <v>491.83333333333331</v>
      </c>
      <c r="M320" s="14">
        <f t="shared" si="41"/>
        <v>686.33333333333337</v>
      </c>
      <c r="N320" s="30">
        <f t="shared" si="42"/>
        <v>-0.35547785547785549</v>
      </c>
      <c r="O320" s="30">
        <f t="shared" si="40"/>
        <v>0.12436462216197904</v>
      </c>
    </row>
    <row r="321" spans="1:15" x14ac:dyDescent="0.25">
      <c r="A321" s="9" t="str">
        <f t="shared" si="34"/>
        <v>Feb</v>
      </c>
      <c r="B321" s="28">
        <v>36568</v>
      </c>
      <c r="C321" s="9">
        <v>280</v>
      </c>
      <c r="D321" s="9">
        <v>2</v>
      </c>
      <c r="E321" s="9">
        <v>129</v>
      </c>
      <c r="F321" s="14">
        <f t="shared" si="33"/>
        <v>411</v>
      </c>
      <c r="G321" s="11">
        <v>6</v>
      </c>
      <c r="H321" s="13">
        <f t="shared" si="36"/>
        <v>383.75</v>
      </c>
      <c r="I321" s="13">
        <f t="shared" si="37"/>
        <v>3.25</v>
      </c>
      <c r="J321" s="13">
        <f t="shared" si="38"/>
        <v>110.5</v>
      </c>
      <c r="K321" s="14">
        <f t="shared" si="39"/>
        <v>497.5</v>
      </c>
      <c r="L321" s="14">
        <f t="shared" si="35"/>
        <v>546.19444444444446</v>
      </c>
      <c r="M321" s="14">
        <f t="shared" si="41"/>
        <v>583.33333333333337</v>
      </c>
      <c r="N321" s="30">
        <f t="shared" si="42"/>
        <v>-0.51071428571428568</v>
      </c>
      <c r="O321" s="30">
        <f t="shared" si="40"/>
        <v>-0.24752072420281748</v>
      </c>
    </row>
    <row r="322" spans="1:15" x14ac:dyDescent="0.25">
      <c r="A322" s="9" t="str">
        <f t="shared" si="34"/>
        <v>Feb</v>
      </c>
      <c r="B322" s="28">
        <v>36575</v>
      </c>
      <c r="C322" s="9">
        <v>403</v>
      </c>
      <c r="D322" s="9">
        <v>27</v>
      </c>
      <c r="E322" s="9">
        <v>170</v>
      </c>
      <c r="F322" s="14">
        <f t="shared" si="33"/>
        <v>600</v>
      </c>
      <c r="G322" s="11">
        <v>7</v>
      </c>
      <c r="H322" s="13">
        <f t="shared" si="36"/>
        <v>353.5</v>
      </c>
      <c r="I322" s="13">
        <f t="shared" si="37"/>
        <v>9.25</v>
      </c>
      <c r="J322" s="13">
        <f t="shared" si="38"/>
        <v>117.75</v>
      </c>
      <c r="K322" s="14">
        <f t="shared" si="39"/>
        <v>480.5</v>
      </c>
      <c r="L322" s="14">
        <f t="shared" si="35"/>
        <v>610.44444444444446</v>
      </c>
      <c r="M322" s="14">
        <f t="shared" si="41"/>
        <v>594</v>
      </c>
      <c r="N322" s="30">
        <f t="shared" si="42"/>
        <v>-7.5500770416024654E-2</v>
      </c>
      <c r="O322" s="30">
        <f t="shared" si="40"/>
        <v>-1.7109574080815454E-2</v>
      </c>
    </row>
    <row r="323" spans="1:15" x14ac:dyDescent="0.25">
      <c r="A323" s="9" t="str">
        <f t="shared" si="34"/>
        <v>Feb</v>
      </c>
      <c r="B323" s="28">
        <v>36582</v>
      </c>
      <c r="C323" s="9">
        <v>445</v>
      </c>
      <c r="D323" s="9">
        <v>3</v>
      </c>
      <c r="E323" s="9">
        <v>102</v>
      </c>
      <c r="F323" s="14">
        <f t="shared" si="33"/>
        <v>550</v>
      </c>
      <c r="G323" s="11">
        <v>8</v>
      </c>
      <c r="H323" s="13">
        <f t="shared" si="36"/>
        <v>395.75</v>
      </c>
      <c r="I323" s="13">
        <f t="shared" si="37"/>
        <v>10</v>
      </c>
      <c r="J323" s="13">
        <f t="shared" si="38"/>
        <v>122.75</v>
      </c>
      <c r="K323" s="14">
        <f t="shared" si="39"/>
        <v>528.5</v>
      </c>
      <c r="L323" s="14">
        <f t="shared" si="35"/>
        <v>618.25</v>
      </c>
      <c r="M323" s="14">
        <f t="shared" si="41"/>
        <v>604.66666666666663</v>
      </c>
      <c r="N323" s="30">
        <f t="shared" si="42"/>
        <v>-0.51024042742653608</v>
      </c>
      <c r="O323" s="30">
        <f t="shared" si="40"/>
        <v>-0.11039223615042458</v>
      </c>
    </row>
    <row r="324" spans="1:15" x14ac:dyDescent="0.25">
      <c r="A324" s="9" t="str">
        <f t="shared" si="34"/>
        <v>Mar</v>
      </c>
      <c r="B324" s="28">
        <v>36589</v>
      </c>
      <c r="C324" s="9">
        <v>418</v>
      </c>
      <c r="D324" s="9">
        <v>2</v>
      </c>
      <c r="E324" s="9">
        <v>125</v>
      </c>
      <c r="F324" s="14">
        <f t="shared" si="33"/>
        <v>545</v>
      </c>
      <c r="G324" s="11">
        <v>9</v>
      </c>
      <c r="H324" s="13">
        <f t="shared" si="36"/>
        <v>386.5</v>
      </c>
      <c r="I324" s="13">
        <f t="shared" si="37"/>
        <v>8.5</v>
      </c>
      <c r="J324" s="13">
        <f t="shared" si="38"/>
        <v>131.5</v>
      </c>
      <c r="K324" s="14">
        <f t="shared" si="39"/>
        <v>526.5</v>
      </c>
      <c r="L324" s="14">
        <f t="shared" si="35"/>
        <v>572.08333333333337</v>
      </c>
      <c r="M324" s="14">
        <f t="shared" si="41"/>
        <v>498.66666666666669</v>
      </c>
      <c r="N324" s="30">
        <f t="shared" si="42"/>
        <v>0.32926829268292684</v>
      </c>
      <c r="O324" s="30">
        <f t="shared" si="40"/>
        <v>-4.7341587764020455E-2</v>
      </c>
    </row>
    <row r="325" spans="1:15" x14ac:dyDescent="0.25">
      <c r="A325" s="9" t="str">
        <f t="shared" si="34"/>
        <v>Mar</v>
      </c>
      <c r="B325" s="28">
        <v>36596</v>
      </c>
      <c r="C325" s="9">
        <v>410</v>
      </c>
      <c r="D325" s="9">
        <v>5</v>
      </c>
      <c r="E325" s="9">
        <v>261</v>
      </c>
      <c r="F325" s="14">
        <f t="shared" si="33"/>
        <v>676</v>
      </c>
      <c r="G325" s="11">
        <v>10</v>
      </c>
      <c r="H325" s="13">
        <f t="shared" si="36"/>
        <v>419</v>
      </c>
      <c r="I325" s="13">
        <f t="shared" si="37"/>
        <v>9.25</v>
      </c>
      <c r="J325" s="13">
        <f t="shared" si="38"/>
        <v>164.5</v>
      </c>
      <c r="K325" s="14">
        <f t="shared" si="39"/>
        <v>592.75</v>
      </c>
      <c r="L325" s="14">
        <f t="shared" si="35"/>
        <v>584.33333333333337</v>
      </c>
      <c r="M325" s="14">
        <f t="shared" si="41"/>
        <v>620</v>
      </c>
      <c r="N325" s="30">
        <f t="shared" si="42"/>
        <v>0.46956521739130436</v>
      </c>
      <c r="O325" s="30">
        <f t="shared" si="40"/>
        <v>0.1568739304050199</v>
      </c>
    </row>
    <row r="326" spans="1:15" x14ac:dyDescent="0.25">
      <c r="A326" s="9" t="str">
        <f t="shared" si="34"/>
        <v>Mar</v>
      </c>
      <c r="B326" s="28">
        <v>36603</v>
      </c>
      <c r="C326" s="9">
        <v>654</v>
      </c>
      <c r="D326" s="9">
        <v>3</v>
      </c>
      <c r="E326" s="9">
        <v>216</v>
      </c>
      <c r="F326" s="14">
        <f t="shared" ref="F326:F389" si="43">SUM(C326:E326)</f>
        <v>873</v>
      </c>
      <c r="G326" s="11">
        <v>11</v>
      </c>
      <c r="H326" s="13">
        <f t="shared" si="36"/>
        <v>481.75</v>
      </c>
      <c r="I326" s="13">
        <f t="shared" si="37"/>
        <v>3.25</v>
      </c>
      <c r="J326" s="13">
        <f t="shared" si="38"/>
        <v>176</v>
      </c>
      <c r="K326" s="14">
        <f t="shared" si="39"/>
        <v>661</v>
      </c>
      <c r="L326" s="14">
        <f t="shared" si="35"/>
        <v>641.16666666666663</v>
      </c>
      <c r="M326" s="14">
        <f t="shared" si="41"/>
        <v>828</v>
      </c>
      <c r="N326" s="30">
        <f t="shared" si="42"/>
        <v>4.9278846153846152E-2</v>
      </c>
      <c r="O326" s="30">
        <f t="shared" si="40"/>
        <v>0.36158045230049396</v>
      </c>
    </row>
    <row r="327" spans="1:15" x14ac:dyDescent="0.25">
      <c r="A327" s="9" t="str">
        <f t="shared" ref="A327:A390" si="44">TEXT(B327, "MMM")</f>
        <v>Mar</v>
      </c>
      <c r="B327" s="28">
        <v>36610</v>
      </c>
      <c r="C327" s="9">
        <v>653</v>
      </c>
      <c r="D327" s="9">
        <v>6</v>
      </c>
      <c r="E327" s="9">
        <v>160</v>
      </c>
      <c r="F327" s="14">
        <f t="shared" si="43"/>
        <v>819</v>
      </c>
      <c r="G327" s="11">
        <v>12</v>
      </c>
      <c r="H327" s="13">
        <f t="shared" si="36"/>
        <v>533.75</v>
      </c>
      <c r="I327" s="13">
        <f t="shared" si="37"/>
        <v>4</v>
      </c>
      <c r="J327" s="13">
        <f t="shared" si="38"/>
        <v>190.5</v>
      </c>
      <c r="K327" s="14">
        <f t="shared" si="39"/>
        <v>728.25</v>
      </c>
      <c r="L327" s="14">
        <f t="shared" ref="L327:L367" si="45">AVERAGE(K171+K223+K275)/3</f>
        <v>688.58333333333337</v>
      </c>
      <c r="M327" s="14">
        <f t="shared" si="41"/>
        <v>794.33333333333337</v>
      </c>
      <c r="N327" s="30">
        <f t="shared" si="42"/>
        <v>-3.5335689045936397E-2</v>
      </c>
      <c r="O327" s="30">
        <f t="shared" si="40"/>
        <v>0.18939852353866629</v>
      </c>
    </row>
    <row r="328" spans="1:15" x14ac:dyDescent="0.25">
      <c r="A328" s="9" t="str">
        <f t="shared" si="44"/>
        <v>Apr</v>
      </c>
      <c r="B328" s="28">
        <v>36617</v>
      </c>
      <c r="C328" s="9">
        <v>477</v>
      </c>
      <c r="D328" s="9">
        <v>20</v>
      </c>
      <c r="E328" s="9">
        <v>141</v>
      </c>
      <c r="F328" s="14">
        <f t="shared" si="43"/>
        <v>638</v>
      </c>
      <c r="G328" s="11">
        <v>13</v>
      </c>
      <c r="H328" s="13">
        <f t="shared" si="36"/>
        <v>548.5</v>
      </c>
      <c r="I328" s="13">
        <f t="shared" si="37"/>
        <v>8.5</v>
      </c>
      <c r="J328" s="13">
        <f t="shared" si="38"/>
        <v>194.5</v>
      </c>
      <c r="K328" s="14">
        <f t="shared" si="39"/>
        <v>751.5</v>
      </c>
      <c r="L328" s="14">
        <f t="shared" si="45"/>
        <v>762.16666666666663</v>
      </c>
      <c r="M328" s="14">
        <f t="shared" si="41"/>
        <v>795</v>
      </c>
      <c r="N328" s="30">
        <f t="shared" si="42"/>
        <v>-0.2958057395143488</v>
      </c>
      <c r="O328" s="30">
        <f t="shared" si="40"/>
        <v>-0.16291274874261968</v>
      </c>
    </row>
    <row r="329" spans="1:15" x14ac:dyDescent="0.25">
      <c r="A329" s="9" t="str">
        <f t="shared" si="44"/>
        <v>Apr</v>
      </c>
      <c r="B329" s="28">
        <v>36624</v>
      </c>
      <c r="C329" s="9">
        <v>554</v>
      </c>
      <c r="D329" s="9">
        <v>22</v>
      </c>
      <c r="E329" s="9">
        <v>120</v>
      </c>
      <c r="F329" s="14">
        <f t="shared" si="43"/>
        <v>696</v>
      </c>
      <c r="G329" s="11">
        <v>14</v>
      </c>
      <c r="H329" s="13">
        <f t="shared" si="36"/>
        <v>584.5</v>
      </c>
      <c r="I329" s="13">
        <f t="shared" si="37"/>
        <v>12.75</v>
      </c>
      <c r="J329" s="13">
        <f t="shared" si="38"/>
        <v>159.25</v>
      </c>
      <c r="K329" s="14">
        <f t="shared" si="39"/>
        <v>756.5</v>
      </c>
      <c r="L329" s="14">
        <f t="shared" si="45"/>
        <v>776.91666666666663</v>
      </c>
      <c r="M329" s="14">
        <f t="shared" si="41"/>
        <v>679</v>
      </c>
      <c r="N329" s="30">
        <f t="shared" si="42"/>
        <v>-0.14285714285714285</v>
      </c>
      <c r="O329" s="30">
        <f t="shared" si="40"/>
        <v>-0.10415102434838566</v>
      </c>
    </row>
    <row r="330" spans="1:15" x14ac:dyDescent="0.25">
      <c r="A330" s="9" t="str">
        <f t="shared" si="44"/>
        <v>Apr</v>
      </c>
      <c r="B330" s="28">
        <v>36631</v>
      </c>
      <c r="C330" s="9">
        <v>664</v>
      </c>
      <c r="D330" s="9">
        <v>13</v>
      </c>
      <c r="E330" s="9">
        <v>858</v>
      </c>
      <c r="F330" s="14">
        <f t="shared" si="43"/>
        <v>1535</v>
      </c>
      <c r="G330" s="11">
        <v>15</v>
      </c>
      <c r="H330" s="13">
        <f t="shared" ref="H330:H393" si="46">AVERAGE(C327:C330)</f>
        <v>587</v>
      </c>
      <c r="I330" s="13">
        <f t="shared" ref="I330:I393" si="47">AVERAGE(D327:D330)</f>
        <v>15.25</v>
      </c>
      <c r="J330" s="13">
        <f t="shared" ref="J330:J393" si="48">AVERAGE(E327:E330)</f>
        <v>319.75</v>
      </c>
      <c r="K330" s="14">
        <f t="shared" ref="K330:K393" si="49">SUM(H330:J330)</f>
        <v>922</v>
      </c>
      <c r="L330" s="14">
        <f t="shared" si="45"/>
        <v>747</v>
      </c>
      <c r="M330" s="14">
        <f t="shared" si="41"/>
        <v>714.33333333333337</v>
      </c>
      <c r="N330" s="30">
        <f t="shared" si="42"/>
        <v>0.40696608615948671</v>
      </c>
      <c r="O330" s="30">
        <f t="shared" ref="O330:O393" si="50">(F330-L330)/L330</f>
        <v>1.0548862115127176</v>
      </c>
    </row>
    <row r="331" spans="1:15" x14ac:dyDescent="0.25">
      <c r="A331" s="9" t="str">
        <f t="shared" si="44"/>
        <v>Apr</v>
      </c>
      <c r="B331" s="28">
        <v>36638</v>
      </c>
      <c r="C331" s="9">
        <v>858</v>
      </c>
      <c r="D331" s="9">
        <v>15</v>
      </c>
      <c r="E331" s="9">
        <v>109</v>
      </c>
      <c r="F331" s="14">
        <f t="shared" si="43"/>
        <v>982</v>
      </c>
      <c r="G331" s="11">
        <v>16</v>
      </c>
      <c r="H331" s="13">
        <f t="shared" si="46"/>
        <v>638.25</v>
      </c>
      <c r="I331" s="13">
        <f t="shared" si="47"/>
        <v>17.5</v>
      </c>
      <c r="J331" s="13">
        <f t="shared" si="48"/>
        <v>307</v>
      </c>
      <c r="K331" s="14">
        <f t="shared" si="49"/>
        <v>962.75</v>
      </c>
      <c r="L331" s="14">
        <f t="shared" si="45"/>
        <v>722.33333333333337</v>
      </c>
      <c r="M331" s="14">
        <f t="shared" si="41"/>
        <v>697</v>
      </c>
      <c r="N331" s="30">
        <f t="shared" si="42"/>
        <v>0.12356979405034325</v>
      </c>
      <c r="O331" s="30">
        <f t="shared" si="50"/>
        <v>0.35948315643747109</v>
      </c>
    </row>
    <row r="332" spans="1:15" x14ac:dyDescent="0.25">
      <c r="A332" s="9" t="str">
        <f t="shared" si="44"/>
        <v>Apr</v>
      </c>
      <c r="B332" s="28">
        <v>36645</v>
      </c>
      <c r="C332" s="9">
        <v>722</v>
      </c>
      <c r="D332" s="9">
        <v>27</v>
      </c>
      <c r="E332" s="9">
        <v>82</v>
      </c>
      <c r="F332" s="14">
        <f t="shared" si="43"/>
        <v>831</v>
      </c>
      <c r="G332" s="11">
        <v>17</v>
      </c>
      <c r="H332" s="13">
        <f t="shared" si="46"/>
        <v>699.5</v>
      </c>
      <c r="I332" s="13">
        <f t="shared" si="47"/>
        <v>19.25</v>
      </c>
      <c r="J332" s="13">
        <f t="shared" si="48"/>
        <v>292.25</v>
      </c>
      <c r="K332" s="14">
        <f t="shared" si="49"/>
        <v>1011</v>
      </c>
      <c r="L332" s="14">
        <f t="shared" si="45"/>
        <v>680.36111111111109</v>
      </c>
      <c r="M332" s="14">
        <f t="shared" si="41"/>
        <v>628</v>
      </c>
      <c r="N332" s="30">
        <f t="shared" si="42"/>
        <v>-0.10162162162162162</v>
      </c>
      <c r="O332" s="30">
        <f t="shared" si="50"/>
        <v>0.22141019883231949</v>
      </c>
    </row>
    <row r="333" spans="1:15" x14ac:dyDescent="0.25">
      <c r="A333" s="9" t="str">
        <f t="shared" si="44"/>
        <v>May</v>
      </c>
      <c r="B333" s="28">
        <v>36652</v>
      </c>
      <c r="C333" s="9">
        <v>721</v>
      </c>
      <c r="D333" s="9">
        <v>21</v>
      </c>
      <c r="E333" s="9">
        <v>74</v>
      </c>
      <c r="F333" s="14">
        <f t="shared" si="43"/>
        <v>816</v>
      </c>
      <c r="G333" s="11">
        <v>18</v>
      </c>
      <c r="H333" s="13">
        <f t="shared" si="46"/>
        <v>741.25</v>
      </c>
      <c r="I333" s="13">
        <f t="shared" si="47"/>
        <v>19</v>
      </c>
      <c r="J333" s="13">
        <f t="shared" si="48"/>
        <v>280.75</v>
      </c>
      <c r="K333" s="14">
        <f t="shared" si="49"/>
        <v>1041</v>
      </c>
      <c r="L333" s="14">
        <f t="shared" si="45"/>
        <v>700.16666666666663</v>
      </c>
      <c r="M333" s="14">
        <f t="shared" si="41"/>
        <v>761.33333333333337</v>
      </c>
      <c r="N333" s="30">
        <f t="shared" si="42"/>
        <v>-0.22946175637393768</v>
      </c>
      <c r="O333" s="30">
        <f t="shared" si="50"/>
        <v>0.16543680076172346</v>
      </c>
    </row>
    <row r="334" spans="1:15" x14ac:dyDescent="0.25">
      <c r="A334" s="9" t="str">
        <f t="shared" si="44"/>
        <v>May</v>
      </c>
      <c r="B334" s="28">
        <v>36659</v>
      </c>
      <c r="C334" s="9">
        <v>697</v>
      </c>
      <c r="D334" s="9">
        <v>31</v>
      </c>
      <c r="E334" s="9">
        <v>131</v>
      </c>
      <c r="F334" s="14">
        <f t="shared" si="43"/>
        <v>859</v>
      </c>
      <c r="G334" s="11">
        <v>19</v>
      </c>
      <c r="H334" s="13">
        <f t="shared" si="46"/>
        <v>749.5</v>
      </c>
      <c r="I334" s="13">
        <f t="shared" si="47"/>
        <v>23.5</v>
      </c>
      <c r="J334" s="13">
        <f t="shared" si="48"/>
        <v>99</v>
      </c>
      <c r="K334" s="14">
        <f t="shared" si="49"/>
        <v>872</v>
      </c>
      <c r="L334" s="14">
        <f t="shared" si="45"/>
        <v>734.91666666666663</v>
      </c>
      <c r="M334" s="14">
        <f t="shared" si="41"/>
        <v>853.33333333333337</v>
      </c>
      <c r="N334" s="30">
        <f t="shared" si="42"/>
        <v>-6.5288356909684445E-2</v>
      </c>
      <c r="O334" s="30">
        <f t="shared" si="50"/>
        <v>0.1688400045356617</v>
      </c>
    </row>
    <row r="335" spans="1:15" x14ac:dyDescent="0.25">
      <c r="A335" s="9" t="str">
        <f t="shared" si="44"/>
        <v>May</v>
      </c>
      <c r="B335" s="28">
        <v>36666</v>
      </c>
      <c r="C335" s="9">
        <v>706</v>
      </c>
      <c r="D335" s="9">
        <v>20</v>
      </c>
      <c r="E335" s="9">
        <v>110</v>
      </c>
      <c r="F335" s="14">
        <f t="shared" si="43"/>
        <v>836</v>
      </c>
      <c r="G335" s="11">
        <v>20</v>
      </c>
      <c r="H335" s="13">
        <f t="shared" si="46"/>
        <v>711.5</v>
      </c>
      <c r="I335" s="13">
        <f t="shared" si="47"/>
        <v>24.75</v>
      </c>
      <c r="J335" s="13">
        <f t="shared" si="48"/>
        <v>99.25</v>
      </c>
      <c r="K335" s="14">
        <f t="shared" si="49"/>
        <v>835.5</v>
      </c>
      <c r="L335" s="14">
        <f t="shared" si="45"/>
        <v>780.83333333333337</v>
      </c>
      <c r="M335" s="14">
        <f t="shared" si="41"/>
        <v>880.66666666666663</v>
      </c>
      <c r="N335" s="30">
        <f t="shared" si="42"/>
        <v>-0.1010752688172043</v>
      </c>
      <c r="O335" s="30">
        <f t="shared" si="50"/>
        <v>7.065101387406611E-2</v>
      </c>
    </row>
    <row r="336" spans="1:15" x14ac:dyDescent="0.25">
      <c r="A336" s="9" t="str">
        <f t="shared" si="44"/>
        <v>May</v>
      </c>
      <c r="B336" s="28">
        <v>36673</v>
      </c>
      <c r="C336" s="9">
        <v>739</v>
      </c>
      <c r="D336" s="9">
        <v>14</v>
      </c>
      <c r="E336" s="9">
        <v>171</v>
      </c>
      <c r="F336" s="14">
        <f t="shared" si="43"/>
        <v>924</v>
      </c>
      <c r="G336" s="11">
        <v>21</v>
      </c>
      <c r="H336" s="13">
        <f t="shared" si="46"/>
        <v>715.75</v>
      </c>
      <c r="I336" s="13">
        <f t="shared" si="47"/>
        <v>21.5</v>
      </c>
      <c r="J336" s="13">
        <f t="shared" si="48"/>
        <v>121.5</v>
      </c>
      <c r="K336" s="14">
        <f t="shared" si="49"/>
        <v>858.75</v>
      </c>
      <c r="L336" s="14">
        <f t="shared" si="45"/>
        <v>775.08333333333337</v>
      </c>
      <c r="M336" s="14">
        <f t="shared" si="41"/>
        <v>605</v>
      </c>
      <c r="N336" s="30">
        <f t="shared" si="42"/>
        <v>0.34890510948905107</v>
      </c>
      <c r="O336" s="30">
        <f t="shared" si="50"/>
        <v>0.19212987850768729</v>
      </c>
    </row>
    <row r="337" spans="1:15" x14ac:dyDescent="0.25">
      <c r="A337" s="9" t="str">
        <f t="shared" si="44"/>
        <v>Jun</v>
      </c>
      <c r="B337" s="28">
        <v>36680</v>
      </c>
      <c r="C337" s="9">
        <v>427</v>
      </c>
      <c r="D337" s="9">
        <v>19</v>
      </c>
      <c r="E337" s="9">
        <v>68</v>
      </c>
      <c r="F337" s="14">
        <f t="shared" si="43"/>
        <v>514</v>
      </c>
      <c r="G337" s="11">
        <v>22</v>
      </c>
      <c r="H337" s="13">
        <f t="shared" si="46"/>
        <v>642.25</v>
      </c>
      <c r="I337" s="13">
        <f t="shared" si="47"/>
        <v>21</v>
      </c>
      <c r="J337" s="13">
        <f t="shared" si="48"/>
        <v>120</v>
      </c>
      <c r="K337" s="14">
        <f t="shared" si="49"/>
        <v>783.25</v>
      </c>
      <c r="L337" s="14">
        <f t="shared" si="45"/>
        <v>776.25</v>
      </c>
      <c r="M337" s="14">
        <f t="shared" si="41"/>
        <v>766</v>
      </c>
      <c r="N337" s="30">
        <f t="shared" si="42"/>
        <v>-0.46680497925311204</v>
      </c>
      <c r="O337" s="30">
        <f t="shared" si="50"/>
        <v>-0.33784219001610305</v>
      </c>
    </row>
    <row r="338" spans="1:15" x14ac:dyDescent="0.25">
      <c r="A338" s="9" t="str">
        <f t="shared" si="44"/>
        <v>Jun</v>
      </c>
      <c r="B338" s="28">
        <v>36687</v>
      </c>
      <c r="C338" s="9">
        <v>809</v>
      </c>
      <c r="D338" s="9">
        <v>20</v>
      </c>
      <c r="E338" s="9">
        <v>184</v>
      </c>
      <c r="F338" s="14">
        <f t="shared" si="43"/>
        <v>1013</v>
      </c>
      <c r="G338" s="11">
        <v>23</v>
      </c>
      <c r="H338" s="13">
        <f t="shared" si="46"/>
        <v>670.25</v>
      </c>
      <c r="I338" s="13">
        <f t="shared" si="47"/>
        <v>18.25</v>
      </c>
      <c r="J338" s="13">
        <f t="shared" si="48"/>
        <v>133.25</v>
      </c>
      <c r="K338" s="14">
        <f t="shared" si="49"/>
        <v>821.75</v>
      </c>
      <c r="L338" s="14">
        <f t="shared" si="45"/>
        <v>778.66666666666663</v>
      </c>
      <c r="M338" s="14">
        <f t="shared" si="41"/>
        <v>863</v>
      </c>
      <c r="N338" s="30">
        <f t="shared" si="42"/>
        <v>4.96031746031746E-3</v>
      </c>
      <c r="O338" s="30">
        <f t="shared" si="50"/>
        <v>0.30094178082191786</v>
      </c>
    </row>
    <row r="339" spans="1:15" x14ac:dyDescent="0.25">
      <c r="A339" s="9" t="str">
        <f t="shared" si="44"/>
        <v>Jun</v>
      </c>
      <c r="B339" s="28">
        <v>36694</v>
      </c>
      <c r="C339" s="9">
        <v>747</v>
      </c>
      <c r="D339" s="9">
        <v>24</v>
      </c>
      <c r="E339" s="9">
        <v>151</v>
      </c>
      <c r="F339" s="14">
        <f t="shared" si="43"/>
        <v>922</v>
      </c>
      <c r="G339" s="11">
        <v>24</v>
      </c>
      <c r="H339" s="13">
        <f t="shared" si="46"/>
        <v>680.5</v>
      </c>
      <c r="I339" s="13">
        <f t="shared" si="47"/>
        <v>19.25</v>
      </c>
      <c r="J339" s="13">
        <f t="shared" si="48"/>
        <v>143.5</v>
      </c>
      <c r="K339" s="14">
        <f t="shared" si="49"/>
        <v>843.25</v>
      </c>
      <c r="L339" s="14">
        <f t="shared" si="45"/>
        <v>785.33333333333337</v>
      </c>
      <c r="M339" s="14">
        <f t="shared" si="41"/>
        <v>907.33333333333337</v>
      </c>
      <c r="N339" s="30">
        <f t="shared" si="42"/>
        <v>-0.21196581196581196</v>
      </c>
      <c r="O339" s="30">
        <f t="shared" si="50"/>
        <v>0.17402376910016973</v>
      </c>
    </row>
    <row r="340" spans="1:15" x14ac:dyDescent="0.25">
      <c r="A340" s="9" t="str">
        <f t="shared" si="44"/>
        <v>Jun</v>
      </c>
      <c r="B340" s="28">
        <v>36701</v>
      </c>
      <c r="C340" s="9">
        <v>733</v>
      </c>
      <c r="D340" s="9">
        <v>8</v>
      </c>
      <c r="E340" s="9">
        <v>116</v>
      </c>
      <c r="F340" s="14">
        <f t="shared" si="43"/>
        <v>857</v>
      </c>
      <c r="G340" s="11">
        <v>25</v>
      </c>
      <c r="H340" s="13">
        <f t="shared" si="46"/>
        <v>679</v>
      </c>
      <c r="I340" s="13">
        <f t="shared" si="47"/>
        <v>17.75</v>
      </c>
      <c r="J340" s="13">
        <f t="shared" si="48"/>
        <v>129.75</v>
      </c>
      <c r="K340" s="14">
        <f t="shared" si="49"/>
        <v>826.5</v>
      </c>
      <c r="L340" s="14">
        <f t="shared" si="45"/>
        <v>881.41666666666663</v>
      </c>
      <c r="M340" s="14">
        <f t="shared" ref="M340:M403" si="51">AVERAGE(F184+F236+F288)/3</f>
        <v>989.33333333333337</v>
      </c>
      <c r="N340" s="30">
        <f t="shared" si="42"/>
        <v>-0.27434377646062658</v>
      </c>
      <c r="O340" s="30">
        <f t="shared" si="50"/>
        <v>-2.7701616715514753E-2</v>
      </c>
    </row>
    <row r="341" spans="1:15" x14ac:dyDescent="0.25">
      <c r="A341" s="9" t="str">
        <f t="shared" si="44"/>
        <v>Jul</v>
      </c>
      <c r="B341" s="28">
        <v>36708</v>
      </c>
      <c r="C341" s="9">
        <v>614</v>
      </c>
      <c r="D341" s="9">
        <v>5</v>
      </c>
      <c r="E341" s="9">
        <v>241</v>
      </c>
      <c r="F341" s="14">
        <f t="shared" si="43"/>
        <v>860</v>
      </c>
      <c r="G341" s="11">
        <v>26</v>
      </c>
      <c r="H341" s="13">
        <f t="shared" si="46"/>
        <v>725.75</v>
      </c>
      <c r="I341" s="13">
        <f t="shared" si="47"/>
        <v>14.25</v>
      </c>
      <c r="J341" s="13">
        <f t="shared" si="48"/>
        <v>173</v>
      </c>
      <c r="K341" s="14">
        <f t="shared" si="49"/>
        <v>913</v>
      </c>
      <c r="L341" s="14">
        <f t="shared" si="45"/>
        <v>896.83333333333337</v>
      </c>
      <c r="M341" s="14">
        <f t="shared" si="51"/>
        <v>827.66666666666663</v>
      </c>
      <c r="N341" s="30">
        <f t="shared" si="42"/>
        <v>-0.12512716174974567</v>
      </c>
      <c r="O341" s="30">
        <f t="shared" si="50"/>
        <v>-4.1070433005017698E-2</v>
      </c>
    </row>
    <row r="342" spans="1:15" x14ac:dyDescent="0.25">
      <c r="A342" s="9" t="str">
        <f t="shared" si="44"/>
        <v>Jul</v>
      </c>
      <c r="B342" s="28">
        <v>36715</v>
      </c>
      <c r="C342" s="9">
        <v>666</v>
      </c>
      <c r="D342" s="9">
        <v>55</v>
      </c>
      <c r="E342" s="9">
        <v>258</v>
      </c>
      <c r="F342" s="14">
        <f t="shared" si="43"/>
        <v>979</v>
      </c>
      <c r="G342" s="11">
        <v>27</v>
      </c>
      <c r="H342" s="13">
        <f t="shared" si="46"/>
        <v>690</v>
      </c>
      <c r="I342" s="13">
        <f t="shared" si="47"/>
        <v>23</v>
      </c>
      <c r="J342" s="13">
        <f t="shared" si="48"/>
        <v>191.5</v>
      </c>
      <c r="K342" s="14">
        <f t="shared" si="49"/>
        <v>904.5</v>
      </c>
      <c r="L342" s="14">
        <f t="shared" si="45"/>
        <v>932.91666666666663</v>
      </c>
      <c r="M342" s="14">
        <f t="shared" si="51"/>
        <v>1007.3333333333334</v>
      </c>
      <c r="N342" s="30">
        <f t="shared" si="42"/>
        <v>-0.15091066782307025</v>
      </c>
      <c r="O342" s="30">
        <f t="shared" si="50"/>
        <v>4.9397052255471238E-2</v>
      </c>
    </row>
    <row r="343" spans="1:15" x14ac:dyDescent="0.25">
      <c r="A343" s="9" t="str">
        <f t="shared" si="44"/>
        <v>Jul</v>
      </c>
      <c r="B343" s="28">
        <v>36722</v>
      </c>
      <c r="C343" s="9">
        <v>758</v>
      </c>
      <c r="D343" s="9">
        <v>23</v>
      </c>
      <c r="E343" s="9">
        <v>128</v>
      </c>
      <c r="F343" s="14">
        <f t="shared" si="43"/>
        <v>909</v>
      </c>
      <c r="G343" s="11">
        <v>28</v>
      </c>
      <c r="H343" s="13">
        <f t="shared" si="46"/>
        <v>692.75</v>
      </c>
      <c r="I343" s="13">
        <f t="shared" si="47"/>
        <v>22.75</v>
      </c>
      <c r="J343" s="13">
        <f t="shared" si="48"/>
        <v>185.75</v>
      </c>
      <c r="K343" s="14">
        <f t="shared" si="49"/>
        <v>901.25</v>
      </c>
      <c r="L343" s="14">
        <f t="shared" si="45"/>
        <v>866.58333333333337</v>
      </c>
      <c r="M343" s="14">
        <f t="shared" si="51"/>
        <v>642</v>
      </c>
      <c r="N343" s="30">
        <f t="shared" si="42"/>
        <v>0.30416068866571017</v>
      </c>
      <c r="O343" s="30">
        <f t="shared" si="50"/>
        <v>4.8947014135974569E-2</v>
      </c>
    </row>
    <row r="344" spans="1:15" x14ac:dyDescent="0.25">
      <c r="A344" s="9" t="str">
        <f t="shared" si="44"/>
        <v>Jul</v>
      </c>
      <c r="B344" s="28">
        <v>36729</v>
      </c>
      <c r="C344" s="9">
        <v>822</v>
      </c>
      <c r="D344" s="9">
        <v>28</v>
      </c>
      <c r="E344" s="9">
        <v>202</v>
      </c>
      <c r="F344" s="14">
        <f t="shared" si="43"/>
        <v>1052</v>
      </c>
      <c r="G344" s="11">
        <v>29</v>
      </c>
      <c r="H344" s="13">
        <f t="shared" si="46"/>
        <v>715</v>
      </c>
      <c r="I344" s="13">
        <f t="shared" si="47"/>
        <v>27.75</v>
      </c>
      <c r="J344" s="13">
        <f t="shared" si="48"/>
        <v>207.25</v>
      </c>
      <c r="K344" s="14">
        <f t="shared" si="49"/>
        <v>950</v>
      </c>
      <c r="L344" s="14">
        <f t="shared" si="45"/>
        <v>876.83333333333337</v>
      </c>
      <c r="M344" s="14">
        <f t="shared" si="51"/>
        <v>1030.3333333333333</v>
      </c>
      <c r="N344" s="30">
        <f t="shared" si="42"/>
        <v>-0.15840000000000001</v>
      </c>
      <c r="O344" s="30">
        <f t="shared" si="50"/>
        <v>0.19977190648165744</v>
      </c>
    </row>
    <row r="345" spans="1:15" x14ac:dyDescent="0.25">
      <c r="A345" s="9" t="str">
        <f t="shared" si="44"/>
        <v>Jul</v>
      </c>
      <c r="B345" s="28">
        <v>36736</v>
      </c>
      <c r="C345" s="9">
        <v>794</v>
      </c>
      <c r="D345" s="9">
        <v>34</v>
      </c>
      <c r="E345" s="9">
        <v>126</v>
      </c>
      <c r="F345" s="14">
        <f t="shared" si="43"/>
        <v>954</v>
      </c>
      <c r="G345" s="11">
        <v>30</v>
      </c>
      <c r="H345" s="13">
        <f t="shared" si="46"/>
        <v>760</v>
      </c>
      <c r="I345" s="13">
        <f t="shared" si="47"/>
        <v>35</v>
      </c>
      <c r="J345" s="13">
        <f t="shared" si="48"/>
        <v>178.5</v>
      </c>
      <c r="K345" s="14">
        <f t="shared" si="49"/>
        <v>973.5</v>
      </c>
      <c r="L345" s="14">
        <f t="shared" si="45"/>
        <v>891.08333333333337</v>
      </c>
      <c r="M345" s="14">
        <f t="shared" si="51"/>
        <v>884.66666666666663</v>
      </c>
      <c r="N345" s="30">
        <f t="shared" si="42"/>
        <v>2.5806451612903226E-2</v>
      </c>
      <c r="O345" s="30">
        <f t="shared" si="50"/>
        <v>7.0606939119049805E-2</v>
      </c>
    </row>
    <row r="346" spans="1:15" x14ac:dyDescent="0.25">
      <c r="A346" s="9" t="str">
        <f t="shared" si="44"/>
        <v>Aug</v>
      </c>
      <c r="B346" s="28">
        <v>36743</v>
      </c>
      <c r="C346" s="9">
        <v>860</v>
      </c>
      <c r="D346" s="9">
        <v>16</v>
      </c>
      <c r="E346" s="9">
        <v>234</v>
      </c>
      <c r="F346" s="14">
        <f t="shared" si="43"/>
        <v>1110</v>
      </c>
      <c r="G346" s="11">
        <v>31</v>
      </c>
      <c r="H346" s="13">
        <f t="shared" si="46"/>
        <v>808.5</v>
      </c>
      <c r="I346" s="13">
        <f t="shared" si="47"/>
        <v>25.25</v>
      </c>
      <c r="J346" s="13">
        <f t="shared" si="48"/>
        <v>172.5</v>
      </c>
      <c r="K346" s="14">
        <f t="shared" si="49"/>
        <v>1006.25</v>
      </c>
      <c r="L346" s="14">
        <f t="shared" si="45"/>
        <v>851.66666666666663</v>
      </c>
      <c r="M346" s="14">
        <f t="shared" si="51"/>
        <v>849.66666666666663</v>
      </c>
      <c r="N346" s="30">
        <f t="shared" si="42"/>
        <v>2.0220588235294119E-2</v>
      </c>
      <c r="O346" s="30">
        <f t="shared" si="50"/>
        <v>0.30332681017612528</v>
      </c>
    </row>
    <row r="347" spans="1:15" x14ac:dyDescent="0.25">
      <c r="A347" s="9" t="str">
        <f t="shared" si="44"/>
        <v>Aug</v>
      </c>
      <c r="B347" s="28">
        <v>36750</v>
      </c>
      <c r="C347" s="9">
        <v>476</v>
      </c>
      <c r="D347" s="9">
        <v>19</v>
      </c>
      <c r="E347" s="9">
        <v>208</v>
      </c>
      <c r="F347" s="14">
        <f t="shared" si="43"/>
        <v>703</v>
      </c>
      <c r="G347" s="11">
        <v>32</v>
      </c>
      <c r="H347" s="13">
        <f t="shared" si="46"/>
        <v>738</v>
      </c>
      <c r="I347" s="13">
        <f t="shared" si="47"/>
        <v>24.25</v>
      </c>
      <c r="J347" s="13">
        <f t="shared" si="48"/>
        <v>192.5</v>
      </c>
      <c r="K347" s="14">
        <f t="shared" si="49"/>
        <v>954.75</v>
      </c>
      <c r="L347" s="14">
        <f t="shared" si="45"/>
        <v>913.66666666666663</v>
      </c>
      <c r="M347" s="14">
        <f t="shared" si="51"/>
        <v>890</v>
      </c>
      <c r="N347" s="30">
        <f t="shared" si="42"/>
        <v>-0.26387434554973821</v>
      </c>
      <c r="O347" s="30">
        <f t="shared" si="50"/>
        <v>-0.23057278365560011</v>
      </c>
    </row>
    <row r="348" spans="1:15" x14ac:dyDescent="0.25">
      <c r="A348" s="9" t="str">
        <f t="shared" si="44"/>
        <v>Aug</v>
      </c>
      <c r="B348" s="28">
        <v>36757</v>
      </c>
      <c r="C348" s="9">
        <v>439</v>
      </c>
      <c r="D348" s="9">
        <v>12</v>
      </c>
      <c r="E348" s="9">
        <v>117</v>
      </c>
      <c r="F348" s="14">
        <f t="shared" si="43"/>
        <v>568</v>
      </c>
      <c r="G348" s="11">
        <v>33</v>
      </c>
      <c r="H348" s="13">
        <f t="shared" si="46"/>
        <v>642.25</v>
      </c>
      <c r="I348" s="13">
        <f t="shared" si="47"/>
        <v>20.25</v>
      </c>
      <c r="J348" s="13">
        <f t="shared" si="48"/>
        <v>171.25</v>
      </c>
      <c r="K348" s="14">
        <f t="shared" si="49"/>
        <v>833.75</v>
      </c>
      <c r="L348" s="14">
        <f t="shared" si="45"/>
        <v>857.25</v>
      </c>
      <c r="M348" s="14">
        <f t="shared" si="51"/>
        <v>804.66666666666663</v>
      </c>
      <c r="N348" s="30">
        <f t="shared" si="42"/>
        <v>-0.40647857889237199</v>
      </c>
      <c r="O348" s="30">
        <f t="shared" si="50"/>
        <v>-0.33741615631379412</v>
      </c>
    </row>
    <row r="349" spans="1:15" x14ac:dyDescent="0.25">
      <c r="A349" s="9" t="str">
        <f t="shared" si="44"/>
        <v>Aug</v>
      </c>
      <c r="B349" s="28">
        <v>36764</v>
      </c>
      <c r="C349" s="9">
        <v>523</v>
      </c>
      <c r="D349" s="9">
        <v>11</v>
      </c>
      <c r="E349" s="9">
        <v>145</v>
      </c>
      <c r="F349" s="14">
        <f t="shared" si="43"/>
        <v>679</v>
      </c>
      <c r="G349" s="11">
        <v>34</v>
      </c>
      <c r="H349" s="13">
        <f t="shared" si="46"/>
        <v>574.5</v>
      </c>
      <c r="I349" s="13">
        <f t="shared" si="47"/>
        <v>14.5</v>
      </c>
      <c r="J349" s="13">
        <f t="shared" si="48"/>
        <v>176</v>
      </c>
      <c r="K349" s="14">
        <f t="shared" si="49"/>
        <v>765</v>
      </c>
      <c r="L349" s="14">
        <f t="shared" si="45"/>
        <v>836.91666666666663</v>
      </c>
      <c r="M349" s="14">
        <f t="shared" si="51"/>
        <v>803.33333333333337</v>
      </c>
      <c r="N349" s="30">
        <f t="shared" si="42"/>
        <v>-0.3557874762808349</v>
      </c>
      <c r="O349" s="30">
        <f t="shared" si="50"/>
        <v>-0.18868863885293236</v>
      </c>
    </row>
    <row r="350" spans="1:15" x14ac:dyDescent="0.25">
      <c r="A350" s="9" t="str">
        <f t="shared" si="44"/>
        <v>Sep</v>
      </c>
      <c r="B350" s="28">
        <v>36771</v>
      </c>
      <c r="C350" s="9">
        <v>587</v>
      </c>
      <c r="D350" s="9">
        <v>21</v>
      </c>
      <c r="E350" s="9">
        <v>179</v>
      </c>
      <c r="F350" s="14">
        <f t="shared" si="43"/>
        <v>787</v>
      </c>
      <c r="G350" s="11">
        <v>35</v>
      </c>
      <c r="H350" s="13">
        <f t="shared" si="46"/>
        <v>506.25</v>
      </c>
      <c r="I350" s="13">
        <f t="shared" si="47"/>
        <v>15.75</v>
      </c>
      <c r="J350" s="13">
        <f t="shared" si="48"/>
        <v>162.25</v>
      </c>
      <c r="K350" s="14">
        <f t="shared" si="49"/>
        <v>684.25</v>
      </c>
      <c r="L350" s="14">
        <f t="shared" si="45"/>
        <v>802.75</v>
      </c>
      <c r="M350" s="14">
        <f t="shared" si="51"/>
        <v>713</v>
      </c>
      <c r="N350" s="30">
        <f t="shared" si="42"/>
        <v>9.4575799721835885E-2</v>
      </c>
      <c r="O350" s="30">
        <f t="shared" si="50"/>
        <v>-1.962005605730302E-2</v>
      </c>
    </row>
    <row r="351" spans="1:15" x14ac:dyDescent="0.25">
      <c r="A351" s="9" t="str">
        <f t="shared" si="44"/>
        <v>Sep</v>
      </c>
      <c r="B351" s="28">
        <v>36778</v>
      </c>
      <c r="C351" s="9">
        <v>785</v>
      </c>
      <c r="D351" s="9">
        <v>44</v>
      </c>
      <c r="E351" s="9">
        <v>125</v>
      </c>
      <c r="F351" s="14">
        <f t="shared" si="43"/>
        <v>954</v>
      </c>
      <c r="G351" s="11">
        <v>36</v>
      </c>
      <c r="H351" s="13">
        <f t="shared" si="46"/>
        <v>583.5</v>
      </c>
      <c r="I351" s="13">
        <f t="shared" si="47"/>
        <v>22</v>
      </c>
      <c r="J351" s="13">
        <f t="shared" si="48"/>
        <v>141.5</v>
      </c>
      <c r="K351" s="14">
        <f t="shared" si="49"/>
        <v>747</v>
      </c>
      <c r="L351" s="14">
        <f t="shared" si="45"/>
        <v>762.83333333333337</v>
      </c>
      <c r="M351" s="14">
        <f t="shared" si="51"/>
        <v>730.33333333333337</v>
      </c>
      <c r="N351" s="30">
        <f t="shared" si="42"/>
        <v>8.4090909090909091E-2</v>
      </c>
      <c r="O351" s="30">
        <f t="shared" si="50"/>
        <v>0.25060083023814722</v>
      </c>
    </row>
    <row r="352" spans="1:15" x14ac:dyDescent="0.25">
      <c r="A352" s="9" t="str">
        <f t="shared" si="44"/>
        <v>Sep</v>
      </c>
      <c r="B352" s="28">
        <v>36785</v>
      </c>
      <c r="C352" s="9">
        <v>608</v>
      </c>
      <c r="D352" s="9">
        <v>11</v>
      </c>
      <c r="E352" s="9">
        <v>125</v>
      </c>
      <c r="F352" s="14">
        <f t="shared" si="43"/>
        <v>744</v>
      </c>
      <c r="G352" s="11">
        <v>37</v>
      </c>
      <c r="H352" s="13">
        <f t="shared" si="46"/>
        <v>625.75</v>
      </c>
      <c r="I352" s="13">
        <f t="shared" si="47"/>
        <v>21.75</v>
      </c>
      <c r="J352" s="13">
        <f t="shared" si="48"/>
        <v>143.5</v>
      </c>
      <c r="K352" s="14">
        <f t="shared" si="49"/>
        <v>791</v>
      </c>
      <c r="L352" s="14">
        <f t="shared" si="45"/>
        <v>693.25</v>
      </c>
      <c r="M352" s="14">
        <f t="shared" si="51"/>
        <v>526.33333333333337</v>
      </c>
      <c r="N352" s="30">
        <f t="shared" si="42"/>
        <v>0.13935681470137826</v>
      </c>
      <c r="O352" s="30">
        <f t="shared" si="50"/>
        <v>7.3205914172376485E-2</v>
      </c>
    </row>
    <row r="353" spans="1:15" x14ac:dyDescent="0.25">
      <c r="A353" s="9" t="str">
        <f t="shared" si="44"/>
        <v>Sep</v>
      </c>
      <c r="B353" s="28">
        <v>36792</v>
      </c>
      <c r="C353" s="9">
        <v>637</v>
      </c>
      <c r="D353" s="9">
        <v>9</v>
      </c>
      <c r="E353" s="9">
        <v>148</v>
      </c>
      <c r="F353" s="14">
        <f t="shared" si="43"/>
        <v>794</v>
      </c>
      <c r="G353" s="11">
        <v>38</v>
      </c>
      <c r="H353" s="13">
        <f t="shared" si="46"/>
        <v>654.25</v>
      </c>
      <c r="I353" s="13">
        <f t="shared" si="47"/>
        <v>21.25</v>
      </c>
      <c r="J353" s="13">
        <f t="shared" si="48"/>
        <v>144.25</v>
      </c>
      <c r="K353" s="14">
        <f t="shared" si="49"/>
        <v>819.75</v>
      </c>
      <c r="L353" s="14">
        <f t="shared" si="45"/>
        <v>613.91666666666663</v>
      </c>
      <c r="M353" s="14">
        <f t="shared" si="51"/>
        <v>486</v>
      </c>
      <c r="N353" s="30">
        <f t="shared" si="42"/>
        <v>0.42293906810035842</v>
      </c>
      <c r="O353" s="30">
        <f t="shared" si="50"/>
        <v>0.29333514320618986</v>
      </c>
    </row>
    <row r="354" spans="1:15" x14ac:dyDescent="0.25">
      <c r="A354" s="9" t="str">
        <f t="shared" si="44"/>
        <v>Sep</v>
      </c>
      <c r="B354" s="28">
        <v>36799</v>
      </c>
      <c r="C354" s="9">
        <v>444</v>
      </c>
      <c r="D354" s="9">
        <v>34</v>
      </c>
      <c r="E354" s="9">
        <v>100</v>
      </c>
      <c r="F354" s="14">
        <f t="shared" si="43"/>
        <v>578</v>
      </c>
      <c r="G354" s="11">
        <v>39</v>
      </c>
      <c r="H354" s="13">
        <f t="shared" si="46"/>
        <v>618.5</v>
      </c>
      <c r="I354" s="13">
        <f t="shared" si="47"/>
        <v>24.5</v>
      </c>
      <c r="J354" s="13">
        <f t="shared" si="48"/>
        <v>124.5</v>
      </c>
      <c r="K354" s="14">
        <f t="shared" si="49"/>
        <v>767.5</v>
      </c>
      <c r="L354" s="14">
        <f t="shared" si="45"/>
        <v>599.08333333333337</v>
      </c>
      <c r="M354" s="14">
        <f t="shared" si="51"/>
        <v>653.66666666666663</v>
      </c>
      <c r="N354" s="30">
        <f t="shared" si="42"/>
        <v>-0.38445154419595312</v>
      </c>
      <c r="O354" s="30">
        <f t="shared" si="50"/>
        <v>-3.5192655445820065E-2</v>
      </c>
    </row>
    <row r="355" spans="1:15" x14ac:dyDescent="0.25">
      <c r="A355" s="9" t="str">
        <f t="shared" si="44"/>
        <v>Oct</v>
      </c>
      <c r="B355" s="28">
        <v>36806</v>
      </c>
      <c r="C355" s="9">
        <v>512</v>
      </c>
      <c r="D355" s="9">
        <v>11</v>
      </c>
      <c r="E355" s="9">
        <v>181</v>
      </c>
      <c r="F355" s="14">
        <f t="shared" si="43"/>
        <v>704</v>
      </c>
      <c r="G355" s="11">
        <v>40</v>
      </c>
      <c r="H355" s="13">
        <f t="shared" si="46"/>
        <v>550.25</v>
      </c>
      <c r="I355" s="13">
        <f t="shared" si="47"/>
        <v>16.25</v>
      </c>
      <c r="J355" s="13">
        <f t="shared" si="48"/>
        <v>138.5</v>
      </c>
      <c r="K355" s="14">
        <f t="shared" si="49"/>
        <v>705</v>
      </c>
      <c r="L355" s="14">
        <f t="shared" si="45"/>
        <v>627.33333333333337</v>
      </c>
      <c r="M355" s="14">
        <f t="shared" si="51"/>
        <v>843.33333333333337</v>
      </c>
      <c r="N355" s="30">
        <f t="shared" si="42"/>
        <v>-0.14666666666666667</v>
      </c>
      <c r="O355" s="30">
        <f t="shared" si="50"/>
        <v>0.12221041445270982</v>
      </c>
    </row>
    <row r="356" spans="1:15" x14ac:dyDescent="0.25">
      <c r="A356" s="9" t="str">
        <f t="shared" si="44"/>
        <v>Oct</v>
      </c>
      <c r="B356" s="28">
        <v>36813</v>
      </c>
      <c r="C356" s="9">
        <v>406</v>
      </c>
      <c r="D356" s="9">
        <v>8</v>
      </c>
      <c r="E356" s="9">
        <v>297</v>
      </c>
      <c r="F356" s="14">
        <f t="shared" si="43"/>
        <v>711</v>
      </c>
      <c r="G356" s="11">
        <v>41</v>
      </c>
      <c r="H356" s="13">
        <f t="shared" si="46"/>
        <v>499.75</v>
      </c>
      <c r="I356" s="13">
        <f t="shared" si="47"/>
        <v>15.5</v>
      </c>
      <c r="J356" s="13">
        <f t="shared" si="48"/>
        <v>181.5</v>
      </c>
      <c r="K356" s="14">
        <f t="shared" si="49"/>
        <v>696.75</v>
      </c>
      <c r="L356" s="14">
        <f t="shared" si="45"/>
        <v>737.83333333333337</v>
      </c>
      <c r="M356" s="14">
        <f t="shared" si="51"/>
        <v>968.33333333333337</v>
      </c>
      <c r="N356" s="30">
        <f t="shared" si="42"/>
        <v>-0.17803468208092485</v>
      </c>
      <c r="O356" s="30">
        <f t="shared" si="50"/>
        <v>-3.6367743392816856E-2</v>
      </c>
    </row>
    <row r="357" spans="1:15" x14ac:dyDescent="0.25">
      <c r="A357" s="9" t="str">
        <f t="shared" si="44"/>
        <v>Oct</v>
      </c>
      <c r="B357" s="28">
        <v>36820</v>
      </c>
      <c r="C357" s="9">
        <v>462</v>
      </c>
      <c r="D357" s="9">
        <v>14</v>
      </c>
      <c r="E357" s="9">
        <v>265</v>
      </c>
      <c r="F357" s="14">
        <f t="shared" si="43"/>
        <v>741</v>
      </c>
      <c r="G357" s="11">
        <v>42</v>
      </c>
      <c r="H357" s="13">
        <f t="shared" si="46"/>
        <v>456</v>
      </c>
      <c r="I357" s="13">
        <f t="shared" si="47"/>
        <v>16.75</v>
      </c>
      <c r="J357" s="13">
        <f t="shared" si="48"/>
        <v>210.75</v>
      </c>
      <c r="K357" s="14">
        <f t="shared" si="49"/>
        <v>683.5</v>
      </c>
      <c r="L357" s="14">
        <f t="shared" si="45"/>
        <v>866.83333333333337</v>
      </c>
      <c r="M357" s="14">
        <f t="shared" si="51"/>
        <v>1002</v>
      </c>
      <c r="N357" s="30">
        <f t="shared" si="42"/>
        <v>-0.1423611111111111</v>
      </c>
      <c r="O357" s="30">
        <f t="shared" si="50"/>
        <v>-0.14516439146318019</v>
      </c>
    </row>
    <row r="358" spans="1:15" x14ac:dyDescent="0.25">
      <c r="A358" s="9" t="str">
        <f t="shared" si="44"/>
        <v>Oct</v>
      </c>
      <c r="B358" s="28">
        <v>36827</v>
      </c>
      <c r="C358" s="9">
        <v>490</v>
      </c>
      <c r="D358" s="9">
        <v>23</v>
      </c>
      <c r="E358" s="9">
        <v>287</v>
      </c>
      <c r="F358" s="14">
        <f t="shared" si="43"/>
        <v>800</v>
      </c>
      <c r="G358" s="11">
        <v>43</v>
      </c>
      <c r="H358" s="13">
        <f t="shared" si="46"/>
        <v>467.5</v>
      </c>
      <c r="I358" s="13">
        <f t="shared" si="47"/>
        <v>14</v>
      </c>
      <c r="J358" s="13">
        <f t="shared" si="48"/>
        <v>257.5</v>
      </c>
      <c r="K358" s="14">
        <f t="shared" si="49"/>
        <v>739</v>
      </c>
      <c r="L358" s="14">
        <f t="shared" si="45"/>
        <v>977.08333333333337</v>
      </c>
      <c r="M358" s="14">
        <f t="shared" si="51"/>
        <v>1094.6666666666667</v>
      </c>
      <c r="N358" s="30">
        <f t="shared" si="42"/>
        <v>-0.30974978429680761</v>
      </c>
      <c r="O358" s="30">
        <f t="shared" si="50"/>
        <v>-0.18123667377398725</v>
      </c>
    </row>
    <row r="359" spans="1:15" x14ac:dyDescent="0.25">
      <c r="A359" s="9" t="str">
        <f t="shared" si="44"/>
        <v>Nov</v>
      </c>
      <c r="B359" s="28">
        <v>36834</v>
      </c>
      <c r="C359" s="9">
        <v>738</v>
      </c>
      <c r="D359" s="9">
        <v>20</v>
      </c>
      <c r="E359" s="9">
        <v>259</v>
      </c>
      <c r="F359" s="14">
        <f t="shared" si="43"/>
        <v>1017</v>
      </c>
      <c r="G359" s="11">
        <v>44</v>
      </c>
      <c r="H359" s="13">
        <f t="shared" si="46"/>
        <v>524</v>
      </c>
      <c r="I359" s="13">
        <f t="shared" si="47"/>
        <v>16.25</v>
      </c>
      <c r="J359" s="13">
        <f t="shared" si="48"/>
        <v>277</v>
      </c>
      <c r="K359" s="14">
        <f t="shared" si="49"/>
        <v>817.25</v>
      </c>
      <c r="L359" s="14">
        <f t="shared" si="45"/>
        <v>986.41666666666663</v>
      </c>
      <c r="M359" s="14">
        <f t="shared" si="51"/>
        <v>880.66666666666663</v>
      </c>
      <c r="N359" s="30">
        <f t="shared" si="42"/>
        <v>8.3067092651757185E-2</v>
      </c>
      <c r="O359" s="30">
        <f t="shared" si="50"/>
        <v>3.1004477485849495E-2</v>
      </c>
    </row>
    <row r="360" spans="1:15" x14ac:dyDescent="0.25">
      <c r="A360" s="9" t="str">
        <f t="shared" si="44"/>
        <v>Nov</v>
      </c>
      <c r="B360" s="28">
        <v>36841</v>
      </c>
      <c r="C360" s="9">
        <v>726</v>
      </c>
      <c r="D360" s="9">
        <v>16</v>
      </c>
      <c r="E360" s="9">
        <v>245</v>
      </c>
      <c r="F360" s="14">
        <f t="shared" si="43"/>
        <v>987</v>
      </c>
      <c r="G360" s="11">
        <v>45</v>
      </c>
      <c r="H360" s="13">
        <f t="shared" si="46"/>
        <v>604</v>
      </c>
      <c r="I360" s="13">
        <f t="shared" si="47"/>
        <v>18.25</v>
      </c>
      <c r="J360" s="13">
        <f t="shared" si="48"/>
        <v>264</v>
      </c>
      <c r="K360" s="14">
        <f t="shared" si="49"/>
        <v>886.25</v>
      </c>
      <c r="L360" s="14">
        <f t="shared" si="45"/>
        <v>1011.5833333333334</v>
      </c>
      <c r="M360" s="14">
        <f t="shared" si="51"/>
        <v>1069</v>
      </c>
      <c r="N360" s="30">
        <f t="shared" si="42"/>
        <v>-0.1642675698560542</v>
      </c>
      <c r="O360" s="30">
        <f t="shared" si="50"/>
        <v>-2.4301837054123112E-2</v>
      </c>
    </row>
    <row r="361" spans="1:15" x14ac:dyDescent="0.25">
      <c r="A361" s="9" t="str">
        <f t="shared" si="44"/>
        <v>Nov</v>
      </c>
      <c r="B361" s="28">
        <v>36848</v>
      </c>
      <c r="C361" s="9">
        <v>619</v>
      </c>
      <c r="D361" s="9">
        <v>11</v>
      </c>
      <c r="E361" s="9">
        <v>157</v>
      </c>
      <c r="F361" s="14">
        <f t="shared" si="43"/>
        <v>787</v>
      </c>
      <c r="G361" s="11">
        <v>46</v>
      </c>
      <c r="H361" s="13">
        <f t="shared" si="46"/>
        <v>643.25</v>
      </c>
      <c r="I361" s="13">
        <f t="shared" si="47"/>
        <v>17.5</v>
      </c>
      <c r="J361" s="13">
        <f t="shared" si="48"/>
        <v>237</v>
      </c>
      <c r="K361" s="14">
        <f t="shared" si="49"/>
        <v>897.75</v>
      </c>
      <c r="L361" s="14">
        <f t="shared" si="45"/>
        <v>1022</v>
      </c>
      <c r="M361" s="14">
        <f t="shared" si="51"/>
        <v>1043.6666666666667</v>
      </c>
      <c r="N361" s="30">
        <f t="shared" si="42"/>
        <v>-0.12555555555555556</v>
      </c>
      <c r="O361" s="30">
        <f t="shared" si="50"/>
        <v>-0.22994129158512719</v>
      </c>
    </row>
    <row r="362" spans="1:15" x14ac:dyDescent="0.25">
      <c r="A362" s="9" t="str">
        <f t="shared" si="44"/>
        <v>Nov</v>
      </c>
      <c r="B362" s="28">
        <v>36855</v>
      </c>
      <c r="C362" s="9">
        <v>653</v>
      </c>
      <c r="D362" s="9">
        <v>32</v>
      </c>
      <c r="E362" s="9">
        <v>173</v>
      </c>
      <c r="F362" s="14">
        <f t="shared" si="43"/>
        <v>858</v>
      </c>
      <c r="G362" s="11">
        <v>47</v>
      </c>
      <c r="H362" s="13">
        <f t="shared" si="46"/>
        <v>684</v>
      </c>
      <c r="I362" s="13">
        <f t="shared" si="47"/>
        <v>19.75</v>
      </c>
      <c r="J362" s="13">
        <f t="shared" si="48"/>
        <v>208.5</v>
      </c>
      <c r="K362" s="14">
        <f t="shared" si="49"/>
        <v>912.25</v>
      </c>
      <c r="L362" s="14">
        <f t="shared" si="45"/>
        <v>1023.25</v>
      </c>
      <c r="M362" s="14">
        <f t="shared" si="51"/>
        <v>1099.6666666666667</v>
      </c>
      <c r="N362" s="30">
        <f t="shared" si="42"/>
        <v>0.42052980132450329</v>
      </c>
      <c r="O362" s="30">
        <f t="shared" si="50"/>
        <v>-0.16149523576838504</v>
      </c>
    </row>
    <row r="363" spans="1:15" x14ac:dyDescent="0.25">
      <c r="A363" s="9" t="str">
        <f t="shared" si="44"/>
        <v>Dec</v>
      </c>
      <c r="B363" s="28">
        <v>36862</v>
      </c>
      <c r="C363" s="9">
        <v>828</v>
      </c>
      <c r="D363" s="9">
        <v>36</v>
      </c>
      <c r="E363" s="9">
        <v>246</v>
      </c>
      <c r="F363" s="14">
        <f t="shared" si="43"/>
        <v>1110</v>
      </c>
      <c r="G363" s="11">
        <v>48</v>
      </c>
      <c r="H363" s="13">
        <f t="shared" si="46"/>
        <v>706.5</v>
      </c>
      <c r="I363" s="13">
        <f t="shared" si="47"/>
        <v>23.75</v>
      </c>
      <c r="J363" s="13">
        <f t="shared" si="48"/>
        <v>205.25</v>
      </c>
      <c r="K363" s="14">
        <f t="shared" si="49"/>
        <v>935.5</v>
      </c>
      <c r="L363" s="14">
        <f t="shared" si="45"/>
        <v>1066.1666666666667</v>
      </c>
      <c r="M363" s="14">
        <f t="shared" si="51"/>
        <v>1052.3333333333333</v>
      </c>
      <c r="N363" s="30">
        <f t="shared" si="42"/>
        <v>0.10667996011964108</v>
      </c>
      <c r="O363" s="30">
        <f t="shared" si="50"/>
        <v>4.1113021728935363E-2</v>
      </c>
    </row>
    <row r="364" spans="1:15" x14ac:dyDescent="0.25">
      <c r="A364" s="9" t="str">
        <f t="shared" si="44"/>
        <v>Dec</v>
      </c>
      <c r="B364" s="28">
        <v>36869</v>
      </c>
      <c r="C364" s="9">
        <v>683</v>
      </c>
      <c r="D364" s="9">
        <v>20</v>
      </c>
      <c r="E364" s="9">
        <v>244</v>
      </c>
      <c r="F364" s="14">
        <f t="shared" si="43"/>
        <v>947</v>
      </c>
      <c r="G364" s="11">
        <v>49</v>
      </c>
      <c r="H364" s="13">
        <f t="shared" si="46"/>
        <v>695.75</v>
      </c>
      <c r="I364" s="13">
        <f t="shared" si="47"/>
        <v>24.75</v>
      </c>
      <c r="J364" s="13">
        <f t="shared" si="48"/>
        <v>205</v>
      </c>
      <c r="K364" s="14">
        <f t="shared" si="49"/>
        <v>925.5</v>
      </c>
      <c r="L364" s="14">
        <f t="shared" si="45"/>
        <v>1078.4166666666667</v>
      </c>
      <c r="M364" s="14">
        <f t="shared" si="51"/>
        <v>1118</v>
      </c>
      <c r="N364" s="30">
        <f t="shared" si="42"/>
        <v>-0.24721780604133545</v>
      </c>
      <c r="O364" s="30">
        <f t="shared" si="50"/>
        <v>-0.12186075264662706</v>
      </c>
    </row>
    <row r="365" spans="1:15" x14ac:dyDescent="0.25">
      <c r="A365" s="9" t="str">
        <f t="shared" si="44"/>
        <v>Dec</v>
      </c>
      <c r="B365" s="28">
        <v>36876</v>
      </c>
      <c r="C365" s="9">
        <v>390</v>
      </c>
      <c r="D365" s="9">
        <v>6</v>
      </c>
      <c r="E365" s="9">
        <v>155</v>
      </c>
      <c r="F365" s="14">
        <f t="shared" si="43"/>
        <v>551</v>
      </c>
      <c r="G365" s="11">
        <v>50</v>
      </c>
      <c r="H365" s="13">
        <f t="shared" si="46"/>
        <v>638.5</v>
      </c>
      <c r="I365" s="13">
        <f t="shared" si="47"/>
        <v>23.5</v>
      </c>
      <c r="J365" s="13">
        <f t="shared" si="48"/>
        <v>204.5</v>
      </c>
      <c r="K365" s="14">
        <f t="shared" si="49"/>
        <v>866.5</v>
      </c>
      <c r="L365" s="14">
        <f t="shared" si="45"/>
        <v>986.83333333333337</v>
      </c>
      <c r="M365" s="14">
        <f t="shared" si="51"/>
        <v>677.33333333333337</v>
      </c>
      <c r="N365" s="30">
        <f t="shared" si="42"/>
        <v>-0.34638196915776986</v>
      </c>
      <c r="O365" s="30">
        <f t="shared" si="50"/>
        <v>-0.44164837020773517</v>
      </c>
    </row>
    <row r="366" spans="1:15" x14ac:dyDescent="0.25">
      <c r="A366" s="9" t="str">
        <f t="shared" si="44"/>
        <v>Dec</v>
      </c>
      <c r="B366" s="28">
        <v>36883</v>
      </c>
      <c r="C366" s="9">
        <v>269</v>
      </c>
      <c r="D366" s="9">
        <v>9</v>
      </c>
      <c r="E366" s="9">
        <v>43</v>
      </c>
      <c r="F366" s="14">
        <f t="shared" si="43"/>
        <v>321</v>
      </c>
      <c r="G366" s="11">
        <v>51</v>
      </c>
      <c r="H366" s="13">
        <f t="shared" si="46"/>
        <v>542.5</v>
      </c>
      <c r="I366" s="13">
        <f t="shared" si="47"/>
        <v>17.75</v>
      </c>
      <c r="J366" s="13">
        <f t="shared" si="48"/>
        <v>172</v>
      </c>
      <c r="K366" s="14">
        <f t="shared" si="49"/>
        <v>732.25</v>
      </c>
      <c r="L366" s="14">
        <f t="shared" si="45"/>
        <v>883.66666666666663</v>
      </c>
      <c r="M366" s="14">
        <f t="shared" si="51"/>
        <v>687</v>
      </c>
      <c r="N366" s="30">
        <f t="shared" si="42"/>
        <v>-0.59108280254777068</v>
      </c>
      <c r="O366" s="30">
        <f t="shared" si="50"/>
        <v>-0.63674085250848733</v>
      </c>
    </row>
    <row r="367" spans="1:15" x14ac:dyDescent="0.25">
      <c r="A367" s="9" t="str">
        <f t="shared" si="44"/>
        <v>Dec</v>
      </c>
      <c r="B367" s="28">
        <v>36890</v>
      </c>
      <c r="C367" s="9">
        <v>197</v>
      </c>
      <c r="D367" s="9">
        <v>24</v>
      </c>
      <c r="E367" s="9">
        <v>31</v>
      </c>
      <c r="F367" s="14">
        <f t="shared" si="43"/>
        <v>252</v>
      </c>
      <c r="G367" s="11">
        <v>52</v>
      </c>
      <c r="H367" s="13">
        <f t="shared" si="46"/>
        <v>384.75</v>
      </c>
      <c r="I367" s="13">
        <f t="shared" si="47"/>
        <v>14.75</v>
      </c>
      <c r="J367" s="13">
        <f t="shared" si="48"/>
        <v>118.25</v>
      </c>
      <c r="K367" s="14">
        <f t="shared" si="49"/>
        <v>517.75</v>
      </c>
      <c r="L367" s="14">
        <f t="shared" si="45"/>
        <v>743.41666666666663</v>
      </c>
      <c r="M367" s="14">
        <f t="shared" si="51"/>
        <v>491.33333333333331</v>
      </c>
      <c r="N367" s="30">
        <f t="shared" si="42"/>
        <v>-0.60314960629921255</v>
      </c>
      <c r="O367" s="30">
        <f t="shared" si="50"/>
        <v>-0.66102454881739714</v>
      </c>
    </row>
    <row r="368" spans="1:15" x14ac:dyDescent="0.25">
      <c r="A368" s="9" t="str">
        <f t="shared" si="44"/>
        <v>Jan</v>
      </c>
      <c r="B368" s="28">
        <v>36897</v>
      </c>
      <c r="C368" s="9">
        <v>136</v>
      </c>
      <c r="D368" s="9">
        <v>14</v>
      </c>
      <c r="E368" s="9">
        <v>17</v>
      </c>
      <c r="F368" s="14">
        <f t="shared" si="43"/>
        <v>167</v>
      </c>
      <c r="G368" s="11">
        <v>1</v>
      </c>
      <c r="H368" s="13">
        <f t="shared" si="46"/>
        <v>248</v>
      </c>
      <c r="I368" s="13">
        <f t="shared" si="47"/>
        <v>13.25</v>
      </c>
      <c r="J368" s="13">
        <f t="shared" si="48"/>
        <v>61.5</v>
      </c>
      <c r="K368" s="14">
        <f t="shared" si="49"/>
        <v>322.75</v>
      </c>
      <c r="L368" s="14">
        <f t="shared" ref="L368:L431" si="52">AVERAGE(K212+K264+K316)/3</f>
        <v>560.66666666666663</v>
      </c>
      <c r="M368" s="14">
        <f t="shared" si="51"/>
        <v>387</v>
      </c>
      <c r="N368" s="30">
        <f t="shared" si="42"/>
        <v>-0.72166666666666668</v>
      </c>
      <c r="O368" s="30">
        <f t="shared" si="50"/>
        <v>-0.70214030915576697</v>
      </c>
    </row>
    <row r="369" spans="1:15" x14ac:dyDescent="0.25">
      <c r="A369" s="9" t="str">
        <f t="shared" si="44"/>
        <v>Jan</v>
      </c>
      <c r="B369" s="28">
        <v>36904</v>
      </c>
      <c r="C369" s="9">
        <v>155</v>
      </c>
      <c r="D369" s="9">
        <v>10</v>
      </c>
      <c r="E369" s="9">
        <v>54</v>
      </c>
      <c r="F369" s="14">
        <f t="shared" si="43"/>
        <v>219</v>
      </c>
      <c r="G369" s="11">
        <v>2</v>
      </c>
      <c r="H369" s="13">
        <f t="shared" si="46"/>
        <v>189.25</v>
      </c>
      <c r="I369" s="13">
        <f t="shared" si="47"/>
        <v>14.25</v>
      </c>
      <c r="J369" s="13">
        <f t="shared" si="48"/>
        <v>36.25</v>
      </c>
      <c r="K369" s="14">
        <f t="shared" si="49"/>
        <v>239.75</v>
      </c>
      <c r="L369" s="14">
        <f t="shared" si="52"/>
        <v>508.25</v>
      </c>
      <c r="M369" s="14">
        <f t="shared" si="51"/>
        <v>467.66666666666669</v>
      </c>
      <c r="N369" s="30">
        <f t="shared" si="42"/>
        <v>-0.67841409691629961</v>
      </c>
      <c r="O369" s="30">
        <f t="shared" si="50"/>
        <v>-0.56910969011313328</v>
      </c>
    </row>
    <row r="370" spans="1:15" x14ac:dyDescent="0.25">
      <c r="A370" s="9" t="str">
        <f t="shared" si="44"/>
        <v>Jan</v>
      </c>
      <c r="B370" s="28">
        <v>36911</v>
      </c>
      <c r="C370" s="9">
        <v>178</v>
      </c>
      <c r="D370" s="9">
        <v>0</v>
      </c>
      <c r="E370" s="9">
        <v>77</v>
      </c>
      <c r="F370" s="14">
        <f t="shared" si="43"/>
        <v>255</v>
      </c>
      <c r="G370" s="11">
        <v>3</v>
      </c>
      <c r="H370" s="13">
        <f t="shared" si="46"/>
        <v>166.5</v>
      </c>
      <c r="I370" s="13">
        <f t="shared" si="47"/>
        <v>12</v>
      </c>
      <c r="J370" s="13">
        <f t="shared" si="48"/>
        <v>44.75</v>
      </c>
      <c r="K370" s="14">
        <f t="shared" si="49"/>
        <v>223.25</v>
      </c>
      <c r="L370" s="14">
        <f t="shared" si="52"/>
        <v>450</v>
      </c>
      <c r="M370" s="14">
        <f t="shared" si="51"/>
        <v>454</v>
      </c>
      <c r="N370" s="30">
        <f t="shared" si="42"/>
        <v>-0.61826347305389218</v>
      </c>
      <c r="O370" s="30">
        <f t="shared" si="50"/>
        <v>-0.43333333333333335</v>
      </c>
    </row>
    <row r="371" spans="1:15" x14ac:dyDescent="0.25">
      <c r="A371" s="9" t="str">
        <f t="shared" si="44"/>
        <v>Jan</v>
      </c>
      <c r="B371" s="28">
        <v>36918</v>
      </c>
      <c r="C371" s="9">
        <v>268</v>
      </c>
      <c r="D371" s="9">
        <v>13</v>
      </c>
      <c r="E371" s="9">
        <v>130</v>
      </c>
      <c r="F371" s="14">
        <f t="shared" si="43"/>
        <v>411</v>
      </c>
      <c r="G371" s="11">
        <v>4</v>
      </c>
      <c r="H371" s="13">
        <f t="shared" si="46"/>
        <v>184.25</v>
      </c>
      <c r="I371" s="13">
        <f t="shared" si="47"/>
        <v>9.25</v>
      </c>
      <c r="J371" s="13">
        <f t="shared" si="48"/>
        <v>69.5</v>
      </c>
      <c r="K371" s="14">
        <f t="shared" si="49"/>
        <v>263</v>
      </c>
      <c r="L371" s="14">
        <f t="shared" si="52"/>
        <v>473.25</v>
      </c>
      <c r="M371" s="14">
        <f t="shared" si="51"/>
        <v>584.33333333333337</v>
      </c>
      <c r="N371" s="30">
        <f t="shared" si="42"/>
        <v>0.14804469273743018</v>
      </c>
      <c r="O371" s="30">
        <f t="shared" si="50"/>
        <v>-0.13153724247226625</v>
      </c>
    </row>
    <row r="372" spans="1:15" x14ac:dyDescent="0.25">
      <c r="A372" s="9" t="str">
        <f t="shared" si="44"/>
        <v>Feb</v>
      </c>
      <c r="B372" s="28">
        <v>36925</v>
      </c>
      <c r="C372" s="9">
        <v>301</v>
      </c>
      <c r="D372" s="9">
        <v>14</v>
      </c>
      <c r="E372" s="9">
        <v>282</v>
      </c>
      <c r="F372" s="14">
        <f t="shared" si="43"/>
        <v>597</v>
      </c>
      <c r="G372" s="11">
        <v>5</v>
      </c>
      <c r="H372" s="13">
        <f t="shared" si="46"/>
        <v>225.5</v>
      </c>
      <c r="I372" s="13">
        <f t="shared" si="47"/>
        <v>9.25</v>
      </c>
      <c r="J372" s="13">
        <f t="shared" si="48"/>
        <v>135.75</v>
      </c>
      <c r="K372" s="14">
        <f t="shared" si="49"/>
        <v>370.5</v>
      </c>
      <c r="L372" s="14">
        <f t="shared" si="52"/>
        <v>553.83333333333337</v>
      </c>
      <c r="M372" s="14">
        <f t="shared" si="51"/>
        <v>709.33333333333337</v>
      </c>
      <c r="N372" s="30">
        <f t="shared" ref="N372:N435" si="53">(F372-F320)/F320</f>
        <v>7.956600361663653E-2</v>
      </c>
      <c r="O372" s="30">
        <f t="shared" si="50"/>
        <v>7.7941619018958699E-2</v>
      </c>
    </row>
    <row r="373" spans="1:15" x14ac:dyDescent="0.25">
      <c r="A373" s="9" t="str">
        <f t="shared" si="44"/>
        <v>Feb</v>
      </c>
      <c r="B373" s="28">
        <v>36932</v>
      </c>
      <c r="C373" s="9">
        <v>404</v>
      </c>
      <c r="D373" s="9">
        <v>5</v>
      </c>
      <c r="E373" s="9">
        <v>200</v>
      </c>
      <c r="F373" s="14">
        <f t="shared" si="43"/>
        <v>609</v>
      </c>
      <c r="G373" s="11">
        <v>6</v>
      </c>
      <c r="H373" s="13">
        <f t="shared" si="46"/>
        <v>287.75</v>
      </c>
      <c r="I373" s="13">
        <f t="shared" si="47"/>
        <v>8</v>
      </c>
      <c r="J373" s="13">
        <f t="shared" si="48"/>
        <v>172.25</v>
      </c>
      <c r="K373" s="14">
        <f t="shared" si="49"/>
        <v>468</v>
      </c>
      <c r="L373" s="14">
        <f t="shared" si="52"/>
        <v>582.66666666666663</v>
      </c>
      <c r="M373" s="14">
        <f t="shared" si="51"/>
        <v>583</v>
      </c>
      <c r="N373" s="30">
        <f t="shared" si="53"/>
        <v>0.48175182481751827</v>
      </c>
      <c r="O373" s="30">
        <f t="shared" si="50"/>
        <v>4.5194508009153388E-2</v>
      </c>
    </row>
    <row r="374" spans="1:15" x14ac:dyDescent="0.25">
      <c r="A374" s="9" t="str">
        <f t="shared" si="44"/>
        <v>Feb</v>
      </c>
      <c r="B374" s="28">
        <v>36939</v>
      </c>
      <c r="C374" s="9">
        <v>411</v>
      </c>
      <c r="D374" s="9">
        <v>5</v>
      </c>
      <c r="E374" s="9">
        <v>164</v>
      </c>
      <c r="F374" s="14">
        <f t="shared" si="43"/>
        <v>580</v>
      </c>
      <c r="G374" s="11">
        <v>7</v>
      </c>
      <c r="H374" s="13">
        <f t="shared" si="46"/>
        <v>346</v>
      </c>
      <c r="I374" s="13">
        <f t="shared" si="47"/>
        <v>9.25</v>
      </c>
      <c r="J374" s="13">
        <f t="shared" si="48"/>
        <v>194</v>
      </c>
      <c r="K374" s="14">
        <f t="shared" si="49"/>
        <v>549.25</v>
      </c>
      <c r="L374" s="14">
        <f t="shared" si="52"/>
        <v>612.75</v>
      </c>
      <c r="M374" s="14">
        <f t="shared" si="51"/>
        <v>574.33333333333337</v>
      </c>
      <c r="N374" s="30">
        <f t="shared" si="53"/>
        <v>-3.3333333333333333E-2</v>
      </c>
      <c r="O374" s="30">
        <f t="shared" si="50"/>
        <v>-5.3447572419420643E-2</v>
      </c>
    </row>
    <row r="375" spans="1:15" x14ac:dyDescent="0.25">
      <c r="A375" s="9" t="str">
        <f t="shared" si="44"/>
        <v>Feb</v>
      </c>
      <c r="B375" s="28">
        <v>36946</v>
      </c>
      <c r="C375" s="9">
        <v>412</v>
      </c>
      <c r="D375" s="9">
        <v>5</v>
      </c>
      <c r="E375" s="9">
        <v>171</v>
      </c>
      <c r="F375" s="14">
        <f t="shared" si="43"/>
        <v>588</v>
      </c>
      <c r="G375" s="11">
        <v>8</v>
      </c>
      <c r="H375" s="13">
        <f t="shared" si="46"/>
        <v>382</v>
      </c>
      <c r="I375" s="13">
        <f t="shared" si="47"/>
        <v>7.25</v>
      </c>
      <c r="J375" s="13">
        <f t="shared" si="48"/>
        <v>204.25</v>
      </c>
      <c r="K375" s="14">
        <f t="shared" si="49"/>
        <v>593.5</v>
      </c>
      <c r="L375" s="14">
        <f t="shared" si="52"/>
        <v>630.5</v>
      </c>
      <c r="M375" s="14">
        <f t="shared" si="51"/>
        <v>655.33333333333337</v>
      </c>
      <c r="N375" s="30">
        <f t="shared" si="53"/>
        <v>6.9090909090909092E-2</v>
      </c>
      <c r="O375" s="30">
        <f t="shared" si="50"/>
        <v>-6.7406819984139568E-2</v>
      </c>
    </row>
    <row r="376" spans="1:15" x14ac:dyDescent="0.25">
      <c r="A376" s="9" t="str">
        <f t="shared" si="44"/>
        <v>Mar</v>
      </c>
      <c r="B376" s="28">
        <v>36953</v>
      </c>
      <c r="C376" s="9">
        <v>318</v>
      </c>
      <c r="D376" s="9">
        <v>0</v>
      </c>
      <c r="E376" s="9">
        <v>285</v>
      </c>
      <c r="F376" s="14">
        <f t="shared" si="43"/>
        <v>603</v>
      </c>
      <c r="G376" s="11">
        <v>9</v>
      </c>
      <c r="H376" s="13">
        <f t="shared" si="46"/>
        <v>386.25</v>
      </c>
      <c r="I376" s="13">
        <f t="shared" si="47"/>
        <v>3.75</v>
      </c>
      <c r="J376" s="13">
        <f t="shared" si="48"/>
        <v>205</v>
      </c>
      <c r="K376" s="14">
        <f t="shared" si="49"/>
        <v>595</v>
      </c>
      <c r="L376" s="14">
        <f t="shared" si="52"/>
        <v>585.16666666666663</v>
      </c>
      <c r="M376" s="14">
        <f t="shared" si="51"/>
        <v>528</v>
      </c>
      <c r="N376" s="30">
        <f t="shared" si="53"/>
        <v>0.10642201834862386</v>
      </c>
      <c r="O376" s="30">
        <f t="shared" si="50"/>
        <v>3.0475647963543216E-2</v>
      </c>
    </row>
    <row r="377" spans="1:15" x14ac:dyDescent="0.25">
      <c r="A377" s="9" t="str">
        <f t="shared" si="44"/>
        <v>Mar</v>
      </c>
      <c r="B377" s="28">
        <v>36960</v>
      </c>
      <c r="C377" s="9">
        <v>419</v>
      </c>
      <c r="D377" s="9">
        <v>3</v>
      </c>
      <c r="E377" s="9">
        <v>268</v>
      </c>
      <c r="F377" s="14">
        <f t="shared" si="43"/>
        <v>690</v>
      </c>
      <c r="G377" s="11">
        <v>10</v>
      </c>
      <c r="H377" s="13">
        <f t="shared" si="46"/>
        <v>390</v>
      </c>
      <c r="I377" s="13">
        <f t="shared" si="47"/>
        <v>3.25</v>
      </c>
      <c r="J377" s="13">
        <f t="shared" si="48"/>
        <v>222</v>
      </c>
      <c r="K377" s="14">
        <f t="shared" si="49"/>
        <v>615.25</v>
      </c>
      <c r="L377" s="14">
        <f t="shared" si="52"/>
        <v>576.83333333333337</v>
      </c>
      <c r="M377" s="14">
        <f t="shared" si="51"/>
        <v>549.66666666666663</v>
      </c>
      <c r="N377" s="30">
        <f t="shared" si="53"/>
        <v>2.0710059171597635E-2</v>
      </c>
      <c r="O377" s="30">
        <f t="shared" si="50"/>
        <v>0.1961860733891938</v>
      </c>
    </row>
    <row r="378" spans="1:15" x14ac:dyDescent="0.25">
      <c r="A378" s="9" t="str">
        <f t="shared" si="44"/>
        <v>Mar</v>
      </c>
      <c r="B378" s="28">
        <v>36967</v>
      </c>
      <c r="C378" s="9">
        <v>416</v>
      </c>
      <c r="D378" s="9">
        <v>1</v>
      </c>
      <c r="E378" s="9">
        <v>218</v>
      </c>
      <c r="F378" s="14">
        <f t="shared" si="43"/>
        <v>635</v>
      </c>
      <c r="G378" s="11">
        <v>11</v>
      </c>
      <c r="H378" s="13">
        <f t="shared" si="46"/>
        <v>391.25</v>
      </c>
      <c r="I378" s="13">
        <f t="shared" si="47"/>
        <v>2.25</v>
      </c>
      <c r="J378" s="13">
        <f t="shared" si="48"/>
        <v>235.5</v>
      </c>
      <c r="K378" s="14">
        <f t="shared" si="49"/>
        <v>629</v>
      </c>
      <c r="L378" s="14">
        <f t="shared" si="52"/>
        <v>626.75</v>
      </c>
      <c r="M378" s="14">
        <f t="shared" si="51"/>
        <v>774</v>
      </c>
      <c r="N378" s="30">
        <f t="shared" si="53"/>
        <v>-0.27262313860252002</v>
      </c>
      <c r="O378" s="30">
        <f t="shared" si="50"/>
        <v>1.316314319904268E-2</v>
      </c>
    </row>
    <row r="379" spans="1:15" x14ac:dyDescent="0.25">
      <c r="A379" s="9" t="str">
        <f t="shared" si="44"/>
        <v>Mar</v>
      </c>
      <c r="B379" s="28">
        <v>36974</v>
      </c>
      <c r="C379" s="9">
        <v>432</v>
      </c>
      <c r="D379" s="9">
        <v>9</v>
      </c>
      <c r="E379" s="9">
        <v>143</v>
      </c>
      <c r="F379" s="14">
        <f t="shared" si="43"/>
        <v>584</v>
      </c>
      <c r="G379" s="11">
        <v>12</v>
      </c>
      <c r="H379" s="13">
        <f t="shared" si="46"/>
        <v>396.25</v>
      </c>
      <c r="I379" s="13">
        <f t="shared" si="47"/>
        <v>3.25</v>
      </c>
      <c r="J379" s="13">
        <f t="shared" si="48"/>
        <v>228.5</v>
      </c>
      <c r="K379" s="14">
        <f t="shared" si="49"/>
        <v>628</v>
      </c>
      <c r="L379" s="14">
        <f t="shared" si="52"/>
        <v>671.16666666666663</v>
      </c>
      <c r="M379" s="14">
        <f t="shared" si="51"/>
        <v>833</v>
      </c>
      <c r="N379" s="30">
        <f t="shared" si="53"/>
        <v>-0.28693528693528692</v>
      </c>
      <c r="O379" s="30">
        <f t="shared" si="50"/>
        <v>-0.12987335485473053</v>
      </c>
    </row>
    <row r="380" spans="1:15" x14ac:dyDescent="0.25">
      <c r="A380" s="9" t="str">
        <f t="shared" si="44"/>
        <v>Mar</v>
      </c>
      <c r="B380" s="28">
        <v>36981</v>
      </c>
      <c r="C380" s="9">
        <v>399</v>
      </c>
      <c r="D380" s="9">
        <v>5</v>
      </c>
      <c r="E380" s="9">
        <v>96</v>
      </c>
      <c r="F380" s="14">
        <f t="shared" si="43"/>
        <v>500</v>
      </c>
      <c r="G380" s="11">
        <v>13</v>
      </c>
      <c r="H380" s="13">
        <f t="shared" si="46"/>
        <v>416.5</v>
      </c>
      <c r="I380" s="13">
        <f t="shared" si="47"/>
        <v>4.5</v>
      </c>
      <c r="J380" s="13">
        <f t="shared" si="48"/>
        <v>181.25</v>
      </c>
      <c r="K380" s="14">
        <f t="shared" si="49"/>
        <v>602.25</v>
      </c>
      <c r="L380" s="14">
        <f t="shared" si="52"/>
        <v>731.91666666666663</v>
      </c>
      <c r="M380" s="14">
        <f t="shared" si="51"/>
        <v>771</v>
      </c>
      <c r="N380" s="30">
        <f t="shared" si="53"/>
        <v>-0.21630094043887146</v>
      </c>
      <c r="O380" s="30">
        <f t="shared" si="50"/>
        <v>-0.31686212000455422</v>
      </c>
    </row>
    <row r="381" spans="1:15" x14ac:dyDescent="0.25">
      <c r="A381" s="9" t="str">
        <f t="shared" si="44"/>
        <v>Apr</v>
      </c>
      <c r="B381" s="28">
        <v>36988</v>
      </c>
      <c r="C381" s="9">
        <v>574</v>
      </c>
      <c r="D381" s="9">
        <v>9</v>
      </c>
      <c r="E381" s="9">
        <v>170</v>
      </c>
      <c r="F381" s="14">
        <f t="shared" si="43"/>
        <v>753</v>
      </c>
      <c r="G381" s="11">
        <v>14</v>
      </c>
      <c r="H381" s="13">
        <f t="shared" si="46"/>
        <v>455.25</v>
      </c>
      <c r="I381" s="13">
        <f t="shared" si="47"/>
        <v>6</v>
      </c>
      <c r="J381" s="13">
        <f t="shared" si="48"/>
        <v>156.75</v>
      </c>
      <c r="K381" s="14">
        <f t="shared" si="49"/>
        <v>618</v>
      </c>
      <c r="L381" s="14">
        <f t="shared" si="52"/>
        <v>764.33333333333337</v>
      </c>
      <c r="M381" s="14">
        <f t="shared" si="51"/>
        <v>679.33333333333337</v>
      </c>
      <c r="N381" s="30">
        <f t="shared" si="53"/>
        <v>8.1896551724137928E-2</v>
      </c>
      <c r="O381" s="30">
        <f t="shared" si="50"/>
        <v>-1.4827736589620633E-2</v>
      </c>
    </row>
    <row r="382" spans="1:15" x14ac:dyDescent="0.25">
      <c r="A382" s="9" t="str">
        <f t="shared" si="44"/>
        <v>Apr</v>
      </c>
      <c r="B382" s="28">
        <v>36995</v>
      </c>
      <c r="C382" s="9">
        <v>695</v>
      </c>
      <c r="D382" s="9">
        <v>17</v>
      </c>
      <c r="E382" s="9">
        <v>157</v>
      </c>
      <c r="F382" s="14">
        <f t="shared" si="43"/>
        <v>869</v>
      </c>
      <c r="G382" s="11">
        <v>15</v>
      </c>
      <c r="H382" s="13">
        <f t="shared" si="46"/>
        <v>525</v>
      </c>
      <c r="I382" s="13">
        <f t="shared" si="47"/>
        <v>10</v>
      </c>
      <c r="J382" s="13">
        <f t="shared" si="48"/>
        <v>141.5</v>
      </c>
      <c r="K382" s="14">
        <f t="shared" si="49"/>
        <v>676.5</v>
      </c>
      <c r="L382" s="14">
        <f t="shared" si="52"/>
        <v>814.83333333333337</v>
      </c>
      <c r="M382" s="14">
        <f t="shared" si="51"/>
        <v>976</v>
      </c>
      <c r="N382" s="30">
        <f t="shared" si="53"/>
        <v>-0.43387622149837135</v>
      </c>
      <c r="O382" s="30">
        <f t="shared" si="50"/>
        <v>6.6475761914501899E-2</v>
      </c>
    </row>
    <row r="383" spans="1:15" x14ac:dyDescent="0.25">
      <c r="A383" s="9" t="str">
        <f t="shared" si="44"/>
        <v>Apr</v>
      </c>
      <c r="B383" s="28">
        <v>37002</v>
      </c>
      <c r="C383" s="9">
        <v>563</v>
      </c>
      <c r="D383" s="9">
        <v>9</v>
      </c>
      <c r="E383" s="9">
        <v>124</v>
      </c>
      <c r="F383" s="14">
        <f t="shared" si="43"/>
        <v>696</v>
      </c>
      <c r="G383" s="11">
        <v>16</v>
      </c>
      <c r="H383" s="13">
        <f t="shared" si="46"/>
        <v>557.75</v>
      </c>
      <c r="I383" s="13">
        <f t="shared" si="47"/>
        <v>10</v>
      </c>
      <c r="J383" s="13">
        <f t="shared" si="48"/>
        <v>136.75</v>
      </c>
      <c r="K383" s="14">
        <f t="shared" si="49"/>
        <v>704.5</v>
      </c>
      <c r="L383" s="14">
        <f t="shared" si="52"/>
        <v>821</v>
      </c>
      <c r="M383" s="14">
        <f t="shared" si="51"/>
        <v>857.66666666666663</v>
      </c>
      <c r="N383" s="30">
        <f t="shared" si="53"/>
        <v>-0.29124236252545826</v>
      </c>
      <c r="O383" s="30">
        <f t="shared" si="50"/>
        <v>-0.15225334957369063</v>
      </c>
    </row>
    <row r="384" spans="1:15" x14ac:dyDescent="0.25">
      <c r="A384" s="9" t="str">
        <f t="shared" si="44"/>
        <v>Apr</v>
      </c>
      <c r="B384" s="28">
        <v>37009</v>
      </c>
      <c r="C384" s="9">
        <v>360</v>
      </c>
      <c r="D384" s="9">
        <v>15</v>
      </c>
      <c r="E384" s="9">
        <v>37</v>
      </c>
      <c r="F384" s="14">
        <f t="shared" si="43"/>
        <v>412</v>
      </c>
      <c r="G384" s="11">
        <v>17</v>
      </c>
      <c r="H384" s="13">
        <f t="shared" si="46"/>
        <v>548</v>
      </c>
      <c r="I384" s="13">
        <f t="shared" si="47"/>
        <v>12.5</v>
      </c>
      <c r="J384" s="13">
        <f t="shared" si="48"/>
        <v>122</v>
      </c>
      <c r="K384" s="14">
        <f t="shared" si="49"/>
        <v>682.5</v>
      </c>
      <c r="L384" s="14">
        <f t="shared" si="52"/>
        <v>824.33333333333337</v>
      </c>
      <c r="M384" s="14">
        <f t="shared" si="51"/>
        <v>784.33333333333337</v>
      </c>
      <c r="N384" s="30">
        <f t="shared" si="53"/>
        <v>-0.50421179302045727</v>
      </c>
      <c r="O384" s="30">
        <f t="shared" si="50"/>
        <v>-0.50020218358269308</v>
      </c>
    </row>
    <row r="385" spans="1:15" x14ac:dyDescent="0.25">
      <c r="A385" s="9" t="str">
        <f t="shared" si="44"/>
        <v>May</v>
      </c>
      <c r="B385" s="28">
        <v>37016</v>
      </c>
      <c r="C385" s="9">
        <v>437</v>
      </c>
      <c r="D385" s="9">
        <v>1</v>
      </c>
      <c r="E385" s="9">
        <v>57</v>
      </c>
      <c r="F385" s="14">
        <f t="shared" si="43"/>
        <v>495</v>
      </c>
      <c r="G385" s="11">
        <v>18</v>
      </c>
      <c r="H385" s="13">
        <f t="shared" si="46"/>
        <v>513.75</v>
      </c>
      <c r="I385" s="13">
        <f t="shared" si="47"/>
        <v>10.5</v>
      </c>
      <c r="J385" s="13">
        <f t="shared" si="48"/>
        <v>93.75</v>
      </c>
      <c r="K385" s="14">
        <f t="shared" si="49"/>
        <v>618</v>
      </c>
      <c r="L385" s="14">
        <f t="shared" si="52"/>
        <v>871.08333333333337</v>
      </c>
      <c r="M385" s="14">
        <f t="shared" si="51"/>
        <v>866.33333333333337</v>
      </c>
      <c r="N385" s="30">
        <f t="shared" si="53"/>
        <v>-0.39338235294117646</v>
      </c>
      <c r="O385" s="30">
        <f t="shared" si="50"/>
        <v>-0.43174208361236011</v>
      </c>
    </row>
    <row r="386" spans="1:15" x14ac:dyDescent="0.25">
      <c r="A386" s="9" t="str">
        <f t="shared" si="44"/>
        <v>May</v>
      </c>
      <c r="B386" s="28">
        <v>37023</v>
      </c>
      <c r="C386" s="9">
        <v>355</v>
      </c>
      <c r="D386" s="9">
        <v>3</v>
      </c>
      <c r="E386" s="9">
        <v>25</v>
      </c>
      <c r="F386" s="14">
        <f t="shared" si="43"/>
        <v>383</v>
      </c>
      <c r="G386" s="11">
        <v>19</v>
      </c>
      <c r="H386" s="13">
        <f t="shared" si="46"/>
        <v>428.75</v>
      </c>
      <c r="I386" s="13">
        <f t="shared" si="47"/>
        <v>7</v>
      </c>
      <c r="J386" s="13">
        <f t="shared" si="48"/>
        <v>60.75</v>
      </c>
      <c r="K386" s="14">
        <f t="shared" si="49"/>
        <v>496.5</v>
      </c>
      <c r="L386" s="14">
        <f t="shared" si="52"/>
        <v>836.16666666666663</v>
      </c>
      <c r="M386" s="14">
        <f t="shared" si="51"/>
        <v>836.33333333333337</v>
      </c>
      <c r="N386" s="30">
        <f t="shared" si="53"/>
        <v>-0.55413271245634454</v>
      </c>
      <c r="O386" s="30">
        <f t="shared" si="50"/>
        <v>-0.54195734502690851</v>
      </c>
    </row>
    <row r="387" spans="1:15" x14ac:dyDescent="0.25">
      <c r="A387" s="9" t="str">
        <f t="shared" si="44"/>
        <v>May</v>
      </c>
      <c r="B387" s="28">
        <v>37030</v>
      </c>
      <c r="C387" s="9">
        <v>341</v>
      </c>
      <c r="D387" s="9">
        <v>0</v>
      </c>
      <c r="E387" s="9">
        <v>96</v>
      </c>
      <c r="F387" s="14">
        <f t="shared" si="43"/>
        <v>437</v>
      </c>
      <c r="G387" s="11">
        <v>20</v>
      </c>
      <c r="H387" s="13">
        <f t="shared" si="46"/>
        <v>373.25</v>
      </c>
      <c r="I387" s="13">
        <f t="shared" si="47"/>
        <v>4.75</v>
      </c>
      <c r="J387" s="13">
        <f t="shared" si="48"/>
        <v>53.75</v>
      </c>
      <c r="K387" s="14">
        <f t="shared" si="49"/>
        <v>431.75</v>
      </c>
      <c r="L387" s="14">
        <f t="shared" si="52"/>
        <v>842.91666666666663</v>
      </c>
      <c r="M387" s="14">
        <f t="shared" si="51"/>
        <v>884.66666666666663</v>
      </c>
      <c r="N387" s="30">
        <f t="shared" si="53"/>
        <v>-0.47727272727272729</v>
      </c>
      <c r="O387" s="30">
        <f t="shared" si="50"/>
        <v>-0.4815620365793376</v>
      </c>
    </row>
    <row r="388" spans="1:15" x14ac:dyDescent="0.25">
      <c r="A388" s="9" t="str">
        <f t="shared" si="44"/>
        <v>May</v>
      </c>
      <c r="B388" s="28">
        <v>37037</v>
      </c>
      <c r="C388" s="9">
        <v>375</v>
      </c>
      <c r="D388" s="9">
        <v>17</v>
      </c>
      <c r="E388" s="9">
        <v>112</v>
      </c>
      <c r="F388" s="14">
        <f t="shared" si="43"/>
        <v>504</v>
      </c>
      <c r="G388" s="11">
        <v>21</v>
      </c>
      <c r="H388" s="13">
        <f t="shared" si="46"/>
        <v>377</v>
      </c>
      <c r="I388" s="13">
        <f t="shared" si="47"/>
        <v>5.25</v>
      </c>
      <c r="J388" s="13">
        <f t="shared" si="48"/>
        <v>72.5</v>
      </c>
      <c r="K388" s="14">
        <f t="shared" si="49"/>
        <v>454.75</v>
      </c>
      <c r="L388" s="14">
        <f t="shared" si="52"/>
        <v>830.75</v>
      </c>
      <c r="M388" s="14">
        <f t="shared" si="51"/>
        <v>735.66666666666663</v>
      </c>
      <c r="N388" s="30">
        <f t="shared" si="53"/>
        <v>-0.45454545454545453</v>
      </c>
      <c r="O388" s="30">
        <f t="shared" si="50"/>
        <v>-0.39331928979837494</v>
      </c>
    </row>
    <row r="389" spans="1:15" x14ac:dyDescent="0.25">
      <c r="A389" s="9" t="str">
        <f t="shared" si="44"/>
        <v>Jun</v>
      </c>
      <c r="B389" s="28">
        <v>37044</v>
      </c>
      <c r="C389" s="9">
        <v>572</v>
      </c>
      <c r="D389" s="9">
        <v>12</v>
      </c>
      <c r="E389" s="9">
        <v>181</v>
      </c>
      <c r="F389" s="14">
        <f t="shared" si="43"/>
        <v>765</v>
      </c>
      <c r="G389" s="11">
        <v>22</v>
      </c>
      <c r="H389" s="13">
        <f t="shared" si="46"/>
        <v>410.75</v>
      </c>
      <c r="I389" s="13">
        <f t="shared" si="47"/>
        <v>8</v>
      </c>
      <c r="J389" s="13">
        <f t="shared" si="48"/>
        <v>103.5</v>
      </c>
      <c r="K389" s="14">
        <f t="shared" si="49"/>
        <v>522.25</v>
      </c>
      <c r="L389" s="14">
        <f t="shared" si="52"/>
        <v>797.5</v>
      </c>
      <c r="M389" s="14">
        <f t="shared" si="51"/>
        <v>733.33333333333337</v>
      </c>
      <c r="N389" s="30">
        <f t="shared" si="53"/>
        <v>0.48832684824902722</v>
      </c>
      <c r="O389" s="30">
        <f t="shared" si="50"/>
        <v>-4.0752351097178681E-2</v>
      </c>
    </row>
    <row r="390" spans="1:15" x14ac:dyDescent="0.25">
      <c r="A390" s="9" t="str">
        <f t="shared" si="44"/>
        <v>Jun</v>
      </c>
      <c r="B390" s="28">
        <v>37051</v>
      </c>
      <c r="C390" s="9">
        <v>624</v>
      </c>
      <c r="D390" s="9">
        <v>17</v>
      </c>
      <c r="E390" s="9">
        <v>147</v>
      </c>
      <c r="F390" s="14">
        <f t="shared" ref="F390:F453" si="54">SUM(C390:E390)</f>
        <v>788</v>
      </c>
      <c r="G390" s="11">
        <v>23</v>
      </c>
      <c r="H390" s="13">
        <f t="shared" si="46"/>
        <v>478</v>
      </c>
      <c r="I390" s="13">
        <f t="shared" si="47"/>
        <v>11.5</v>
      </c>
      <c r="J390" s="13">
        <f t="shared" si="48"/>
        <v>134</v>
      </c>
      <c r="K390" s="14">
        <f t="shared" si="49"/>
        <v>623.5</v>
      </c>
      <c r="L390" s="14">
        <f t="shared" si="52"/>
        <v>814.5</v>
      </c>
      <c r="M390" s="14">
        <f t="shared" si="51"/>
        <v>904.33333333333337</v>
      </c>
      <c r="N390" s="30">
        <f t="shared" si="53"/>
        <v>-0.22211253701875616</v>
      </c>
      <c r="O390" s="30">
        <f t="shared" si="50"/>
        <v>-3.2535297728667895E-2</v>
      </c>
    </row>
    <row r="391" spans="1:15" x14ac:dyDescent="0.25">
      <c r="A391" s="9" t="str">
        <f t="shared" ref="A391:A454" si="55">TEXT(B391, "MMM")</f>
        <v>Jun</v>
      </c>
      <c r="B391" s="28">
        <v>37058</v>
      </c>
      <c r="C391" s="9">
        <v>897</v>
      </c>
      <c r="D391" s="9">
        <v>42</v>
      </c>
      <c r="E391" s="9">
        <v>205</v>
      </c>
      <c r="F391" s="14">
        <f t="shared" si="54"/>
        <v>1144</v>
      </c>
      <c r="G391" s="11">
        <v>24</v>
      </c>
      <c r="H391" s="13">
        <f t="shared" si="46"/>
        <v>617</v>
      </c>
      <c r="I391" s="13">
        <f t="shared" si="47"/>
        <v>22</v>
      </c>
      <c r="J391" s="13">
        <f t="shared" si="48"/>
        <v>161.25</v>
      </c>
      <c r="K391" s="14">
        <f t="shared" si="49"/>
        <v>800.25</v>
      </c>
      <c r="L391" s="14">
        <f t="shared" si="52"/>
        <v>835.83333333333337</v>
      </c>
      <c r="M391" s="14">
        <f t="shared" si="51"/>
        <v>970</v>
      </c>
      <c r="N391" s="30">
        <f t="shared" si="53"/>
        <v>0.24078091106290672</v>
      </c>
      <c r="O391" s="30">
        <f t="shared" si="50"/>
        <v>0.36869391824526415</v>
      </c>
    </row>
    <row r="392" spans="1:15" x14ac:dyDescent="0.25">
      <c r="A392" s="9" t="str">
        <f t="shared" si="55"/>
        <v>Jun</v>
      </c>
      <c r="B392" s="28">
        <v>37065</v>
      </c>
      <c r="C392" s="9">
        <v>818</v>
      </c>
      <c r="D392" s="9">
        <v>13</v>
      </c>
      <c r="E392" s="9">
        <v>162</v>
      </c>
      <c r="F392" s="14">
        <f t="shared" si="54"/>
        <v>993</v>
      </c>
      <c r="G392" s="11">
        <v>25</v>
      </c>
      <c r="H392" s="13">
        <f t="shared" si="46"/>
        <v>727.75</v>
      </c>
      <c r="I392" s="13">
        <f t="shared" si="47"/>
        <v>21</v>
      </c>
      <c r="J392" s="13">
        <f t="shared" si="48"/>
        <v>173.75</v>
      </c>
      <c r="K392" s="14">
        <f t="shared" si="49"/>
        <v>922.5</v>
      </c>
      <c r="L392" s="14">
        <f t="shared" si="52"/>
        <v>897.66666666666663</v>
      </c>
      <c r="M392" s="14">
        <f t="shared" si="51"/>
        <v>983</v>
      </c>
      <c r="N392" s="30">
        <f t="shared" si="53"/>
        <v>0.15869311551925322</v>
      </c>
      <c r="O392" s="30">
        <f t="shared" si="50"/>
        <v>0.10620126253249169</v>
      </c>
    </row>
    <row r="393" spans="1:15" x14ac:dyDescent="0.25">
      <c r="A393" s="9" t="str">
        <f t="shared" si="55"/>
        <v>Jun</v>
      </c>
      <c r="B393" s="28">
        <v>37072</v>
      </c>
      <c r="C393" s="9">
        <v>853</v>
      </c>
      <c r="D393" s="9">
        <v>36</v>
      </c>
      <c r="E393" s="9">
        <v>159</v>
      </c>
      <c r="F393" s="14">
        <f t="shared" si="54"/>
        <v>1048</v>
      </c>
      <c r="G393" s="11">
        <v>26</v>
      </c>
      <c r="H393" s="13">
        <f t="shared" si="46"/>
        <v>798</v>
      </c>
      <c r="I393" s="13">
        <f t="shared" si="47"/>
        <v>27</v>
      </c>
      <c r="J393" s="13">
        <f t="shared" si="48"/>
        <v>168.25</v>
      </c>
      <c r="K393" s="14">
        <f t="shared" si="49"/>
        <v>993.25</v>
      </c>
      <c r="L393" s="14">
        <f t="shared" si="52"/>
        <v>933.08333333333337</v>
      </c>
      <c r="M393" s="14">
        <f t="shared" si="51"/>
        <v>875</v>
      </c>
      <c r="N393" s="30">
        <f t="shared" si="53"/>
        <v>0.21860465116279071</v>
      </c>
      <c r="O393" s="30">
        <f t="shared" si="50"/>
        <v>0.12315798874698576</v>
      </c>
    </row>
    <row r="394" spans="1:15" x14ac:dyDescent="0.25">
      <c r="A394" s="9" t="str">
        <f t="shared" si="55"/>
        <v>Jul</v>
      </c>
      <c r="B394" s="28">
        <v>37079</v>
      </c>
      <c r="C394" s="9">
        <v>968</v>
      </c>
      <c r="D394" s="9">
        <v>8</v>
      </c>
      <c r="E394" s="9">
        <v>92</v>
      </c>
      <c r="F394" s="14">
        <f t="shared" si="54"/>
        <v>1068</v>
      </c>
      <c r="G394" s="11">
        <v>27</v>
      </c>
      <c r="H394" s="13">
        <f t="shared" ref="H394:H457" si="56">AVERAGE(C391:C394)</f>
        <v>884</v>
      </c>
      <c r="I394" s="13">
        <f t="shared" ref="I394:I457" si="57">AVERAGE(D391:D394)</f>
        <v>24.75</v>
      </c>
      <c r="J394" s="13">
        <f t="shared" ref="J394:J457" si="58">AVERAGE(E391:E394)</f>
        <v>154.5</v>
      </c>
      <c r="K394" s="14">
        <f t="shared" ref="K394:K457" si="59">SUM(H394:J394)</f>
        <v>1063.25</v>
      </c>
      <c r="L394" s="14">
        <f t="shared" si="52"/>
        <v>960.91666666666663</v>
      </c>
      <c r="M394" s="14">
        <f t="shared" si="51"/>
        <v>1015.6666666666666</v>
      </c>
      <c r="N394" s="30">
        <f t="shared" si="53"/>
        <v>9.0909090909090912E-2</v>
      </c>
      <c r="O394" s="30">
        <f t="shared" ref="O394:O457" si="60">(F394-L394)/L394</f>
        <v>0.11143873037897845</v>
      </c>
    </row>
    <row r="395" spans="1:15" x14ac:dyDescent="0.25">
      <c r="A395" s="9" t="str">
        <f t="shared" si="55"/>
        <v>Jul</v>
      </c>
      <c r="B395" s="28">
        <v>37086</v>
      </c>
      <c r="C395" s="9">
        <v>817</v>
      </c>
      <c r="D395" s="9">
        <v>41</v>
      </c>
      <c r="E395" s="9">
        <v>130</v>
      </c>
      <c r="F395" s="14">
        <f t="shared" si="54"/>
        <v>988</v>
      </c>
      <c r="G395" s="11">
        <v>28</v>
      </c>
      <c r="H395" s="13">
        <f t="shared" si="56"/>
        <v>864</v>
      </c>
      <c r="I395" s="13">
        <f t="shared" si="57"/>
        <v>24.5</v>
      </c>
      <c r="J395" s="13">
        <f t="shared" si="58"/>
        <v>135.75</v>
      </c>
      <c r="K395" s="14">
        <f t="shared" si="59"/>
        <v>1024.25</v>
      </c>
      <c r="L395" s="14">
        <f t="shared" si="52"/>
        <v>905.83333333333337</v>
      </c>
      <c r="M395" s="14">
        <f t="shared" si="51"/>
        <v>749.66666666666663</v>
      </c>
      <c r="N395" s="30">
        <f t="shared" si="53"/>
        <v>8.690869086908691E-2</v>
      </c>
      <c r="O395" s="30">
        <f t="shared" si="60"/>
        <v>9.0708371665133347E-2</v>
      </c>
    </row>
    <row r="396" spans="1:15" x14ac:dyDescent="0.25">
      <c r="A396" s="9" t="str">
        <f t="shared" si="55"/>
        <v>Jul</v>
      </c>
      <c r="B396" s="28">
        <v>37093</v>
      </c>
      <c r="C396" s="9">
        <v>499</v>
      </c>
      <c r="D396" s="9">
        <v>20</v>
      </c>
      <c r="E396" s="9">
        <v>123</v>
      </c>
      <c r="F396" s="14">
        <f t="shared" si="54"/>
        <v>642</v>
      </c>
      <c r="G396" s="11">
        <v>29</v>
      </c>
      <c r="H396" s="13">
        <f t="shared" si="56"/>
        <v>784.25</v>
      </c>
      <c r="I396" s="13">
        <f t="shared" si="57"/>
        <v>26.25</v>
      </c>
      <c r="J396" s="13">
        <f t="shared" si="58"/>
        <v>126</v>
      </c>
      <c r="K396" s="14">
        <f t="shared" si="59"/>
        <v>936.5</v>
      </c>
      <c r="L396" s="14">
        <f t="shared" si="52"/>
        <v>935.08333333333337</v>
      </c>
      <c r="M396" s="14">
        <f t="shared" si="51"/>
        <v>1100</v>
      </c>
      <c r="N396" s="30">
        <f t="shared" si="53"/>
        <v>-0.38973384030418251</v>
      </c>
      <c r="O396" s="30">
        <f t="shared" si="60"/>
        <v>-0.31343017556367531</v>
      </c>
    </row>
    <row r="397" spans="1:15" x14ac:dyDescent="0.25">
      <c r="A397" s="9" t="str">
        <f t="shared" si="55"/>
        <v>Jul</v>
      </c>
      <c r="B397" s="28">
        <v>37100</v>
      </c>
      <c r="C397" s="9">
        <v>821</v>
      </c>
      <c r="D397" s="9">
        <v>17</v>
      </c>
      <c r="E397" s="9">
        <v>123</v>
      </c>
      <c r="F397" s="14">
        <f t="shared" si="54"/>
        <v>961</v>
      </c>
      <c r="G397" s="11">
        <v>30</v>
      </c>
      <c r="H397" s="13">
        <f t="shared" si="56"/>
        <v>776.25</v>
      </c>
      <c r="I397" s="13">
        <f t="shared" si="57"/>
        <v>21.5</v>
      </c>
      <c r="J397" s="13">
        <f t="shared" si="58"/>
        <v>117</v>
      </c>
      <c r="K397" s="14">
        <f t="shared" si="59"/>
        <v>914.75</v>
      </c>
      <c r="L397" s="14">
        <f t="shared" si="52"/>
        <v>951.91666666666663</v>
      </c>
      <c r="M397" s="14">
        <f t="shared" si="51"/>
        <v>942.33333333333337</v>
      </c>
      <c r="N397" s="30">
        <f t="shared" si="53"/>
        <v>7.3375262054507341E-3</v>
      </c>
      <c r="O397" s="30">
        <f t="shared" si="60"/>
        <v>9.5421517990020542E-3</v>
      </c>
    </row>
    <row r="398" spans="1:15" x14ac:dyDescent="0.25">
      <c r="A398" s="9" t="str">
        <f t="shared" si="55"/>
        <v>Aug</v>
      </c>
      <c r="B398" s="28">
        <v>37107</v>
      </c>
      <c r="C398" s="9">
        <v>914</v>
      </c>
      <c r="D398" s="9">
        <v>25</v>
      </c>
      <c r="E398" s="9">
        <v>123</v>
      </c>
      <c r="F398" s="14">
        <f t="shared" si="54"/>
        <v>1062</v>
      </c>
      <c r="G398" s="11">
        <v>31</v>
      </c>
      <c r="H398" s="13">
        <f t="shared" si="56"/>
        <v>762.75</v>
      </c>
      <c r="I398" s="13">
        <f t="shared" si="57"/>
        <v>25.75</v>
      </c>
      <c r="J398" s="13">
        <f t="shared" si="58"/>
        <v>124.75</v>
      </c>
      <c r="K398" s="14">
        <f t="shared" si="59"/>
        <v>913.25</v>
      </c>
      <c r="L398" s="14">
        <f t="shared" si="52"/>
        <v>941.25</v>
      </c>
      <c r="M398" s="14">
        <f t="shared" si="51"/>
        <v>973</v>
      </c>
      <c r="N398" s="30">
        <f t="shared" si="53"/>
        <v>-4.3243243243243246E-2</v>
      </c>
      <c r="O398" s="30">
        <f t="shared" si="60"/>
        <v>0.12828685258964143</v>
      </c>
    </row>
    <row r="399" spans="1:15" x14ac:dyDescent="0.25">
      <c r="A399" s="9" t="str">
        <f t="shared" si="55"/>
        <v>Aug</v>
      </c>
      <c r="B399" s="28">
        <v>37114</v>
      </c>
      <c r="C399" s="9">
        <v>899</v>
      </c>
      <c r="D399" s="9">
        <v>37</v>
      </c>
      <c r="E399" s="9">
        <v>118</v>
      </c>
      <c r="F399" s="14">
        <f t="shared" si="54"/>
        <v>1054</v>
      </c>
      <c r="G399" s="11">
        <v>32</v>
      </c>
      <c r="H399" s="13">
        <f t="shared" si="56"/>
        <v>783.25</v>
      </c>
      <c r="I399" s="13">
        <f t="shared" si="57"/>
        <v>24.75</v>
      </c>
      <c r="J399" s="13">
        <f t="shared" si="58"/>
        <v>121.75</v>
      </c>
      <c r="K399" s="14">
        <f t="shared" si="59"/>
        <v>929.75</v>
      </c>
      <c r="L399" s="14">
        <f t="shared" si="52"/>
        <v>976.08333333333337</v>
      </c>
      <c r="M399" s="14">
        <f t="shared" si="51"/>
        <v>889</v>
      </c>
      <c r="N399" s="30">
        <f t="shared" si="53"/>
        <v>0.49928876244665721</v>
      </c>
      <c r="O399" s="30">
        <f t="shared" si="60"/>
        <v>7.9825834542815638E-2</v>
      </c>
    </row>
    <row r="400" spans="1:15" x14ac:dyDescent="0.25">
      <c r="A400" s="9" t="str">
        <f t="shared" si="55"/>
        <v>Aug</v>
      </c>
      <c r="B400" s="28">
        <v>37121</v>
      </c>
      <c r="C400" s="9">
        <v>690</v>
      </c>
      <c r="D400" s="9">
        <v>20</v>
      </c>
      <c r="E400" s="9">
        <v>90</v>
      </c>
      <c r="F400" s="14">
        <f t="shared" si="54"/>
        <v>800</v>
      </c>
      <c r="G400" s="11">
        <v>33</v>
      </c>
      <c r="H400" s="13">
        <f t="shared" si="56"/>
        <v>831</v>
      </c>
      <c r="I400" s="13">
        <f t="shared" si="57"/>
        <v>24.75</v>
      </c>
      <c r="J400" s="13">
        <f t="shared" si="58"/>
        <v>113.5</v>
      </c>
      <c r="K400" s="14">
        <f t="shared" si="59"/>
        <v>969.25</v>
      </c>
      <c r="L400" s="14">
        <f t="shared" si="52"/>
        <v>901.16666666666663</v>
      </c>
      <c r="M400" s="14">
        <f t="shared" si="51"/>
        <v>800.33333333333337</v>
      </c>
      <c r="N400" s="30">
        <f t="shared" si="53"/>
        <v>0.40845070422535212</v>
      </c>
      <c r="O400" s="30">
        <f t="shared" si="60"/>
        <v>-0.11226188274459031</v>
      </c>
    </row>
    <row r="401" spans="1:15" x14ac:dyDescent="0.25">
      <c r="A401" s="9" t="str">
        <f t="shared" si="55"/>
        <v>Aug</v>
      </c>
      <c r="B401" s="28">
        <v>37128</v>
      </c>
      <c r="C401" s="9">
        <v>980</v>
      </c>
      <c r="D401" s="9">
        <v>8</v>
      </c>
      <c r="E401" s="9">
        <v>70</v>
      </c>
      <c r="F401" s="14">
        <f t="shared" si="54"/>
        <v>1058</v>
      </c>
      <c r="G401" s="11">
        <v>34</v>
      </c>
      <c r="H401" s="13">
        <f t="shared" si="56"/>
        <v>870.75</v>
      </c>
      <c r="I401" s="13">
        <f t="shared" si="57"/>
        <v>22.5</v>
      </c>
      <c r="J401" s="13">
        <f t="shared" si="58"/>
        <v>100.25</v>
      </c>
      <c r="K401" s="14">
        <f t="shared" si="59"/>
        <v>993.5</v>
      </c>
      <c r="L401" s="14">
        <f t="shared" si="52"/>
        <v>873.83333333333337</v>
      </c>
      <c r="M401" s="14">
        <f t="shared" si="51"/>
        <v>833</v>
      </c>
      <c r="N401" s="30">
        <f t="shared" si="53"/>
        <v>0.5581737849779087</v>
      </c>
      <c r="O401" s="30">
        <f t="shared" si="60"/>
        <v>0.21075720007629214</v>
      </c>
    </row>
    <row r="402" spans="1:15" x14ac:dyDescent="0.25">
      <c r="A402" s="9" t="str">
        <f t="shared" si="55"/>
        <v>Sep</v>
      </c>
      <c r="B402" s="28">
        <v>37135</v>
      </c>
      <c r="C402" s="9">
        <v>734</v>
      </c>
      <c r="D402" s="9">
        <v>31</v>
      </c>
      <c r="E402" s="9">
        <v>75</v>
      </c>
      <c r="F402" s="14">
        <f t="shared" si="54"/>
        <v>840</v>
      </c>
      <c r="G402" s="11">
        <v>35</v>
      </c>
      <c r="H402" s="13">
        <f t="shared" si="56"/>
        <v>825.75</v>
      </c>
      <c r="I402" s="13">
        <f t="shared" si="57"/>
        <v>24</v>
      </c>
      <c r="J402" s="13">
        <f t="shared" si="58"/>
        <v>88.25</v>
      </c>
      <c r="K402" s="14">
        <f t="shared" si="59"/>
        <v>938</v>
      </c>
      <c r="L402" s="14">
        <f t="shared" si="52"/>
        <v>808</v>
      </c>
      <c r="M402" s="14">
        <f t="shared" si="51"/>
        <v>709.66666666666663</v>
      </c>
      <c r="N402" s="30">
        <f t="shared" si="53"/>
        <v>6.734434561626429E-2</v>
      </c>
      <c r="O402" s="30">
        <f t="shared" si="60"/>
        <v>3.9603960396039604E-2</v>
      </c>
    </row>
    <row r="403" spans="1:15" x14ac:dyDescent="0.25">
      <c r="A403" s="9" t="str">
        <f t="shared" si="55"/>
        <v>Sep</v>
      </c>
      <c r="B403" s="28">
        <v>37142</v>
      </c>
      <c r="C403" s="9">
        <v>809</v>
      </c>
      <c r="D403" s="9">
        <v>32</v>
      </c>
      <c r="E403" s="9">
        <v>75</v>
      </c>
      <c r="F403" s="14">
        <f t="shared" si="54"/>
        <v>916</v>
      </c>
      <c r="G403" s="11">
        <v>36</v>
      </c>
      <c r="H403" s="13">
        <f t="shared" si="56"/>
        <v>803.25</v>
      </c>
      <c r="I403" s="13">
        <f t="shared" si="57"/>
        <v>22.75</v>
      </c>
      <c r="J403" s="13">
        <f t="shared" si="58"/>
        <v>77.5</v>
      </c>
      <c r="K403" s="14">
        <f t="shared" si="59"/>
        <v>903.5</v>
      </c>
      <c r="L403" s="14">
        <f t="shared" si="52"/>
        <v>793.66666666666663</v>
      </c>
      <c r="M403" s="14">
        <f t="shared" si="51"/>
        <v>831.66666666666663</v>
      </c>
      <c r="N403" s="30">
        <f t="shared" si="53"/>
        <v>-3.9832285115303984E-2</v>
      </c>
      <c r="O403" s="30">
        <f t="shared" si="60"/>
        <v>0.15413691726165482</v>
      </c>
    </row>
    <row r="404" spans="1:15" x14ac:dyDescent="0.25">
      <c r="A404" s="9" t="str">
        <f t="shared" si="55"/>
        <v>Sep</v>
      </c>
      <c r="B404" s="28">
        <v>37149</v>
      </c>
      <c r="C404" s="9">
        <v>496</v>
      </c>
      <c r="D404" s="9">
        <v>37</v>
      </c>
      <c r="E404" s="9">
        <v>67</v>
      </c>
      <c r="F404" s="14">
        <f t="shared" si="54"/>
        <v>600</v>
      </c>
      <c r="G404" s="11">
        <v>37</v>
      </c>
      <c r="H404" s="13">
        <f t="shared" si="56"/>
        <v>754.75</v>
      </c>
      <c r="I404" s="13">
        <f t="shared" si="57"/>
        <v>27</v>
      </c>
      <c r="J404" s="13">
        <f t="shared" si="58"/>
        <v>71.75</v>
      </c>
      <c r="K404" s="14">
        <f t="shared" si="59"/>
        <v>853.5</v>
      </c>
      <c r="L404" s="14">
        <f t="shared" si="52"/>
        <v>747.25</v>
      </c>
      <c r="M404" s="14">
        <f t="shared" ref="M404:M467" si="61">AVERAGE(F248+F300+F352)/3</f>
        <v>614.66666666666663</v>
      </c>
      <c r="N404" s="30">
        <f t="shared" si="53"/>
        <v>-0.19354838709677419</v>
      </c>
      <c r="O404" s="30">
        <f t="shared" si="60"/>
        <v>-0.19705587152893944</v>
      </c>
    </row>
    <row r="405" spans="1:15" x14ac:dyDescent="0.25">
      <c r="A405" s="9" t="str">
        <f t="shared" si="55"/>
        <v>Sep</v>
      </c>
      <c r="B405" s="28">
        <v>37156</v>
      </c>
      <c r="C405" s="9">
        <v>441</v>
      </c>
      <c r="D405" s="9">
        <v>25</v>
      </c>
      <c r="E405" s="9">
        <v>77</v>
      </c>
      <c r="F405" s="14">
        <f t="shared" si="54"/>
        <v>543</v>
      </c>
      <c r="G405" s="11">
        <v>38</v>
      </c>
      <c r="H405" s="13">
        <f t="shared" si="56"/>
        <v>620</v>
      </c>
      <c r="I405" s="13">
        <f t="shared" si="57"/>
        <v>31.25</v>
      </c>
      <c r="J405" s="13">
        <f t="shared" si="58"/>
        <v>73.5</v>
      </c>
      <c r="K405" s="14">
        <f t="shared" si="59"/>
        <v>724.75</v>
      </c>
      <c r="L405" s="14">
        <f t="shared" si="52"/>
        <v>692</v>
      </c>
      <c r="M405" s="14">
        <f t="shared" si="61"/>
        <v>612</v>
      </c>
      <c r="N405" s="30">
        <f t="shared" si="53"/>
        <v>-0.31612090680100757</v>
      </c>
      <c r="O405" s="30">
        <f t="shared" si="60"/>
        <v>-0.2153179190751445</v>
      </c>
    </row>
    <row r="406" spans="1:15" x14ac:dyDescent="0.25">
      <c r="A406" s="9" t="str">
        <f t="shared" si="55"/>
        <v>Sep</v>
      </c>
      <c r="B406" s="28">
        <v>37163</v>
      </c>
      <c r="C406" s="9">
        <v>355</v>
      </c>
      <c r="D406" s="9">
        <v>30</v>
      </c>
      <c r="E406" s="9">
        <v>57</v>
      </c>
      <c r="F406" s="14">
        <f t="shared" si="54"/>
        <v>442</v>
      </c>
      <c r="G406" s="11">
        <v>39</v>
      </c>
      <c r="H406" s="13">
        <f t="shared" si="56"/>
        <v>525.25</v>
      </c>
      <c r="I406" s="13">
        <f t="shared" si="57"/>
        <v>31</v>
      </c>
      <c r="J406" s="13">
        <f t="shared" si="58"/>
        <v>69</v>
      </c>
      <c r="K406" s="14">
        <f t="shared" si="59"/>
        <v>625.25</v>
      </c>
      <c r="L406" s="14">
        <f t="shared" si="52"/>
        <v>684.08333333333337</v>
      </c>
      <c r="M406" s="14">
        <f t="shared" si="61"/>
        <v>678</v>
      </c>
      <c r="N406" s="30">
        <f t="shared" si="53"/>
        <v>-0.23529411764705882</v>
      </c>
      <c r="O406" s="30">
        <f t="shared" si="60"/>
        <v>-0.35387988792788405</v>
      </c>
    </row>
    <row r="407" spans="1:15" x14ac:dyDescent="0.25">
      <c r="A407" s="9" t="str">
        <f t="shared" si="55"/>
        <v>Oct</v>
      </c>
      <c r="B407" s="28">
        <v>37170</v>
      </c>
      <c r="C407" s="9">
        <v>410</v>
      </c>
      <c r="D407" s="9">
        <v>44</v>
      </c>
      <c r="E407" s="9">
        <v>123</v>
      </c>
      <c r="F407" s="14">
        <f t="shared" si="54"/>
        <v>577</v>
      </c>
      <c r="G407" s="11">
        <v>40</v>
      </c>
      <c r="H407" s="13">
        <f t="shared" si="56"/>
        <v>425.5</v>
      </c>
      <c r="I407" s="13">
        <f t="shared" si="57"/>
        <v>34</v>
      </c>
      <c r="J407" s="13">
        <f t="shared" si="58"/>
        <v>81</v>
      </c>
      <c r="K407" s="14">
        <f t="shared" si="59"/>
        <v>540.5</v>
      </c>
      <c r="L407" s="14">
        <f t="shared" si="52"/>
        <v>665.66666666666663</v>
      </c>
      <c r="M407" s="14">
        <f t="shared" si="61"/>
        <v>758</v>
      </c>
      <c r="N407" s="30">
        <f t="shared" si="53"/>
        <v>-0.18039772727272727</v>
      </c>
      <c r="O407" s="30">
        <f t="shared" si="60"/>
        <v>-0.13319979969954929</v>
      </c>
    </row>
    <row r="408" spans="1:15" x14ac:dyDescent="0.25">
      <c r="A408" s="9" t="str">
        <f t="shared" si="55"/>
        <v>Oct</v>
      </c>
      <c r="B408" s="28">
        <v>37177</v>
      </c>
      <c r="C408" s="9">
        <v>364</v>
      </c>
      <c r="D408" s="9">
        <v>27</v>
      </c>
      <c r="E408" s="9">
        <v>195</v>
      </c>
      <c r="F408" s="14">
        <f t="shared" si="54"/>
        <v>586</v>
      </c>
      <c r="G408" s="11">
        <v>41</v>
      </c>
      <c r="H408" s="13">
        <f t="shared" si="56"/>
        <v>392.5</v>
      </c>
      <c r="I408" s="13">
        <f t="shared" si="57"/>
        <v>31.5</v>
      </c>
      <c r="J408" s="13">
        <f t="shared" si="58"/>
        <v>113</v>
      </c>
      <c r="K408" s="14">
        <f t="shared" si="59"/>
        <v>537</v>
      </c>
      <c r="L408" s="14">
        <f t="shared" si="52"/>
        <v>715.25</v>
      </c>
      <c r="M408" s="14">
        <f t="shared" si="61"/>
        <v>813</v>
      </c>
      <c r="N408" s="30">
        <f t="shared" si="53"/>
        <v>-0.17580872011251758</v>
      </c>
      <c r="O408" s="30">
        <f t="shared" si="60"/>
        <v>-0.18070604683677036</v>
      </c>
    </row>
    <row r="409" spans="1:15" x14ac:dyDescent="0.25">
      <c r="A409" s="9" t="str">
        <f t="shared" si="55"/>
        <v>Oct</v>
      </c>
      <c r="B409" s="28">
        <v>37184</v>
      </c>
      <c r="C409" s="9">
        <v>355</v>
      </c>
      <c r="D409" s="9">
        <v>12</v>
      </c>
      <c r="E409" s="9">
        <v>364</v>
      </c>
      <c r="F409" s="14">
        <f t="shared" si="54"/>
        <v>731</v>
      </c>
      <c r="G409" s="11">
        <v>42</v>
      </c>
      <c r="H409" s="13">
        <f t="shared" si="56"/>
        <v>371</v>
      </c>
      <c r="I409" s="13">
        <f t="shared" si="57"/>
        <v>28.25</v>
      </c>
      <c r="J409" s="13">
        <f t="shared" si="58"/>
        <v>184.75</v>
      </c>
      <c r="K409" s="14">
        <f t="shared" si="59"/>
        <v>584</v>
      </c>
      <c r="L409" s="14">
        <f t="shared" si="52"/>
        <v>765</v>
      </c>
      <c r="M409" s="14">
        <f t="shared" si="61"/>
        <v>811</v>
      </c>
      <c r="N409" s="30">
        <f t="shared" si="53"/>
        <v>-1.3495276653171391E-2</v>
      </c>
      <c r="O409" s="30">
        <f t="shared" si="60"/>
        <v>-4.4444444444444446E-2</v>
      </c>
    </row>
    <row r="410" spans="1:15" x14ac:dyDescent="0.25">
      <c r="A410" s="9" t="str">
        <f t="shared" si="55"/>
        <v>Oct</v>
      </c>
      <c r="B410" s="28">
        <v>37191</v>
      </c>
      <c r="C410" s="9">
        <v>448</v>
      </c>
      <c r="D410" s="9">
        <v>18</v>
      </c>
      <c r="E410" s="9">
        <v>246</v>
      </c>
      <c r="F410" s="14">
        <f t="shared" si="54"/>
        <v>712</v>
      </c>
      <c r="G410" s="11">
        <v>43</v>
      </c>
      <c r="H410" s="13">
        <f t="shared" si="56"/>
        <v>394.25</v>
      </c>
      <c r="I410" s="13">
        <f t="shared" si="57"/>
        <v>25.25</v>
      </c>
      <c r="J410" s="13">
        <f t="shared" si="58"/>
        <v>232</v>
      </c>
      <c r="K410" s="14">
        <f t="shared" si="59"/>
        <v>651.5</v>
      </c>
      <c r="L410" s="14">
        <f t="shared" si="52"/>
        <v>841.58333333333337</v>
      </c>
      <c r="M410" s="14">
        <f t="shared" si="61"/>
        <v>984.33333333333337</v>
      </c>
      <c r="N410" s="30">
        <f t="shared" si="53"/>
        <v>-0.11</v>
      </c>
      <c r="O410" s="30">
        <f t="shared" si="60"/>
        <v>-0.15397564115258941</v>
      </c>
    </row>
    <row r="411" spans="1:15" x14ac:dyDescent="0.25">
      <c r="A411" s="9" t="str">
        <f t="shared" si="55"/>
        <v>Nov</v>
      </c>
      <c r="B411" s="28">
        <v>37198</v>
      </c>
      <c r="C411" s="9">
        <v>493</v>
      </c>
      <c r="D411" s="9">
        <v>16</v>
      </c>
      <c r="E411" s="9">
        <v>228</v>
      </c>
      <c r="F411" s="14">
        <f t="shared" si="54"/>
        <v>737</v>
      </c>
      <c r="G411" s="11">
        <v>44</v>
      </c>
      <c r="H411" s="13">
        <f t="shared" si="56"/>
        <v>415</v>
      </c>
      <c r="I411" s="13">
        <f t="shared" si="57"/>
        <v>18.25</v>
      </c>
      <c r="J411" s="13">
        <f t="shared" si="58"/>
        <v>258.25</v>
      </c>
      <c r="K411" s="14">
        <f t="shared" si="59"/>
        <v>691.5</v>
      </c>
      <c r="L411" s="14">
        <f t="shared" si="52"/>
        <v>885.33333333333337</v>
      </c>
      <c r="M411" s="14">
        <f t="shared" si="61"/>
        <v>933</v>
      </c>
      <c r="N411" s="30">
        <f t="shared" si="53"/>
        <v>-0.2753195673549656</v>
      </c>
      <c r="O411" s="30">
        <f t="shared" si="60"/>
        <v>-0.1675451807228916</v>
      </c>
    </row>
    <row r="412" spans="1:15" x14ac:dyDescent="0.25">
      <c r="A412" s="9" t="str">
        <f t="shared" si="55"/>
        <v>Nov</v>
      </c>
      <c r="B412" s="28">
        <v>37205</v>
      </c>
      <c r="C412" s="9">
        <v>364</v>
      </c>
      <c r="D412" s="9">
        <v>25</v>
      </c>
      <c r="E412" s="9">
        <v>399</v>
      </c>
      <c r="F412" s="14">
        <f t="shared" si="54"/>
        <v>788</v>
      </c>
      <c r="G412" s="11">
        <v>45</v>
      </c>
      <c r="H412" s="13">
        <f t="shared" si="56"/>
        <v>415</v>
      </c>
      <c r="I412" s="13">
        <f t="shared" si="57"/>
        <v>17.75</v>
      </c>
      <c r="J412" s="13">
        <f t="shared" si="58"/>
        <v>309.25</v>
      </c>
      <c r="K412" s="14">
        <f t="shared" si="59"/>
        <v>742</v>
      </c>
      <c r="L412" s="14">
        <f t="shared" si="52"/>
        <v>942.58333333333337</v>
      </c>
      <c r="M412" s="14">
        <f t="shared" si="61"/>
        <v>1042</v>
      </c>
      <c r="N412" s="30">
        <f t="shared" si="53"/>
        <v>-0.2016210739614995</v>
      </c>
      <c r="O412" s="30">
        <f t="shared" si="60"/>
        <v>-0.16399964636194858</v>
      </c>
    </row>
    <row r="413" spans="1:15" x14ac:dyDescent="0.25">
      <c r="A413" s="9" t="str">
        <f t="shared" si="55"/>
        <v>Nov</v>
      </c>
      <c r="B413" s="28">
        <v>37212</v>
      </c>
      <c r="C413" s="9">
        <v>570</v>
      </c>
      <c r="D413" s="9">
        <v>15</v>
      </c>
      <c r="E413" s="9">
        <v>150</v>
      </c>
      <c r="F413" s="14">
        <f t="shared" si="54"/>
        <v>735</v>
      </c>
      <c r="G413" s="11">
        <v>46</v>
      </c>
      <c r="H413" s="13">
        <f t="shared" si="56"/>
        <v>468.75</v>
      </c>
      <c r="I413" s="13">
        <f t="shared" si="57"/>
        <v>18.5</v>
      </c>
      <c r="J413" s="13">
        <f t="shared" si="58"/>
        <v>255.75</v>
      </c>
      <c r="K413" s="14">
        <f t="shared" si="59"/>
        <v>743</v>
      </c>
      <c r="L413" s="14">
        <f t="shared" si="52"/>
        <v>966.16666666666663</v>
      </c>
      <c r="M413" s="14">
        <f t="shared" si="61"/>
        <v>905.33333333333337</v>
      </c>
      <c r="N413" s="30">
        <f t="shared" si="53"/>
        <v>-6.607369758576874E-2</v>
      </c>
      <c r="O413" s="30">
        <f t="shared" si="60"/>
        <v>-0.23926168707952386</v>
      </c>
    </row>
    <row r="414" spans="1:15" x14ac:dyDescent="0.25">
      <c r="A414" s="9" t="str">
        <f t="shared" si="55"/>
        <v>Nov</v>
      </c>
      <c r="B414" s="28">
        <v>37219</v>
      </c>
      <c r="C414" s="9">
        <v>731</v>
      </c>
      <c r="D414" s="9">
        <v>31</v>
      </c>
      <c r="E414" s="9">
        <v>163</v>
      </c>
      <c r="F414" s="14">
        <f t="shared" si="54"/>
        <v>925</v>
      </c>
      <c r="G414" s="11">
        <v>47</v>
      </c>
      <c r="H414" s="13">
        <f t="shared" si="56"/>
        <v>539.5</v>
      </c>
      <c r="I414" s="13">
        <f t="shared" si="57"/>
        <v>21.75</v>
      </c>
      <c r="J414" s="13">
        <f t="shared" si="58"/>
        <v>235</v>
      </c>
      <c r="K414" s="14">
        <f t="shared" si="59"/>
        <v>796.25</v>
      </c>
      <c r="L414" s="14">
        <f t="shared" si="52"/>
        <v>969</v>
      </c>
      <c r="M414" s="14">
        <f t="shared" si="61"/>
        <v>995.66666666666663</v>
      </c>
      <c r="N414" s="30">
        <f t="shared" si="53"/>
        <v>7.8088578088578095E-2</v>
      </c>
      <c r="O414" s="30">
        <f t="shared" si="60"/>
        <v>-4.540763673890609E-2</v>
      </c>
    </row>
    <row r="415" spans="1:15" x14ac:dyDescent="0.25">
      <c r="A415" s="9" t="str">
        <f t="shared" si="55"/>
        <v>Dec</v>
      </c>
      <c r="B415" s="28">
        <v>37226</v>
      </c>
      <c r="C415" s="9">
        <v>769</v>
      </c>
      <c r="D415" s="9">
        <v>28</v>
      </c>
      <c r="E415" s="9">
        <v>305</v>
      </c>
      <c r="F415" s="14">
        <f t="shared" si="54"/>
        <v>1102</v>
      </c>
      <c r="G415" s="11">
        <v>48</v>
      </c>
      <c r="H415" s="13">
        <f t="shared" si="56"/>
        <v>608.5</v>
      </c>
      <c r="I415" s="13">
        <f t="shared" si="57"/>
        <v>24.75</v>
      </c>
      <c r="J415" s="13">
        <f t="shared" si="58"/>
        <v>254.25</v>
      </c>
      <c r="K415" s="14">
        <f t="shared" si="59"/>
        <v>887.5</v>
      </c>
      <c r="L415" s="14">
        <f t="shared" si="52"/>
        <v>1002.75</v>
      </c>
      <c r="M415" s="14">
        <f t="shared" si="61"/>
        <v>1068</v>
      </c>
      <c r="N415" s="30">
        <f t="shared" si="53"/>
        <v>-7.2072072072072073E-3</v>
      </c>
      <c r="O415" s="30">
        <f t="shared" si="60"/>
        <v>9.8977811019695841E-2</v>
      </c>
    </row>
    <row r="416" spans="1:15" x14ac:dyDescent="0.25">
      <c r="A416" s="9" t="str">
        <f t="shared" si="55"/>
        <v>Dec</v>
      </c>
      <c r="B416" s="28">
        <v>37233</v>
      </c>
      <c r="C416" s="9">
        <v>644</v>
      </c>
      <c r="D416" s="9">
        <v>22</v>
      </c>
      <c r="E416" s="9">
        <v>359</v>
      </c>
      <c r="F416" s="14">
        <f t="shared" si="54"/>
        <v>1025</v>
      </c>
      <c r="G416" s="11">
        <v>49</v>
      </c>
      <c r="H416" s="13">
        <f t="shared" si="56"/>
        <v>678.5</v>
      </c>
      <c r="I416" s="13">
        <f t="shared" si="57"/>
        <v>24</v>
      </c>
      <c r="J416" s="13">
        <f t="shared" si="58"/>
        <v>244.25</v>
      </c>
      <c r="K416" s="14">
        <f t="shared" si="59"/>
        <v>946.75</v>
      </c>
      <c r="L416" s="14">
        <f t="shared" si="52"/>
        <v>1032.75</v>
      </c>
      <c r="M416" s="14">
        <f t="shared" si="61"/>
        <v>1162</v>
      </c>
      <c r="N416" s="30">
        <f t="shared" si="53"/>
        <v>8.236536430834214E-2</v>
      </c>
      <c r="O416" s="30">
        <f t="shared" si="60"/>
        <v>-7.5042362624061967E-3</v>
      </c>
    </row>
    <row r="417" spans="1:15" x14ac:dyDescent="0.25">
      <c r="A417" s="9" t="str">
        <f t="shared" si="55"/>
        <v>Dec</v>
      </c>
      <c r="B417" s="28">
        <v>37240</v>
      </c>
      <c r="C417" s="9">
        <v>554</v>
      </c>
      <c r="D417" s="9">
        <v>15</v>
      </c>
      <c r="E417" s="9">
        <v>352</v>
      </c>
      <c r="F417" s="14">
        <f t="shared" si="54"/>
        <v>921</v>
      </c>
      <c r="G417" s="11">
        <v>50</v>
      </c>
      <c r="H417" s="13">
        <f t="shared" si="56"/>
        <v>674.5</v>
      </c>
      <c r="I417" s="13">
        <f t="shared" si="57"/>
        <v>24</v>
      </c>
      <c r="J417" s="13">
        <f t="shared" si="58"/>
        <v>294.75</v>
      </c>
      <c r="K417" s="14">
        <f t="shared" si="59"/>
        <v>993.25</v>
      </c>
      <c r="L417" s="14">
        <f t="shared" si="52"/>
        <v>976</v>
      </c>
      <c r="M417" s="14">
        <f t="shared" si="61"/>
        <v>678.33333333333337</v>
      </c>
      <c r="N417" s="30">
        <f t="shared" si="53"/>
        <v>0.67150635208711429</v>
      </c>
      <c r="O417" s="30">
        <f t="shared" si="60"/>
        <v>-5.6352459016393443E-2</v>
      </c>
    </row>
    <row r="418" spans="1:15" x14ac:dyDescent="0.25">
      <c r="A418" s="9" t="str">
        <f t="shared" si="55"/>
        <v>Dec</v>
      </c>
      <c r="B418" s="28">
        <v>37247</v>
      </c>
      <c r="C418" s="9">
        <v>682</v>
      </c>
      <c r="D418" s="9">
        <v>26</v>
      </c>
      <c r="E418" s="9">
        <v>246</v>
      </c>
      <c r="F418" s="14">
        <f t="shared" si="54"/>
        <v>954</v>
      </c>
      <c r="G418" s="11">
        <v>51</v>
      </c>
      <c r="H418" s="13">
        <f t="shared" si="56"/>
        <v>662.25</v>
      </c>
      <c r="I418" s="13">
        <f t="shared" si="57"/>
        <v>22.75</v>
      </c>
      <c r="J418" s="13">
        <f t="shared" si="58"/>
        <v>315.5</v>
      </c>
      <c r="K418" s="14">
        <f t="shared" si="59"/>
        <v>1000.5</v>
      </c>
      <c r="L418" s="14">
        <f t="shared" si="52"/>
        <v>881.66666666666663</v>
      </c>
      <c r="M418" s="14">
        <f t="shared" si="61"/>
        <v>618.33333333333337</v>
      </c>
      <c r="N418" s="30">
        <f t="shared" si="53"/>
        <v>1.97196261682243</v>
      </c>
      <c r="O418" s="30">
        <f t="shared" si="60"/>
        <v>8.2041587901701366E-2</v>
      </c>
    </row>
    <row r="419" spans="1:15" x14ac:dyDescent="0.25">
      <c r="A419" s="9" t="str">
        <f t="shared" si="55"/>
        <v>Dec</v>
      </c>
      <c r="B419" s="28">
        <v>37254</v>
      </c>
      <c r="C419" s="9">
        <v>361</v>
      </c>
      <c r="D419" s="9">
        <v>14</v>
      </c>
      <c r="E419" s="9">
        <v>290</v>
      </c>
      <c r="F419" s="14">
        <f t="shared" si="54"/>
        <v>665</v>
      </c>
      <c r="G419" s="11">
        <v>52</v>
      </c>
      <c r="H419" s="13">
        <f t="shared" si="56"/>
        <v>560.25</v>
      </c>
      <c r="I419" s="13">
        <f t="shared" si="57"/>
        <v>19.25</v>
      </c>
      <c r="J419" s="13">
        <f t="shared" si="58"/>
        <v>311.75</v>
      </c>
      <c r="K419" s="14">
        <f t="shared" si="59"/>
        <v>891.25</v>
      </c>
      <c r="L419" s="14">
        <f t="shared" si="52"/>
        <v>726.83333333333337</v>
      </c>
      <c r="M419" s="14">
        <f t="shared" si="61"/>
        <v>448.66666666666669</v>
      </c>
      <c r="N419" s="30">
        <f t="shared" si="53"/>
        <v>1.6388888888888888</v>
      </c>
      <c r="O419" s="30">
        <f t="shared" si="60"/>
        <v>-8.5072231139646917E-2</v>
      </c>
    </row>
    <row r="420" spans="1:15" x14ac:dyDescent="0.25">
      <c r="A420" s="9" t="str">
        <f t="shared" si="55"/>
        <v>Jan</v>
      </c>
      <c r="B420" s="28">
        <v>37261</v>
      </c>
      <c r="C420" s="9">
        <v>245</v>
      </c>
      <c r="D420" s="9">
        <v>5</v>
      </c>
      <c r="E420" s="9">
        <v>168</v>
      </c>
      <c r="F420" s="14">
        <f t="shared" si="54"/>
        <v>418</v>
      </c>
      <c r="G420" s="11">
        <v>1</v>
      </c>
      <c r="H420" s="13">
        <f t="shared" si="56"/>
        <v>460.5</v>
      </c>
      <c r="I420" s="13">
        <f t="shared" si="57"/>
        <v>15</v>
      </c>
      <c r="J420" s="13">
        <f t="shared" si="58"/>
        <v>264</v>
      </c>
      <c r="K420" s="14">
        <f t="shared" si="59"/>
        <v>739.5</v>
      </c>
      <c r="L420" s="14">
        <f t="shared" si="52"/>
        <v>514.33333333333337</v>
      </c>
      <c r="M420" s="14">
        <f t="shared" si="61"/>
        <v>312</v>
      </c>
      <c r="N420" s="30">
        <f t="shared" si="53"/>
        <v>1.5029940119760479</v>
      </c>
      <c r="O420" s="30">
        <f t="shared" si="60"/>
        <v>-0.18729747245625411</v>
      </c>
    </row>
    <row r="421" spans="1:15" x14ac:dyDescent="0.25">
      <c r="A421" s="9" t="str">
        <f t="shared" si="55"/>
        <v>Jan</v>
      </c>
      <c r="B421" s="28">
        <v>37268</v>
      </c>
      <c r="C421" s="9">
        <v>384</v>
      </c>
      <c r="D421" s="9">
        <v>11</v>
      </c>
      <c r="E421" s="9">
        <v>154</v>
      </c>
      <c r="F421" s="14">
        <f t="shared" si="54"/>
        <v>549</v>
      </c>
      <c r="G421" s="11">
        <v>2</v>
      </c>
      <c r="H421" s="13">
        <f t="shared" si="56"/>
        <v>418</v>
      </c>
      <c r="I421" s="13">
        <f t="shared" si="57"/>
        <v>14</v>
      </c>
      <c r="J421" s="13">
        <f t="shared" si="58"/>
        <v>214.5</v>
      </c>
      <c r="K421" s="14">
        <f t="shared" si="59"/>
        <v>646.5</v>
      </c>
      <c r="L421" s="14">
        <f t="shared" si="52"/>
        <v>441.66666666666669</v>
      </c>
      <c r="M421" s="14">
        <f t="shared" si="61"/>
        <v>387.66666666666669</v>
      </c>
      <c r="N421" s="30">
        <f t="shared" si="53"/>
        <v>1.5068493150684932</v>
      </c>
      <c r="O421" s="30">
        <f t="shared" si="60"/>
        <v>0.24301886792452826</v>
      </c>
    </row>
    <row r="422" spans="1:15" x14ac:dyDescent="0.25">
      <c r="A422" s="9" t="str">
        <f t="shared" si="55"/>
        <v>Jan</v>
      </c>
      <c r="B422" s="28">
        <v>37275</v>
      </c>
      <c r="C422" s="9">
        <v>435</v>
      </c>
      <c r="D422" s="9">
        <v>15</v>
      </c>
      <c r="E422" s="9">
        <v>143</v>
      </c>
      <c r="F422" s="14">
        <f t="shared" si="54"/>
        <v>593</v>
      </c>
      <c r="G422" s="11">
        <v>3</v>
      </c>
      <c r="H422" s="13">
        <f t="shared" si="56"/>
        <v>356.25</v>
      </c>
      <c r="I422" s="13">
        <f t="shared" si="57"/>
        <v>11.25</v>
      </c>
      <c r="J422" s="13">
        <f t="shared" si="58"/>
        <v>188.75</v>
      </c>
      <c r="K422" s="14">
        <f t="shared" si="59"/>
        <v>556.25</v>
      </c>
      <c r="L422" s="14">
        <f t="shared" si="52"/>
        <v>377.91666666666669</v>
      </c>
      <c r="M422" s="14">
        <f t="shared" si="61"/>
        <v>363.33333333333331</v>
      </c>
      <c r="N422" s="30">
        <f t="shared" si="53"/>
        <v>1.3254901960784313</v>
      </c>
      <c r="O422" s="30">
        <f t="shared" si="60"/>
        <v>0.56912899669239247</v>
      </c>
    </row>
    <row r="423" spans="1:15" x14ac:dyDescent="0.25">
      <c r="A423" s="9" t="str">
        <f t="shared" si="55"/>
        <v>Jan</v>
      </c>
      <c r="B423" s="28">
        <v>37282</v>
      </c>
      <c r="C423" s="9">
        <v>433</v>
      </c>
      <c r="D423" s="9">
        <v>6</v>
      </c>
      <c r="E423" s="9">
        <v>216</v>
      </c>
      <c r="F423" s="14">
        <f t="shared" si="54"/>
        <v>655</v>
      </c>
      <c r="G423" s="11">
        <v>4</v>
      </c>
      <c r="H423" s="13">
        <f t="shared" si="56"/>
        <v>374.25</v>
      </c>
      <c r="I423" s="13">
        <f t="shared" si="57"/>
        <v>9.25</v>
      </c>
      <c r="J423" s="13">
        <f t="shared" si="58"/>
        <v>170.25</v>
      </c>
      <c r="K423" s="14">
        <f t="shared" si="59"/>
        <v>553.75</v>
      </c>
      <c r="L423" s="14">
        <f t="shared" si="52"/>
        <v>396.33333333333331</v>
      </c>
      <c r="M423" s="14">
        <f t="shared" si="61"/>
        <v>522.33333333333337</v>
      </c>
      <c r="N423" s="30">
        <f t="shared" si="53"/>
        <v>0.59367396593673971</v>
      </c>
      <c r="O423" s="30">
        <f t="shared" si="60"/>
        <v>0.65264928511354092</v>
      </c>
    </row>
    <row r="424" spans="1:15" x14ac:dyDescent="0.25">
      <c r="A424" s="9" t="str">
        <f t="shared" si="55"/>
        <v>Feb</v>
      </c>
      <c r="B424" s="28">
        <v>37289</v>
      </c>
      <c r="C424" s="9">
        <v>315</v>
      </c>
      <c r="D424" s="9">
        <v>2</v>
      </c>
      <c r="E424" s="9">
        <v>154</v>
      </c>
      <c r="F424" s="14">
        <f t="shared" si="54"/>
        <v>471</v>
      </c>
      <c r="G424" s="11">
        <v>5</v>
      </c>
      <c r="H424" s="13">
        <f t="shared" si="56"/>
        <v>391.75</v>
      </c>
      <c r="I424" s="13">
        <f t="shared" si="57"/>
        <v>8.5</v>
      </c>
      <c r="J424" s="13">
        <f t="shared" si="58"/>
        <v>166.75</v>
      </c>
      <c r="K424" s="14">
        <f t="shared" si="59"/>
        <v>567</v>
      </c>
      <c r="L424" s="14">
        <f t="shared" si="52"/>
        <v>485.66666666666669</v>
      </c>
      <c r="M424" s="14">
        <f t="shared" si="61"/>
        <v>669.33333333333337</v>
      </c>
      <c r="N424" s="30">
        <f t="shared" si="53"/>
        <v>-0.21105527638190955</v>
      </c>
      <c r="O424" s="30">
        <f t="shared" si="60"/>
        <v>-3.0199039121482536E-2</v>
      </c>
    </row>
    <row r="425" spans="1:15" x14ac:dyDescent="0.25">
      <c r="A425" s="9" t="str">
        <f t="shared" si="55"/>
        <v>Feb</v>
      </c>
      <c r="B425" s="28">
        <v>37296</v>
      </c>
      <c r="C425" s="9">
        <v>449</v>
      </c>
      <c r="D425" s="9">
        <v>3</v>
      </c>
      <c r="E425" s="9">
        <v>144</v>
      </c>
      <c r="F425" s="14">
        <f t="shared" si="54"/>
        <v>596</v>
      </c>
      <c r="G425" s="11">
        <v>6</v>
      </c>
      <c r="H425" s="13">
        <f t="shared" si="56"/>
        <v>408</v>
      </c>
      <c r="I425" s="13">
        <f t="shared" si="57"/>
        <v>6.5</v>
      </c>
      <c r="J425" s="13">
        <f t="shared" si="58"/>
        <v>164.25</v>
      </c>
      <c r="K425" s="14">
        <f t="shared" si="59"/>
        <v>578.75</v>
      </c>
      <c r="L425" s="14">
        <f t="shared" si="52"/>
        <v>543.75</v>
      </c>
      <c r="M425" s="14">
        <f t="shared" si="61"/>
        <v>620</v>
      </c>
      <c r="N425" s="30">
        <f t="shared" si="53"/>
        <v>-2.1346469622331693E-2</v>
      </c>
      <c r="O425" s="30">
        <f t="shared" si="60"/>
        <v>9.6091954022988507E-2</v>
      </c>
    </row>
    <row r="426" spans="1:15" x14ac:dyDescent="0.25">
      <c r="A426" s="9" t="str">
        <f t="shared" si="55"/>
        <v>Feb</v>
      </c>
      <c r="B426" s="28">
        <v>37303</v>
      </c>
      <c r="C426" s="9">
        <v>470</v>
      </c>
      <c r="D426" s="9">
        <v>3</v>
      </c>
      <c r="E426" s="9">
        <v>142</v>
      </c>
      <c r="F426" s="14">
        <f t="shared" si="54"/>
        <v>615</v>
      </c>
      <c r="G426" s="11">
        <v>7</v>
      </c>
      <c r="H426" s="13">
        <f t="shared" si="56"/>
        <v>416.75</v>
      </c>
      <c r="I426" s="13">
        <f t="shared" si="57"/>
        <v>3.5</v>
      </c>
      <c r="J426" s="13">
        <f t="shared" si="58"/>
        <v>164</v>
      </c>
      <c r="K426" s="14">
        <f t="shared" si="59"/>
        <v>584.25</v>
      </c>
      <c r="L426" s="14">
        <f t="shared" si="52"/>
        <v>605.33333333333337</v>
      </c>
      <c r="M426" s="14">
        <f t="shared" si="61"/>
        <v>609.66666666666663</v>
      </c>
      <c r="N426" s="30">
        <f t="shared" si="53"/>
        <v>6.0344827586206899E-2</v>
      </c>
      <c r="O426" s="30">
        <f t="shared" si="60"/>
        <v>1.596916299559465E-2</v>
      </c>
    </row>
    <row r="427" spans="1:15" x14ac:dyDescent="0.25">
      <c r="A427" s="9" t="str">
        <f t="shared" si="55"/>
        <v>Feb</v>
      </c>
      <c r="B427" s="28">
        <v>37310</v>
      </c>
      <c r="C427" s="9">
        <v>451</v>
      </c>
      <c r="D427" s="9">
        <v>6</v>
      </c>
      <c r="E427" s="9">
        <v>90</v>
      </c>
      <c r="F427" s="14">
        <f t="shared" si="54"/>
        <v>547</v>
      </c>
      <c r="G427" s="11">
        <v>8</v>
      </c>
      <c r="H427" s="13">
        <f t="shared" si="56"/>
        <v>421.25</v>
      </c>
      <c r="I427" s="13">
        <f t="shared" si="57"/>
        <v>3.5</v>
      </c>
      <c r="J427" s="13">
        <f t="shared" si="58"/>
        <v>132.5</v>
      </c>
      <c r="K427" s="14">
        <f t="shared" si="59"/>
        <v>557.25</v>
      </c>
      <c r="L427" s="14">
        <f t="shared" si="52"/>
        <v>663.16666666666663</v>
      </c>
      <c r="M427" s="14">
        <f t="shared" si="61"/>
        <v>753.66666666666663</v>
      </c>
      <c r="N427" s="30">
        <f t="shared" si="53"/>
        <v>-6.9727891156462579E-2</v>
      </c>
      <c r="O427" s="30">
        <f t="shared" si="60"/>
        <v>-0.17516964061321935</v>
      </c>
    </row>
    <row r="428" spans="1:15" x14ac:dyDescent="0.25">
      <c r="A428" s="9" t="str">
        <f t="shared" si="55"/>
        <v>Mar</v>
      </c>
      <c r="B428" s="28">
        <v>37317</v>
      </c>
      <c r="C428" s="9">
        <v>501</v>
      </c>
      <c r="D428" s="9">
        <v>3</v>
      </c>
      <c r="E428" s="9">
        <v>67</v>
      </c>
      <c r="F428" s="14">
        <f t="shared" si="54"/>
        <v>571</v>
      </c>
      <c r="G428" s="11">
        <v>9</v>
      </c>
      <c r="H428" s="13">
        <f t="shared" si="56"/>
        <v>467.75</v>
      </c>
      <c r="I428" s="13">
        <f t="shared" si="57"/>
        <v>3.75</v>
      </c>
      <c r="J428" s="13">
        <f t="shared" si="58"/>
        <v>110.75</v>
      </c>
      <c r="K428" s="14">
        <f t="shared" si="59"/>
        <v>582.25</v>
      </c>
      <c r="L428" s="14">
        <f t="shared" si="52"/>
        <v>625.66666666666663</v>
      </c>
      <c r="M428" s="14">
        <f t="shared" si="61"/>
        <v>519.33333333333337</v>
      </c>
      <c r="N428" s="30">
        <f t="shared" si="53"/>
        <v>-5.306799336650083E-2</v>
      </c>
      <c r="O428" s="30">
        <f t="shared" si="60"/>
        <v>-8.7373468300479429E-2</v>
      </c>
    </row>
    <row r="429" spans="1:15" x14ac:dyDescent="0.25">
      <c r="A429" s="9" t="str">
        <f t="shared" si="55"/>
        <v>Mar</v>
      </c>
      <c r="B429" s="28">
        <v>37324</v>
      </c>
      <c r="C429" s="9">
        <v>414</v>
      </c>
      <c r="D429" s="9">
        <v>6</v>
      </c>
      <c r="E429" s="9">
        <v>84</v>
      </c>
      <c r="F429" s="14">
        <f t="shared" si="54"/>
        <v>504</v>
      </c>
      <c r="G429" s="11">
        <v>10</v>
      </c>
      <c r="H429" s="13">
        <f t="shared" si="56"/>
        <v>459</v>
      </c>
      <c r="I429" s="13">
        <f t="shared" si="57"/>
        <v>4.5</v>
      </c>
      <c r="J429" s="13">
        <f t="shared" si="58"/>
        <v>95.75</v>
      </c>
      <c r="K429" s="14">
        <f t="shared" si="59"/>
        <v>559.25</v>
      </c>
      <c r="L429" s="14">
        <f t="shared" si="52"/>
        <v>622.83333333333337</v>
      </c>
      <c r="M429" s="14">
        <f t="shared" si="61"/>
        <v>608.66666666666663</v>
      </c>
      <c r="N429" s="30">
        <f t="shared" si="53"/>
        <v>-0.26956521739130435</v>
      </c>
      <c r="O429" s="30">
        <f t="shared" si="60"/>
        <v>-0.19079475515119085</v>
      </c>
    </row>
    <row r="430" spans="1:15" x14ac:dyDescent="0.25">
      <c r="A430" s="9" t="str">
        <f t="shared" si="55"/>
        <v>Mar</v>
      </c>
      <c r="B430" s="28">
        <v>37331</v>
      </c>
      <c r="C430" s="9">
        <v>409</v>
      </c>
      <c r="D430" s="9">
        <v>9</v>
      </c>
      <c r="E430" s="9">
        <v>162</v>
      </c>
      <c r="F430" s="14">
        <f t="shared" si="54"/>
        <v>580</v>
      </c>
      <c r="G430" s="11">
        <v>11</v>
      </c>
      <c r="H430" s="13">
        <f t="shared" si="56"/>
        <v>443.75</v>
      </c>
      <c r="I430" s="13">
        <f t="shared" si="57"/>
        <v>6</v>
      </c>
      <c r="J430" s="13">
        <f t="shared" si="58"/>
        <v>100.75</v>
      </c>
      <c r="K430" s="14">
        <f t="shared" si="59"/>
        <v>550.5</v>
      </c>
      <c r="L430" s="14">
        <f t="shared" si="52"/>
        <v>665.41666666666663</v>
      </c>
      <c r="M430" s="14">
        <f t="shared" si="61"/>
        <v>780</v>
      </c>
      <c r="N430" s="30">
        <f t="shared" si="53"/>
        <v>-8.6614173228346455E-2</v>
      </c>
      <c r="O430" s="30">
        <f t="shared" si="60"/>
        <v>-0.1283656856606136</v>
      </c>
    </row>
    <row r="431" spans="1:15" x14ac:dyDescent="0.25">
      <c r="A431" s="9" t="str">
        <f t="shared" si="55"/>
        <v>Mar</v>
      </c>
      <c r="B431" s="28">
        <v>37338</v>
      </c>
      <c r="C431" s="9">
        <v>615</v>
      </c>
      <c r="D431" s="9">
        <v>5</v>
      </c>
      <c r="E431" s="9">
        <v>166</v>
      </c>
      <c r="F431" s="14">
        <f t="shared" si="54"/>
        <v>786</v>
      </c>
      <c r="G431" s="11">
        <v>12</v>
      </c>
      <c r="H431" s="13">
        <f t="shared" si="56"/>
        <v>484.75</v>
      </c>
      <c r="I431" s="13">
        <f t="shared" si="57"/>
        <v>5.75</v>
      </c>
      <c r="J431" s="13">
        <f t="shared" si="58"/>
        <v>119.75</v>
      </c>
      <c r="K431" s="14">
        <f t="shared" si="59"/>
        <v>610.25</v>
      </c>
      <c r="L431" s="14">
        <f t="shared" si="52"/>
        <v>664.66666666666663</v>
      </c>
      <c r="M431" s="14">
        <f t="shared" si="61"/>
        <v>750.66666666666663</v>
      </c>
      <c r="N431" s="30">
        <f t="shared" si="53"/>
        <v>0.3458904109589041</v>
      </c>
      <c r="O431" s="30">
        <f t="shared" si="60"/>
        <v>0.18254764292878642</v>
      </c>
    </row>
    <row r="432" spans="1:15" x14ac:dyDescent="0.25">
      <c r="A432" s="9" t="str">
        <f t="shared" si="55"/>
        <v>Mar</v>
      </c>
      <c r="B432" s="28">
        <v>37345</v>
      </c>
      <c r="C432" s="9">
        <v>747</v>
      </c>
      <c r="D432" s="9">
        <v>17</v>
      </c>
      <c r="E432" s="9">
        <v>206</v>
      </c>
      <c r="F432" s="14">
        <f t="shared" si="54"/>
        <v>970</v>
      </c>
      <c r="G432" s="11">
        <v>13</v>
      </c>
      <c r="H432" s="13">
        <f t="shared" si="56"/>
        <v>546.25</v>
      </c>
      <c r="I432" s="13">
        <f t="shared" si="57"/>
        <v>9.25</v>
      </c>
      <c r="J432" s="13">
        <f t="shared" si="58"/>
        <v>154.5</v>
      </c>
      <c r="K432" s="14">
        <f t="shared" si="59"/>
        <v>710</v>
      </c>
      <c r="L432" s="14">
        <f t="shared" ref="L432:L495" si="62">AVERAGE(K276+K328+K380)/3</f>
        <v>705.16666666666663</v>
      </c>
      <c r="M432" s="14">
        <f t="shared" si="61"/>
        <v>681.33333333333337</v>
      </c>
      <c r="N432" s="30">
        <f t="shared" si="53"/>
        <v>0.94</v>
      </c>
      <c r="O432" s="30">
        <f t="shared" si="60"/>
        <v>0.37556133301819911</v>
      </c>
    </row>
    <row r="433" spans="1:15" x14ac:dyDescent="0.25">
      <c r="A433" s="9" t="str">
        <f t="shared" si="55"/>
        <v>Apr</v>
      </c>
      <c r="B433" s="28">
        <v>37352</v>
      </c>
      <c r="C433" s="9">
        <v>695</v>
      </c>
      <c r="D433" s="9">
        <v>42</v>
      </c>
      <c r="E433" s="9">
        <v>120</v>
      </c>
      <c r="F433" s="14">
        <f t="shared" si="54"/>
        <v>857</v>
      </c>
      <c r="G433" s="11">
        <v>14</v>
      </c>
      <c r="H433" s="13">
        <f t="shared" si="56"/>
        <v>616.5</v>
      </c>
      <c r="I433" s="13">
        <f t="shared" si="57"/>
        <v>18.25</v>
      </c>
      <c r="J433" s="13">
        <f t="shared" si="58"/>
        <v>163.5</v>
      </c>
      <c r="K433" s="14">
        <f t="shared" si="59"/>
        <v>798.25</v>
      </c>
      <c r="L433" s="14">
        <f t="shared" si="62"/>
        <v>741.41666666666663</v>
      </c>
      <c r="M433" s="14">
        <f t="shared" si="61"/>
        <v>753.66666666666663</v>
      </c>
      <c r="N433" s="30">
        <f t="shared" si="53"/>
        <v>0.13811420982735723</v>
      </c>
      <c r="O433" s="30">
        <f t="shared" si="60"/>
        <v>0.15589524558840065</v>
      </c>
    </row>
    <row r="434" spans="1:15" x14ac:dyDescent="0.25">
      <c r="A434" s="9" t="str">
        <f t="shared" si="55"/>
        <v>Apr</v>
      </c>
      <c r="B434" s="28">
        <v>37359</v>
      </c>
      <c r="C434" s="9">
        <v>758</v>
      </c>
      <c r="D434" s="9">
        <v>33</v>
      </c>
      <c r="E434" s="9">
        <v>188</v>
      </c>
      <c r="F434" s="14">
        <f t="shared" si="54"/>
        <v>979</v>
      </c>
      <c r="G434" s="11">
        <v>15</v>
      </c>
      <c r="H434" s="13">
        <f t="shared" si="56"/>
        <v>703.75</v>
      </c>
      <c r="I434" s="13">
        <f t="shared" si="57"/>
        <v>24.25</v>
      </c>
      <c r="J434" s="13">
        <f t="shared" si="58"/>
        <v>170</v>
      </c>
      <c r="K434" s="14">
        <f t="shared" si="59"/>
        <v>898</v>
      </c>
      <c r="L434" s="14">
        <f t="shared" si="62"/>
        <v>837.66666666666663</v>
      </c>
      <c r="M434" s="14">
        <f t="shared" si="61"/>
        <v>1165</v>
      </c>
      <c r="N434" s="30">
        <f t="shared" si="53"/>
        <v>0.12658227848101267</v>
      </c>
      <c r="O434" s="30">
        <f t="shared" si="60"/>
        <v>0.16872264226024677</v>
      </c>
    </row>
    <row r="435" spans="1:15" x14ac:dyDescent="0.25">
      <c r="A435" s="9" t="str">
        <f t="shared" si="55"/>
        <v>Apr</v>
      </c>
      <c r="B435" s="28">
        <v>37366</v>
      </c>
      <c r="C435" s="9">
        <v>800</v>
      </c>
      <c r="D435" s="9">
        <v>13</v>
      </c>
      <c r="E435" s="9">
        <v>204</v>
      </c>
      <c r="F435" s="14">
        <f t="shared" si="54"/>
        <v>1017</v>
      </c>
      <c r="G435" s="11">
        <v>16</v>
      </c>
      <c r="H435" s="13">
        <f t="shared" si="56"/>
        <v>750</v>
      </c>
      <c r="I435" s="13">
        <f t="shared" si="57"/>
        <v>26.25</v>
      </c>
      <c r="J435" s="13">
        <f t="shared" si="58"/>
        <v>179.5</v>
      </c>
      <c r="K435" s="14">
        <f t="shared" si="59"/>
        <v>955.75</v>
      </c>
      <c r="L435" s="14">
        <f t="shared" si="62"/>
        <v>862.66666666666663</v>
      </c>
      <c r="M435" s="14">
        <f t="shared" si="61"/>
        <v>850.66666666666663</v>
      </c>
      <c r="N435" s="30">
        <f t="shared" si="53"/>
        <v>0.46120689655172414</v>
      </c>
      <c r="O435" s="30">
        <f t="shared" si="60"/>
        <v>0.17890262751159203</v>
      </c>
    </row>
    <row r="436" spans="1:15" x14ac:dyDescent="0.25">
      <c r="A436" s="9" t="str">
        <f t="shared" si="55"/>
        <v>Apr</v>
      </c>
      <c r="B436" s="28">
        <v>37373</v>
      </c>
      <c r="C436" s="9">
        <v>544</v>
      </c>
      <c r="D436" s="9">
        <v>20</v>
      </c>
      <c r="E436" s="9">
        <v>161</v>
      </c>
      <c r="F436" s="14">
        <f t="shared" si="54"/>
        <v>725</v>
      </c>
      <c r="G436" s="11">
        <v>17</v>
      </c>
      <c r="H436" s="13">
        <f t="shared" si="56"/>
        <v>699.25</v>
      </c>
      <c r="I436" s="13">
        <f t="shared" si="57"/>
        <v>27</v>
      </c>
      <c r="J436" s="13">
        <f t="shared" si="58"/>
        <v>168.25</v>
      </c>
      <c r="K436" s="14">
        <f t="shared" si="59"/>
        <v>894.5</v>
      </c>
      <c r="L436" s="14">
        <f t="shared" si="62"/>
        <v>873</v>
      </c>
      <c r="M436" s="14">
        <f t="shared" si="61"/>
        <v>722.66666666666663</v>
      </c>
      <c r="N436" s="30">
        <f t="shared" ref="N436:N499" si="63">(F436-F384)/F384</f>
        <v>0.75970873786407767</v>
      </c>
      <c r="O436" s="30">
        <f t="shared" si="60"/>
        <v>-0.16953035509736541</v>
      </c>
    </row>
    <row r="437" spans="1:15" x14ac:dyDescent="0.25">
      <c r="A437" s="9" t="str">
        <f t="shared" si="55"/>
        <v>May</v>
      </c>
      <c r="B437" s="28">
        <v>37380</v>
      </c>
      <c r="C437" s="9">
        <v>558</v>
      </c>
      <c r="D437" s="9">
        <v>35</v>
      </c>
      <c r="E437" s="9">
        <v>118</v>
      </c>
      <c r="F437" s="14">
        <f t="shared" si="54"/>
        <v>711</v>
      </c>
      <c r="G437" s="11">
        <v>18</v>
      </c>
      <c r="H437" s="13">
        <f t="shared" si="56"/>
        <v>665</v>
      </c>
      <c r="I437" s="13">
        <f t="shared" si="57"/>
        <v>25.25</v>
      </c>
      <c r="J437" s="13">
        <f t="shared" si="58"/>
        <v>167.75</v>
      </c>
      <c r="K437" s="14">
        <f t="shared" si="59"/>
        <v>858</v>
      </c>
      <c r="L437" s="14">
        <f t="shared" si="62"/>
        <v>882.08333333333337</v>
      </c>
      <c r="M437" s="14">
        <f t="shared" si="61"/>
        <v>790</v>
      </c>
      <c r="N437" s="30">
        <f t="shared" si="63"/>
        <v>0.43636363636363634</v>
      </c>
      <c r="O437" s="30">
        <f t="shared" si="60"/>
        <v>-0.19395370807746815</v>
      </c>
    </row>
    <row r="438" spans="1:15" x14ac:dyDescent="0.25">
      <c r="A438" s="9" t="str">
        <f t="shared" si="55"/>
        <v>May</v>
      </c>
      <c r="B438" s="28">
        <v>37387</v>
      </c>
      <c r="C438" s="9">
        <v>778</v>
      </c>
      <c r="D438" s="9">
        <v>36</v>
      </c>
      <c r="E438" s="9">
        <v>170</v>
      </c>
      <c r="F438" s="14">
        <f t="shared" si="54"/>
        <v>984</v>
      </c>
      <c r="G438" s="11">
        <v>19</v>
      </c>
      <c r="H438" s="13">
        <f t="shared" si="56"/>
        <v>670</v>
      </c>
      <c r="I438" s="13">
        <f t="shared" si="57"/>
        <v>26</v>
      </c>
      <c r="J438" s="13">
        <f t="shared" si="58"/>
        <v>163.25</v>
      </c>
      <c r="K438" s="14">
        <f t="shared" si="59"/>
        <v>859.25</v>
      </c>
      <c r="L438" s="14">
        <f t="shared" si="62"/>
        <v>770.91666666666663</v>
      </c>
      <c r="M438" s="14">
        <f t="shared" si="61"/>
        <v>720.33333333333337</v>
      </c>
      <c r="N438" s="30">
        <f t="shared" si="63"/>
        <v>1.5691906005221932</v>
      </c>
      <c r="O438" s="30">
        <f t="shared" si="60"/>
        <v>0.27640255107555944</v>
      </c>
    </row>
    <row r="439" spans="1:15" x14ac:dyDescent="0.25">
      <c r="A439" s="9" t="str">
        <f t="shared" si="55"/>
        <v>May</v>
      </c>
      <c r="B439" s="28">
        <v>37394</v>
      </c>
      <c r="C439" s="9">
        <v>465</v>
      </c>
      <c r="D439" s="9">
        <v>11</v>
      </c>
      <c r="E439" s="9">
        <v>85</v>
      </c>
      <c r="F439" s="14">
        <f t="shared" si="54"/>
        <v>561</v>
      </c>
      <c r="G439" s="11">
        <v>20</v>
      </c>
      <c r="H439" s="13">
        <f t="shared" si="56"/>
        <v>586.25</v>
      </c>
      <c r="I439" s="13">
        <f t="shared" si="57"/>
        <v>25.5</v>
      </c>
      <c r="J439" s="13">
        <f t="shared" si="58"/>
        <v>133.5</v>
      </c>
      <c r="K439" s="14">
        <f t="shared" si="59"/>
        <v>745.25</v>
      </c>
      <c r="L439" s="14">
        <f t="shared" si="62"/>
        <v>741.83333333333337</v>
      </c>
      <c r="M439" s="14">
        <f t="shared" si="61"/>
        <v>734.33333333333337</v>
      </c>
      <c r="N439" s="30">
        <f t="shared" si="63"/>
        <v>0.28375286041189929</v>
      </c>
      <c r="O439" s="30">
        <f t="shared" si="60"/>
        <v>-0.24376544596719843</v>
      </c>
    </row>
    <row r="440" spans="1:15" x14ac:dyDescent="0.25">
      <c r="A440" s="9" t="str">
        <f t="shared" si="55"/>
        <v>May</v>
      </c>
      <c r="B440" s="28">
        <v>37401</v>
      </c>
      <c r="C440" s="9">
        <v>542</v>
      </c>
      <c r="D440" s="9">
        <v>30</v>
      </c>
      <c r="E440" s="9">
        <v>118</v>
      </c>
      <c r="F440" s="14">
        <f t="shared" si="54"/>
        <v>690</v>
      </c>
      <c r="G440" s="11">
        <v>21</v>
      </c>
      <c r="H440" s="13">
        <f t="shared" si="56"/>
        <v>585.75</v>
      </c>
      <c r="I440" s="13">
        <f t="shared" si="57"/>
        <v>28</v>
      </c>
      <c r="J440" s="13">
        <f t="shared" si="58"/>
        <v>122.75</v>
      </c>
      <c r="K440" s="14">
        <f t="shared" si="59"/>
        <v>736.5</v>
      </c>
      <c r="L440" s="14">
        <f t="shared" si="62"/>
        <v>737.25</v>
      </c>
      <c r="M440" s="14">
        <f t="shared" si="61"/>
        <v>704.33333333333337</v>
      </c>
      <c r="N440" s="30">
        <f t="shared" si="63"/>
        <v>0.36904761904761907</v>
      </c>
      <c r="O440" s="30">
        <f t="shared" si="60"/>
        <v>-6.4089521871820959E-2</v>
      </c>
    </row>
    <row r="441" spans="1:15" x14ac:dyDescent="0.25">
      <c r="A441" s="9" t="str">
        <f t="shared" si="55"/>
        <v>Jun</v>
      </c>
      <c r="B441" s="28">
        <v>37408</v>
      </c>
      <c r="C441" s="9">
        <v>807</v>
      </c>
      <c r="D441" s="9">
        <v>22</v>
      </c>
      <c r="E441" s="9">
        <v>203</v>
      </c>
      <c r="F441" s="14">
        <f t="shared" si="54"/>
        <v>1032</v>
      </c>
      <c r="G441" s="11">
        <v>22</v>
      </c>
      <c r="H441" s="13">
        <f t="shared" si="56"/>
        <v>648</v>
      </c>
      <c r="I441" s="13">
        <f t="shared" si="57"/>
        <v>24.75</v>
      </c>
      <c r="J441" s="13">
        <f t="shared" si="58"/>
        <v>144</v>
      </c>
      <c r="K441" s="14">
        <f t="shared" si="59"/>
        <v>816.75</v>
      </c>
      <c r="L441" s="14">
        <f t="shared" si="62"/>
        <v>726.66666666666663</v>
      </c>
      <c r="M441" s="14">
        <f t="shared" si="61"/>
        <v>747.66666666666663</v>
      </c>
      <c r="N441" s="30">
        <f t="shared" si="63"/>
        <v>0.34901960784313724</v>
      </c>
      <c r="O441" s="30">
        <f t="shared" si="60"/>
        <v>0.42018348623853219</v>
      </c>
    </row>
    <row r="442" spans="1:15" x14ac:dyDescent="0.25">
      <c r="A442" s="9" t="str">
        <f t="shared" si="55"/>
        <v>Jun</v>
      </c>
      <c r="B442" s="28">
        <v>37415</v>
      </c>
      <c r="C442" s="9">
        <v>771</v>
      </c>
      <c r="D442" s="9">
        <v>9</v>
      </c>
      <c r="E442" s="9">
        <v>270</v>
      </c>
      <c r="F442" s="14">
        <f t="shared" si="54"/>
        <v>1050</v>
      </c>
      <c r="G442" s="11">
        <v>23</v>
      </c>
      <c r="H442" s="13">
        <f t="shared" si="56"/>
        <v>646.25</v>
      </c>
      <c r="I442" s="13">
        <f t="shared" si="57"/>
        <v>18</v>
      </c>
      <c r="J442" s="13">
        <f t="shared" si="58"/>
        <v>169</v>
      </c>
      <c r="K442" s="14">
        <f t="shared" si="59"/>
        <v>833.25</v>
      </c>
      <c r="L442" s="14">
        <f t="shared" si="62"/>
        <v>780.66666666666663</v>
      </c>
      <c r="M442" s="14">
        <f t="shared" si="61"/>
        <v>936.33333333333337</v>
      </c>
      <c r="N442" s="30">
        <f t="shared" si="63"/>
        <v>0.33248730964467005</v>
      </c>
      <c r="O442" s="30">
        <f t="shared" si="60"/>
        <v>0.34500426985482502</v>
      </c>
    </row>
    <row r="443" spans="1:15" x14ac:dyDescent="0.25">
      <c r="A443" s="9" t="str">
        <f t="shared" si="55"/>
        <v>Jun</v>
      </c>
      <c r="B443" s="28">
        <v>37422</v>
      </c>
      <c r="C443" s="9">
        <v>718</v>
      </c>
      <c r="D443" s="9">
        <v>12</v>
      </c>
      <c r="E443" s="9">
        <v>168</v>
      </c>
      <c r="F443" s="14">
        <f t="shared" si="54"/>
        <v>898</v>
      </c>
      <c r="G443" s="11">
        <v>24</v>
      </c>
      <c r="H443" s="13">
        <f t="shared" si="56"/>
        <v>709.5</v>
      </c>
      <c r="I443" s="13">
        <f t="shared" si="57"/>
        <v>18.25</v>
      </c>
      <c r="J443" s="13">
        <f t="shared" si="58"/>
        <v>189.75</v>
      </c>
      <c r="K443" s="14">
        <f t="shared" si="59"/>
        <v>917.5</v>
      </c>
      <c r="L443" s="14">
        <f t="shared" si="62"/>
        <v>866.75</v>
      </c>
      <c r="M443" s="14">
        <f t="shared" si="61"/>
        <v>1078.6666666666667</v>
      </c>
      <c r="N443" s="30">
        <f t="shared" si="63"/>
        <v>-0.21503496503496503</v>
      </c>
      <c r="O443" s="30">
        <f t="shared" si="60"/>
        <v>3.6054225555235075E-2</v>
      </c>
    </row>
    <row r="444" spans="1:15" x14ac:dyDescent="0.25">
      <c r="A444" s="9" t="str">
        <f t="shared" si="55"/>
        <v>Jun</v>
      </c>
      <c r="B444" s="28">
        <v>37429</v>
      </c>
      <c r="C444" s="9">
        <v>1020</v>
      </c>
      <c r="D444" s="9">
        <v>18</v>
      </c>
      <c r="E444" s="9">
        <v>194</v>
      </c>
      <c r="F444" s="14">
        <f t="shared" si="54"/>
        <v>1232</v>
      </c>
      <c r="G444" s="11">
        <v>25</v>
      </c>
      <c r="H444" s="13">
        <f t="shared" si="56"/>
        <v>829</v>
      </c>
      <c r="I444" s="13">
        <f t="shared" si="57"/>
        <v>15.25</v>
      </c>
      <c r="J444" s="13">
        <f t="shared" si="58"/>
        <v>208.75</v>
      </c>
      <c r="K444" s="14">
        <f t="shared" si="59"/>
        <v>1053</v>
      </c>
      <c r="L444" s="14">
        <f t="shared" si="62"/>
        <v>943.25</v>
      </c>
      <c r="M444" s="14">
        <f t="shared" si="61"/>
        <v>1010.3333333333334</v>
      </c>
      <c r="N444" s="30">
        <f t="shared" si="63"/>
        <v>0.2406847935548842</v>
      </c>
      <c r="O444" s="30">
        <f t="shared" si="60"/>
        <v>0.30612244897959184</v>
      </c>
    </row>
    <row r="445" spans="1:15" x14ac:dyDescent="0.25">
      <c r="A445" s="9" t="str">
        <f t="shared" si="55"/>
        <v>Jun</v>
      </c>
      <c r="B445" s="28">
        <v>37436</v>
      </c>
      <c r="C445" s="9">
        <v>658</v>
      </c>
      <c r="D445" s="9">
        <v>12</v>
      </c>
      <c r="E445" s="9">
        <v>163</v>
      </c>
      <c r="F445" s="14">
        <f t="shared" si="54"/>
        <v>833</v>
      </c>
      <c r="G445" s="11">
        <v>26</v>
      </c>
      <c r="H445" s="13">
        <f t="shared" si="56"/>
        <v>791.75</v>
      </c>
      <c r="I445" s="13">
        <f t="shared" si="57"/>
        <v>12.75</v>
      </c>
      <c r="J445" s="13">
        <f t="shared" si="58"/>
        <v>198.75</v>
      </c>
      <c r="K445" s="14">
        <f t="shared" si="59"/>
        <v>1003.25</v>
      </c>
      <c r="L445" s="14">
        <f t="shared" si="62"/>
        <v>997.25</v>
      </c>
      <c r="M445" s="14">
        <f t="shared" si="61"/>
        <v>963.66666666666663</v>
      </c>
      <c r="N445" s="30">
        <f t="shared" si="63"/>
        <v>-0.20515267175572519</v>
      </c>
      <c r="O445" s="30">
        <f t="shared" si="60"/>
        <v>-0.16470293306593131</v>
      </c>
    </row>
    <row r="446" spans="1:15" x14ac:dyDescent="0.25">
      <c r="A446" s="9" t="str">
        <f t="shared" si="55"/>
        <v>Jul</v>
      </c>
      <c r="B446" s="28">
        <v>37443</v>
      </c>
      <c r="C446" s="9">
        <v>847</v>
      </c>
      <c r="D446" s="9">
        <v>23</v>
      </c>
      <c r="E446" s="9">
        <v>185</v>
      </c>
      <c r="F446" s="14">
        <f t="shared" si="54"/>
        <v>1055</v>
      </c>
      <c r="G446" s="11">
        <v>27</v>
      </c>
      <c r="H446" s="13">
        <f t="shared" si="56"/>
        <v>810.75</v>
      </c>
      <c r="I446" s="13">
        <f t="shared" si="57"/>
        <v>16.25</v>
      </c>
      <c r="J446" s="13">
        <f t="shared" si="58"/>
        <v>177.5</v>
      </c>
      <c r="K446" s="14">
        <f t="shared" si="59"/>
        <v>1004.5</v>
      </c>
      <c r="L446" s="14">
        <f t="shared" si="62"/>
        <v>1029.8333333333333</v>
      </c>
      <c r="M446" s="14">
        <f t="shared" si="61"/>
        <v>1066.6666666666667</v>
      </c>
      <c r="N446" s="30">
        <f t="shared" si="63"/>
        <v>-1.2172284644194757E-2</v>
      </c>
      <c r="O446" s="30">
        <f t="shared" si="60"/>
        <v>2.4437611263958645E-2</v>
      </c>
    </row>
    <row r="447" spans="1:15" x14ac:dyDescent="0.25">
      <c r="A447" s="9" t="str">
        <f t="shared" si="55"/>
        <v>Jul</v>
      </c>
      <c r="B447" s="28">
        <v>37450</v>
      </c>
      <c r="C447" s="9">
        <v>910</v>
      </c>
      <c r="D447" s="9">
        <v>14</v>
      </c>
      <c r="E447" s="9">
        <v>174</v>
      </c>
      <c r="F447" s="14">
        <f t="shared" si="54"/>
        <v>1098</v>
      </c>
      <c r="G447" s="11">
        <v>28</v>
      </c>
      <c r="H447" s="13">
        <f t="shared" si="56"/>
        <v>858.75</v>
      </c>
      <c r="I447" s="13">
        <f t="shared" si="57"/>
        <v>16.75</v>
      </c>
      <c r="J447" s="13">
        <f t="shared" si="58"/>
        <v>179</v>
      </c>
      <c r="K447" s="14">
        <f t="shared" si="59"/>
        <v>1054.5</v>
      </c>
      <c r="L447" s="14">
        <f t="shared" si="62"/>
        <v>976.33333333333337</v>
      </c>
      <c r="M447" s="14">
        <f t="shared" si="61"/>
        <v>864.66666666666663</v>
      </c>
      <c r="N447" s="30">
        <f t="shared" si="63"/>
        <v>0.11133603238866396</v>
      </c>
      <c r="O447" s="30">
        <f t="shared" si="60"/>
        <v>0.12461590986684871</v>
      </c>
    </row>
    <row r="448" spans="1:15" x14ac:dyDescent="0.25">
      <c r="A448" s="9" t="str">
        <f t="shared" si="55"/>
        <v>Jul</v>
      </c>
      <c r="B448" s="28">
        <v>37457</v>
      </c>
      <c r="C448" s="9">
        <v>828</v>
      </c>
      <c r="D448" s="9">
        <v>35</v>
      </c>
      <c r="E448" s="9">
        <v>180</v>
      </c>
      <c r="F448" s="14">
        <f t="shared" si="54"/>
        <v>1043</v>
      </c>
      <c r="G448" s="11">
        <v>29</v>
      </c>
      <c r="H448" s="13">
        <f t="shared" si="56"/>
        <v>810.75</v>
      </c>
      <c r="I448" s="13">
        <f t="shared" si="57"/>
        <v>21</v>
      </c>
      <c r="J448" s="13">
        <f t="shared" si="58"/>
        <v>175.5</v>
      </c>
      <c r="K448" s="14">
        <f t="shared" si="59"/>
        <v>1007.25</v>
      </c>
      <c r="L448" s="14">
        <f t="shared" si="62"/>
        <v>969.08333333333337</v>
      </c>
      <c r="M448" s="14">
        <f t="shared" si="61"/>
        <v>981.33333333333337</v>
      </c>
      <c r="N448" s="30">
        <f t="shared" si="63"/>
        <v>0.62461059190031154</v>
      </c>
      <c r="O448" s="30">
        <f t="shared" si="60"/>
        <v>7.6274830165964355E-2</v>
      </c>
    </row>
    <row r="449" spans="1:15" x14ac:dyDescent="0.25">
      <c r="A449" s="9" t="str">
        <f t="shared" si="55"/>
        <v>Jul</v>
      </c>
      <c r="B449" s="28">
        <v>37464</v>
      </c>
      <c r="C449" s="9">
        <v>732</v>
      </c>
      <c r="D449" s="9">
        <v>19</v>
      </c>
      <c r="E449" s="9">
        <v>177</v>
      </c>
      <c r="F449" s="14">
        <f t="shared" si="54"/>
        <v>928</v>
      </c>
      <c r="G449" s="11">
        <v>30</v>
      </c>
      <c r="H449" s="13">
        <f t="shared" si="56"/>
        <v>829.25</v>
      </c>
      <c r="I449" s="13">
        <f t="shared" si="57"/>
        <v>22.75</v>
      </c>
      <c r="J449" s="13">
        <f t="shared" si="58"/>
        <v>179</v>
      </c>
      <c r="K449" s="14">
        <f t="shared" si="59"/>
        <v>1031</v>
      </c>
      <c r="L449" s="14">
        <f t="shared" si="62"/>
        <v>965.25</v>
      </c>
      <c r="M449" s="14">
        <f t="shared" si="61"/>
        <v>948.33333333333337</v>
      </c>
      <c r="N449" s="30">
        <f t="shared" si="63"/>
        <v>-3.4339229968782518E-2</v>
      </c>
      <c r="O449" s="30">
        <f t="shared" si="60"/>
        <v>-3.8591038591038594E-2</v>
      </c>
    </row>
    <row r="450" spans="1:15" x14ac:dyDescent="0.25">
      <c r="A450" s="9" t="str">
        <f t="shared" si="55"/>
        <v>Aug</v>
      </c>
      <c r="B450" s="28">
        <v>37471</v>
      </c>
      <c r="C450" s="9">
        <v>630</v>
      </c>
      <c r="D450" s="9">
        <v>20</v>
      </c>
      <c r="E450" s="9">
        <v>177</v>
      </c>
      <c r="F450" s="14">
        <f t="shared" si="54"/>
        <v>827</v>
      </c>
      <c r="G450" s="11">
        <v>31</v>
      </c>
      <c r="H450" s="13">
        <f t="shared" si="56"/>
        <v>775</v>
      </c>
      <c r="I450" s="13">
        <f t="shared" si="57"/>
        <v>22</v>
      </c>
      <c r="J450" s="13">
        <f t="shared" si="58"/>
        <v>177</v>
      </c>
      <c r="K450" s="14">
        <f t="shared" si="59"/>
        <v>974</v>
      </c>
      <c r="L450" s="14">
        <f t="shared" si="62"/>
        <v>970.25</v>
      </c>
      <c r="M450" s="14">
        <f t="shared" si="61"/>
        <v>1086.6666666666667</v>
      </c>
      <c r="N450" s="30">
        <f t="shared" si="63"/>
        <v>-0.22128060263653485</v>
      </c>
      <c r="O450" s="30">
        <f t="shared" si="60"/>
        <v>-0.14764236021643906</v>
      </c>
    </row>
    <row r="451" spans="1:15" x14ac:dyDescent="0.25">
      <c r="A451" s="9" t="str">
        <f t="shared" si="55"/>
        <v>Aug</v>
      </c>
      <c r="B451" s="28">
        <v>37478</v>
      </c>
      <c r="C451" s="9">
        <v>832</v>
      </c>
      <c r="D451" s="9">
        <v>25</v>
      </c>
      <c r="E451" s="9">
        <v>181</v>
      </c>
      <c r="F451" s="14">
        <f t="shared" si="54"/>
        <v>1038</v>
      </c>
      <c r="G451" s="11">
        <v>32</v>
      </c>
      <c r="H451" s="13">
        <f t="shared" si="56"/>
        <v>755.5</v>
      </c>
      <c r="I451" s="13">
        <f t="shared" si="57"/>
        <v>24.75</v>
      </c>
      <c r="J451" s="13">
        <f t="shared" si="58"/>
        <v>178.75</v>
      </c>
      <c r="K451" s="14">
        <f t="shared" si="59"/>
        <v>959</v>
      </c>
      <c r="L451" s="14">
        <f t="shared" si="62"/>
        <v>980.08333333333337</v>
      </c>
      <c r="M451" s="14">
        <f t="shared" si="61"/>
        <v>904</v>
      </c>
      <c r="N451" s="30">
        <f t="shared" si="63"/>
        <v>-1.5180265654648957E-2</v>
      </c>
      <c r="O451" s="30">
        <f t="shared" si="60"/>
        <v>5.9093614488563859E-2</v>
      </c>
    </row>
    <row r="452" spans="1:15" x14ac:dyDescent="0.25">
      <c r="A452" s="9" t="str">
        <f t="shared" si="55"/>
        <v>Aug</v>
      </c>
      <c r="B452" s="28">
        <v>37485</v>
      </c>
      <c r="C452" s="9">
        <v>760</v>
      </c>
      <c r="D452" s="9">
        <v>37</v>
      </c>
      <c r="E452" s="9">
        <v>124</v>
      </c>
      <c r="F452" s="14">
        <f t="shared" si="54"/>
        <v>921</v>
      </c>
      <c r="G452" s="11">
        <v>33</v>
      </c>
      <c r="H452" s="13">
        <f t="shared" si="56"/>
        <v>738.5</v>
      </c>
      <c r="I452" s="13">
        <f t="shared" si="57"/>
        <v>25.25</v>
      </c>
      <c r="J452" s="13">
        <f t="shared" si="58"/>
        <v>164.75</v>
      </c>
      <c r="K452" s="14">
        <f t="shared" si="59"/>
        <v>928.5</v>
      </c>
      <c r="L452" s="14">
        <f t="shared" si="62"/>
        <v>928.5</v>
      </c>
      <c r="M452" s="14">
        <f t="shared" si="61"/>
        <v>775</v>
      </c>
      <c r="N452" s="30">
        <f t="shared" si="63"/>
        <v>0.15125</v>
      </c>
      <c r="O452" s="30">
        <f t="shared" si="60"/>
        <v>-8.0775444264943458E-3</v>
      </c>
    </row>
    <row r="453" spans="1:15" x14ac:dyDescent="0.25">
      <c r="A453" s="9" t="str">
        <f t="shared" si="55"/>
        <v>Aug</v>
      </c>
      <c r="B453" s="28">
        <v>37492</v>
      </c>
      <c r="C453" s="9">
        <v>713</v>
      </c>
      <c r="D453" s="9">
        <v>32</v>
      </c>
      <c r="E453" s="9">
        <v>129</v>
      </c>
      <c r="F453" s="14">
        <f t="shared" si="54"/>
        <v>874</v>
      </c>
      <c r="G453" s="11">
        <v>34</v>
      </c>
      <c r="H453" s="13">
        <f t="shared" si="56"/>
        <v>733.75</v>
      </c>
      <c r="I453" s="13">
        <f t="shared" si="57"/>
        <v>28.5</v>
      </c>
      <c r="J453" s="13">
        <f t="shared" si="58"/>
        <v>152.75</v>
      </c>
      <c r="K453" s="14">
        <f t="shared" si="59"/>
        <v>915</v>
      </c>
      <c r="L453" s="14">
        <f t="shared" si="62"/>
        <v>924</v>
      </c>
      <c r="M453" s="14">
        <f t="shared" si="61"/>
        <v>930.33333333333337</v>
      </c>
      <c r="N453" s="30">
        <f t="shared" si="63"/>
        <v>-0.17391304347826086</v>
      </c>
      <c r="O453" s="30">
        <f t="shared" si="60"/>
        <v>-5.4112554112554112E-2</v>
      </c>
    </row>
    <row r="454" spans="1:15" x14ac:dyDescent="0.25">
      <c r="A454" s="9" t="str">
        <f t="shared" si="55"/>
        <v>Aug</v>
      </c>
      <c r="B454" s="28">
        <v>37499</v>
      </c>
      <c r="C454" s="9">
        <v>501</v>
      </c>
      <c r="D454" s="9">
        <v>22</v>
      </c>
      <c r="E454" s="9">
        <v>95</v>
      </c>
      <c r="F454" s="14">
        <f t="shared" ref="F454:F517" si="64">SUM(C454:E454)</f>
        <v>618</v>
      </c>
      <c r="G454" s="11">
        <v>35</v>
      </c>
      <c r="H454" s="13">
        <f t="shared" si="56"/>
        <v>701.5</v>
      </c>
      <c r="I454" s="13">
        <f t="shared" si="57"/>
        <v>29</v>
      </c>
      <c r="J454" s="13">
        <f t="shared" si="58"/>
        <v>132.25</v>
      </c>
      <c r="K454" s="14">
        <f t="shared" si="59"/>
        <v>862.75</v>
      </c>
      <c r="L454" s="14">
        <f t="shared" si="62"/>
        <v>847.83333333333337</v>
      </c>
      <c r="M454" s="14">
        <f t="shared" si="61"/>
        <v>782</v>
      </c>
      <c r="N454" s="30">
        <f t="shared" si="63"/>
        <v>-0.26428571428571429</v>
      </c>
      <c r="O454" s="30">
        <f t="shared" si="60"/>
        <v>-0.27108315313544334</v>
      </c>
    </row>
    <row r="455" spans="1:15" x14ac:dyDescent="0.25">
      <c r="A455" s="9" t="str">
        <f t="shared" ref="A455:A518" si="65">TEXT(B455, "MMM")</f>
        <v>Sep</v>
      </c>
      <c r="B455" s="28">
        <v>37506</v>
      </c>
      <c r="C455" s="9">
        <v>388</v>
      </c>
      <c r="D455" s="9">
        <v>17</v>
      </c>
      <c r="E455" s="9">
        <v>82</v>
      </c>
      <c r="F455" s="14">
        <f t="shared" si="64"/>
        <v>487</v>
      </c>
      <c r="G455" s="11">
        <v>36</v>
      </c>
      <c r="H455" s="13">
        <f t="shared" si="56"/>
        <v>590.5</v>
      </c>
      <c r="I455" s="13">
        <f t="shared" si="57"/>
        <v>27</v>
      </c>
      <c r="J455" s="13">
        <f t="shared" si="58"/>
        <v>107.5</v>
      </c>
      <c r="K455" s="14">
        <f t="shared" si="59"/>
        <v>725</v>
      </c>
      <c r="L455" s="14">
        <f t="shared" si="62"/>
        <v>851</v>
      </c>
      <c r="M455" s="14">
        <f t="shared" si="61"/>
        <v>916.66666666666663</v>
      </c>
      <c r="N455" s="30">
        <f t="shared" si="63"/>
        <v>-0.4683406113537118</v>
      </c>
      <c r="O455" s="30">
        <f t="shared" si="60"/>
        <v>-0.42773207990599293</v>
      </c>
    </row>
    <row r="456" spans="1:15" x14ac:dyDescent="0.25">
      <c r="A456" s="9" t="str">
        <f t="shared" si="65"/>
        <v>Sep</v>
      </c>
      <c r="B456" s="28">
        <v>37513</v>
      </c>
      <c r="C456" s="9">
        <v>432</v>
      </c>
      <c r="D456" s="9">
        <v>34</v>
      </c>
      <c r="E456" s="9">
        <v>73</v>
      </c>
      <c r="F456" s="14">
        <f t="shared" si="64"/>
        <v>539</v>
      </c>
      <c r="G456" s="11">
        <v>37</v>
      </c>
      <c r="H456" s="13">
        <f t="shared" si="56"/>
        <v>508.5</v>
      </c>
      <c r="I456" s="13">
        <f t="shared" si="57"/>
        <v>26.25</v>
      </c>
      <c r="J456" s="13">
        <f t="shared" si="58"/>
        <v>94.75</v>
      </c>
      <c r="K456" s="14">
        <f t="shared" si="59"/>
        <v>629.5</v>
      </c>
      <c r="L456" s="14">
        <f t="shared" si="62"/>
        <v>823.66666666666663</v>
      </c>
      <c r="M456" s="14">
        <f t="shared" si="61"/>
        <v>665.66666666666663</v>
      </c>
      <c r="N456" s="30">
        <f t="shared" si="63"/>
        <v>-0.10166666666666667</v>
      </c>
      <c r="O456" s="30">
        <f t="shared" si="60"/>
        <v>-0.34560906515580736</v>
      </c>
    </row>
    <row r="457" spans="1:15" x14ac:dyDescent="0.25">
      <c r="A457" s="9" t="str">
        <f t="shared" si="65"/>
        <v>Sep</v>
      </c>
      <c r="B457" s="28">
        <v>37520</v>
      </c>
      <c r="C457" s="9">
        <v>362</v>
      </c>
      <c r="D457" s="9">
        <v>5</v>
      </c>
      <c r="E457" s="9">
        <v>80</v>
      </c>
      <c r="F457" s="14">
        <f t="shared" si="64"/>
        <v>447</v>
      </c>
      <c r="G457" s="11">
        <v>38</v>
      </c>
      <c r="H457" s="13">
        <f t="shared" si="56"/>
        <v>420.75</v>
      </c>
      <c r="I457" s="13">
        <f t="shared" si="57"/>
        <v>19.5</v>
      </c>
      <c r="J457" s="13">
        <f t="shared" si="58"/>
        <v>82.5</v>
      </c>
      <c r="K457" s="14">
        <f t="shared" si="59"/>
        <v>522.75</v>
      </c>
      <c r="L457" s="14">
        <f t="shared" si="62"/>
        <v>749</v>
      </c>
      <c r="M457" s="14">
        <f t="shared" si="61"/>
        <v>631.66666666666663</v>
      </c>
      <c r="N457" s="30">
        <f t="shared" si="63"/>
        <v>-0.17679558011049723</v>
      </c>
      <c r="O457" s="30">
        <f t="shared" si="60"/>
        <v>-0.40320427236315087</v>
      </c>
    </row>
    <row r="458" spans="1:15" x14ac:dyDescent="0.25">
      <c r="A458" s="9" t="str">
        <f t="shared" si="65"/>
        <v>Sep</v>
      </c>
      <c r="B458" s="28">
        <v>37527</v>
      </c>
      <c r="C458" s="9">
        <v>465</v>
      </c>
      <c r="D458" s="9">
        <v>25</v>
      </c>
      <c r="E458" s="9">
        <v>61</v>
      </c>
      <c r="F458" s="14">
        <f t="shared" si="64"/>
        <v>551</v>
      </c>
      <c r="G458" s="11">
        <v>39</v>
      </c>
      <c r="H458" s="13">
        <f t="shared" ref="H458:H521" si="66">AVERAGE(C455:C458)</f>
        <v>411.75</v>
      </c>
      <c r="I458" s="13">
        <f t="shared" ref="I458:I521" si="67">AVERAGE(D455:D458)</f>
        <v>20.25</v>
      </c>
      <c r="J458" s="13">
        <f t="shared" ref="J458:J521" si="68">AVERAGE(E455:E458)</f>
        <v>74</v>
      </c>
      <c r="K458" s="14">
        <f t="shared" ref="K458:K514" si="69">SUM(H458:J458)</f>
        <v>506</v>
      </c>
      <c r="L458" s="14">
        <f t="shared" si="62"/>
        <v>716.75</v>
      </c>
      <c r="M458" s="14">
        <f t="shared" si="61"/>
        <v>653</v>
      </c>
      <c r="N458" s="30">
        <f t="shared" si="63"/>
        <v>0.24660633484162897</v>
      </c>
      <c r="O458" s="30">
        <f t="shared" ref="O458:O521" si="70">(F458-L458)/L458</f>
        <v>-0.23125217997907221</v>
      </c>
    </row>
    <row r="459" spans="1:15" x14ac:dyDescent="0.25">
      <c r="A459" s="9" t="str">
        <f t="shared" si="65"/>
        <v>Oct</v>
      </c>
      <c r="B459" s="28">
        <v>37534</v>
      </c>
      <c r="C459" s="9">
        <v>486</v>
      </c>
      <c r="D459" s="9">
        <v>35</v>
      </c>
      <c r="E459" s="9">
        <v>193</v>
      </c>
      <c r="F459" s="14">
        <f t="shared" si="64"/>
        <v>714</v>
      </c>
      <c r="G459" s="11">
        <v>40</v>
      </c>
      <c r="H459" s="13">
        <f t="shared" si="66"/>
        <v>436.25</v>
      </c>
      <c r="I459" s="13">
        <f t="shared" si="67"/>
        <v>24.75</v>
      </c>
      <c r="J459" s="13">
        <f t="shared" si="68"/>
        <v>101.75</v>
      </c>
      <c r="K459" s="14">
        <f t="shared" si="69"/>
        <v>562.75</v>
      </c>
      <c r="L459" s="14">
        <f t="shared" si="62"/>
        <v>663.08333333333337</v>
      </c>
      <c r="M459" s="14">
        <f t="shared" si="61"/>
        <v>702</v>
      </c>
      <c r="N459" s="30">
        <f t="shared" si="63"/>
        <v>0.23743500866551126</v>
      </c>
      <c r="O459" s="30">
        <f t="shared" si="70"/>
        <v>7.6787734070629568E-2</v>
      </c>
    </row>
    <row r="460" spans="1:15" x14ac:dyDescent="0.25">
      <c r="A460" s="9" t="str">
        <f t="shared" si="65"/>
        <v>Oct</v>
      </c>
      <c r="B460" s="28">
        <v>37541</v>
      </c>
      <c r="C460" s="9">
        <v>475</v>
      </c>
      <c r="D460" s="9">
        <v>35</v>
      </c>
      <c r="E460" s="9">
        <v>389</v>
      </c>
      <c r="F460" s="14">
        <f t="shared" si="64"/>
        <v>899</v>
      </c>
      <c r="G460" s="11">
        <v>41</v>
      </c>
      <c r="H460" s="13">
        <f t="shared" si="66"/>
        <v>447</v>
      </c>
      <c r="I460" s="13">
        <f t="shared" si="67"/>
        <v>25</v>
      </c>
      <c r="J460" s="13">
        <f t="shared" si="68"/>
        <v>180.75</v>
      </c>
      <c r="K460" s="14">
        <f t="shared" si="69"/>
        <v>652.75</v>
      </c>
      <c r="L460" s="14">
        <f t="shared" si="62"/>
        <v>676.83333333333337</v>
      </c>
      <c r="M460" s="14">
        <f t="shared" si="61"/>
        <v>720.66666666666663</v>
      </c>
      <c r="N460" s="30">
        <f t="shared" si="63"/>
        <v>0.53412969283276446</v>
      </c>
      <c r="O460" s="30">
        <f t="shared" si="70"/>
        <v>0.32824427480916024</v>
      </c>
    </row>
    <row r="461" spans="1:15" x14ac:dyDescent="0.25">
      <c r="A461" s="9" t="str">
        <f t="shared" si="65"/>
        <v>Oct</v>
      </c>
      <c r="B461" s="28">
        <v>37548</v>
      </c>
      <c r="C461" s="9">
        <v>366</v>
      </c>
      <c r="D461" s="9">
        <v>11</v>
      </c>
      <c r="E461" s="9">
        <v>410</v>
      </c>
      <c r="F461" s="14">
        <f t="shared" si="64"/>
        <v>787</v>
      </c>
      <c r="G461" s="11">
        <v>42</v>
      </c>
      <c r="H461" s="13">
        <f t="shared" si="66"/>
        <v>448</v>
      </c>
      <c r="I461" s="13">
        <f t="shared" si="67"/>
        <v>26.5</v>
      </c>
      <c r="J461" s="13">
        <f t="shared" si="68"/>
        <v>263.25</v>
      </c>
      <c r="K461" s="14">
        <f t="shared" si="69"/>
        <v>737.75</v>
      </c>
      <c r="L461" s="14">
        <f t="shared" si="62"/>
        <v>713.58333333333337</v>
      </c>
      <c r="M461" s="14">
        <f t="shared" si="61"/>
        <v>778.66666666666663</v>
      </c>
      <c r="N461" s="30">
        <f t="shared" si="63"/>
        <v>7.6607387140902872E-2</v>
      </c>
      <c r="O461" s="30">
        <f t="shared" si="70"/>
        <v>0.10288450309470974</v>
      </c>
    </row>
    <row r="462" spans="1:15" x14ac:dyDescent="0.25">
      <c r="A462" s="9" t="str">
        <f t="shared" si="65"/>
        <v>Oct</v>
      </c>
      <c r="B462" s="28">
        <v>37555</v>
      </c>
      <c r="C462" s="9">
        <v>437</v>
      </c>
      <c r="D462" s="9">
        <v>17</v>
      </c>
      <c r="E462" s="9">
        <v>463</v>
      </c>
      <c r="F462" s="14">
        <f t="shared" si="64"/>
        <v>917</v>
      </c>
      <c r="G462" s="11">
        <v>43</v>
      </c>
      <c r="H462" s="13">
        <f t="shared" si="66"/>
        <v>441</v>
      </c>
      <c r="I462" s="13">
        <f t="shared" si="67"/>
        <v>24.5</v>
      </c>
      <c r="J462" s="13">
        <f t="shared" si="68"/>
        <v>363.75</v>
      </c>
      <c r="K462" s="14">
        <f t="shared" si="69"/>
        <v>829.25</v>
      </c>
      <c r="L462" s="14">
        <f t="shared" si="62"/>
        <v>772.91666666666663</v>
      </c>
      <c r="M462" s="14">
        <f t="shared" si="61"/>
        <v>890.33333333333337</v>
      </c>
      <c r="N462" s="30">
        <f t="shared" si="63"/>
        <v>0.28792134831460675</v>
      </c>
      <c r="O462" s="30">
        <f t="shared" si="70"/>
        <v>0.18641509433962269</v>
      </c>
    </row>
    <row r="463" spans="1:15" x14ac:dyDescent="0.25">
      <c r="A463" s="9" t="str">
        <f t="shared" si="65"/>
        <v>Nov</v>
      </c>
      <c r="B463" s="28">
        <v>37562</v>
      </c>
      <c r="C463" s="9">
        <v>569</v>
      </c>
      <c r="D463" s="9">
        <v>9</v>
      </c>
      <c r="E463" s="9">
        <v>391</v>
      </c>
      <c r="F463" s="14">
        <f t="shared" si="64"/>
        <v>969</v>
      </c>
      <c r="G463" s="11">
        <v>44</v>
      </c>
      <c r="H463" s="13">
        <f t="shared" si="66"/>
        <v>461.75</v>
      </c>
      <c r="I463" s="13">
        <f t="shared" si="67"/>
        <v>18</v>
      </c>
      <c r="J463" s="13">
        <f t="shared" si="68"/>
        <v>413.25</v>
      </c>
      <c r="K463" s="14">
        <f t="shared" si="69"/>
        <v>893</v>
      </c>
      <c r="L463" s="14">
        <f t="shared" si="62"/>
        <v>821.83333333333337</v>
      </c>
      <c r="M463" s="14">
        <f t="shared" si="61"/>
        <v>897.66666666666663</v>
      </c>
      <c r="N463" s="30">
        <f t="shared" si="63"/>
        <v>0.31478968792401629</v>
      </c>
      <c r="O463" s="30">
        <f t="shared" si="70"/>
        <v>0.1790711823159602</v>
      </c>
    </row>
    <row r="464" spans="1:15" x14ac:dyDescent="0.25">
      <c r="A464" s="9" t="str">
        <f t="shared" si="65"/>
        <v>Nov</v>
      </c>
      <c r="B464" s="28">
        <v>37569</v>
      </c>
      <c r="C464" s="9">
        <v>742</v>
      </c>
      <c r="D464" s="9">
        <v>23</v>
      </c>
      <c r="E464" s="9">
        <v>278</v>
      </c>
      <c r="F464" s="14">
        <f t="shared" si="64"/>
        <v>1043</v>
      </c>
      <c r="G464" s="11">
        <v>45</v>
      </c>
      <c r="H464" s="13">
        <f t="shared" si="66"/>
        <v>528.5</v>
      </c>
      <c r="I464" s="13">
        <f t="shared" si="67"/>
        <v>15</v>
      </c>
      <c r="J464" s="13">
        <f t="shared" si="68"/>
        <v>385.5</v>
      </c>
      <c r="K464" s="14">
        <f t="shared" si="69"/>
        <v>929</v>
      </c>
      <c r="L464" s="14">
        <f t="shared" si="62"/>
        <v>888</v>
      </c>
      <c r="M464" s="14">
        <f t="shared" si="61"/>
        <v>985.33333333333337</v>
      </c>
      <c r="N464" s="30">
        <f t="shared" si="63"/>
        <v>0.32360406091370558</v>
      </c>
      <c r="O464" s="30">
        <f t="shared" si="70"/>
        <v>0.17454954954954954</v>
      </c>
    </row>
    <row r="465" spans="1:15" x14ac:dyDescent="0.25">
      <c r="A465" s="9" t="str">
        <f t="shared" si="65"/>
        <v>Nov</v>
      </c>
      <c r="B465" s="28">
        <v>37576</v>
      </c>
      <c r="C465" s="9">
        <v>792</v>
      </c>
      <c r="D465" s="9">
        <v>21</v>
      </c>
      <c r="E465" s="9">
        <v>200</v>
      </c>
      <c r="F465" s="14">
        <f t="shared" si="64"/>
        <v>1013</v>
      </c>
      <c r="G465" s="11">
        <v>46</v>
      </c>
      <c r="H465" s="13">
        <f t="shared" si="66"/>
        <v>635</v>
      </c>
      <c r="I465" s="13">
        <f t="shared" si="67"/>
        <v>17.5</v>
      </c>
      <c r="J465" s="13">
        <f t="shared" si="68"/>
        <v>333</v>
      </c>
      <c r="K465" s="14">
        <f t="shared" si="69"/>
        <v>985.5</v>
      </c>
      <c r="L465" s="14">
        <f t="shared" si="62"/>
        <v>895.16666666666663</v>
      </c>
      <c r="M465" s="14">
        <f t="shared" si="61"/>
        <v>807.33333333333337</v>
      </c>
      <c r="N465" s="30">
        <f t="shared" si="63"/>
        <v>0.37823129251700682</v>
      </c>
      <c r="O465" s="30">
        <f t="shared" si="70"/>
        <v>0.13163284304598777</v>
      </c>
    </row>
    <row r="466" spans="1:15" x14ac:dyDescent="0.25">
      <c r="A466" s="9" t="str">
        <f t="shared" si="65"/>
        <v>Nov</v>
      </c>
      <c r="B466" s="28">
        <v>37583</v>
      </c>
      <c r="C466" s="9">
        <v>1088</v>
      </c>
      <c r="D466" s="9">
        <v>11</v>
      </c>
      <c r="E466" s="9">
        <v>289</v>
      </c>
      <c r="F466" s="14">
        <f t="shared" si="64"/>
        <v>1388</v>
      </c>
      <c r="G466" s="11">
        <v>47</v>
      </c>
      <c r="H466" s="13">
        <f t="shared" si="66"/>
        <v>797.75</v>
      </c>
      <c r="I466" s="13">
        <f t="shared" si="67"/>
        <v>16</v>
      </c>
      <c r="J466" s="13">
        <f t="shared" si="68"/>
        <v>289.5</v>
      </c>
      <c r="K466" s="14">
        <f t="shared" si="69"/>
        <v>1103.25</v>
      </c>
      <c r="L466" s="14">
        <f t="shared" si="62"/>
        <v>871.5</v>
      </c>
      <c r="M466" s="14">
        <f t="shared" si="61"/>
        <v>795.66666666666663</v>
      </c>
      <c r="N466" s="30">
        <f t="shared" si="63"/>
        <v>0.50054054054054054</v>
      </c>
      <c r="O466" s="30">
        <f t="shared" si="70"/>
        <v>0.59265633964429143</v>
      </c>
    </row>
    <row r="467" spans="1:15" x14ac:dyDescent="0.25">
      <c r="A467" s="9" t="str">
        <f t="shared" si="65"/>
        <v>Nov</v>
      </c>
      <c r="B467" s="28">
        <v>37590</v>
      </c>
      <c r="C467" s="9">
        <v>768</v>
      </c>
      <c r="D467" s="9">
        <v>22</v>
      </c>
      <c r="E467" s="9">
        <v>239</v>
      </c>
      <c r="F467" s="14">
        <f t="shared" si="64"/>
        <v>1029</v>
      </c>
      <c r="G467" s="11">
        <v>48</v>
      </c>
      <c r="H467" s="13">
        <f t="shared" si="66"/>
        <v>847.5</v>
      </c>
      <c r="I467" s="13">
        <f t="shared" si="67"/>
        <v>19.25</v>
      </c>
      <c r="J467" s="13">
        <f t="shared" si="68"/>
        <v>251.5</v>
      </c>
      <c r="K467" s="14">
        <f t="shared" si="69"/>
        <v>1118.25</v>
      </c>
      <c r="L467" s="14">
        <f t="shared" si="62"/>
        <v>915</v>
      </c>
      <c r="M467" s="14">
        <f t="shared" si="61"/>
        <v>1071.6666666666667</v>
      </c>
      <c r="N467" s="30">
        <f t="shared" si="63"/>
        <v>-6.6243194192377494E-2</v>
      </c>
      <c r="O467" s="30">
        <f t="shared" si="70"/>
        <v>0.12459016393442623</v>
      </c>
    </row>
    <row r="468" spans="1:15" x14ac:dyDescent="0.25">
      <c r="A468" s="9" t="str">
        <f t="shared" si="65"/>
        <v>Dec</v>
      </c>
      <c r="B468" s="28">
        <v>37597</v>
      </c>
      <c r="C468" s="9">
        <v>1034</v>
      </c>
      <c r="D468" s="9">
        <v>35</v>
      </c>
      <c r="E468" s="9">
        <v>304</v>
      </c>
      <c r="F468" s="14">
        <f t="shared" si="64"/>
        <v>1373</v>
      </c>
      <c r="G468" s="11">
        <v>49</v>
      </c>
      <c r="H468" s="13">
        <f t="shared" si="66"/>
        <v>920.5</v>
      </c>
      <c r="I468" s="13">
        <f t="shared" si="67"/>
        <v>22.25</v>
      </c>
      <c r="J468" s="13">
        <f t="shared" si="68"/>
        <v>258</v>
      </c>
      <c r="K468" s="14">
        <f t="shared" si="69"/>
        <v>1200.75</v>
      </c>
      <c r="L468" s="14">
        <f t="shared" si="62"/>
        <v>937.83333333333337</v>
      </c>
      <c r="M468" s="14">
        <f t="shared" ref="M468:M531" si="71">AVERAGE(F312+F364+F416)/3</f>
        <v>1076.6666666666667</v>
      </c>
      <c r="N468" s="30">
        <f t="shared" si="63"/>
        <v>0.33951219512195124</v>
      </c>
      <c r="O468" s="30">
        <f t="shared" si="70"/>
        <v>0.46401279545050644</v>
      </c>
    </row>
    <row r="469" spans="1:15" x14ac:dyDescent="0.25">
      <c r="A469" s="9" t="str">
        <f t="shared" si="65"/>
        <v>Dec</v>
      </c>
      <c r="B469" s="28">
        <v>37604</v>
      </c>
      <c r="C469" s="9">
        <v>804</v>
      </c>
      <c r="D469" s="9">
        <v>36</v>
      </c>
      <c r="E469" s="9">
        <v>321</v>
      </c>
      <c r="F469" s="14">
        <f t="shared" si="64"/>
        <v>1161</v>
      </c>
      <c r="G469" s="11">
        <v>50</v>
      </c>
      <c r="H469" s="13">
        <f t="shared" si="66"/>
        <v>923.5</v>
      </c>
      <c r="I469" s="13">
        <f t="shared" si="67"/>
        <v>26</v>
      </c>
      <c r="J469" s="13">
        <f t="shared" si="68"/>
        <v>288.25</v>
      </c>
      <c r="K469" s="14">
        <f t="shared" si="69"/>
        <v>1237.75</v>
      </c>
      <c r="L469" s="14">
        <f t="shared" si="62"/>
        <v>928.91666666666663</v>
      </c>
      <c r="M469" s="14">
        <f t="shared" si="71"/>
        <v>771.66666666666663</v>
      </c>
      <c r="N469" s="30">
        <f t="shared" si="63"/>
        <v>0.26058631921824105</v>
      </c>
      <c r="O469" s="30">
        <f t="shared" si="70"/>
        <v>0.24984300708710869</v>
      </c>
    </row>
    <row r="470" spans="1:15" x14ac:dyDescent="0.25">
      <c r="A470" s="9" t="str">
        <f t="shared" si="65"/>
        <v>Dec</v>
      </c>
      <c r="B470" s="28">
        <v>37611</v>
      </c>
      <c r="C470" s="9">
        <v>572</v>
      </c>
      <c r="D470" s="9">
        <v>6</v>
      </c>
      <c r="E470" s="9">
        <v>156</v>
      </c>
      <c r="F470" s="14">
        <f t="shared" si="64"/>
        <v>734</v>
      </c>
      <c r="G470" s="11">
        <v>51</v>
      </c>
      <c r="H470" s="13">
        <f t="shared" si="66"/>
        <v>794.5</v>
      </c>
      <c r="I470" s="13">
        <f t="shared" si="67"/>
        <v>24.75</v>
      </c>
      <c r="J470" s="13">
        <f t="shared" si="68"/>
        <v>255</v>
      </c>
      <c r="K470" s="14">
        <f t="shared" si="69"/>
        <v>1074.25</v>
      </c>
      <c r="L470" s="14">
        <f t="shared" si="62"/>
        <v>901.66666666666663</v>
      </c>
      <c r="M470" s="14">
        <f t="shared" si="71"/>
        <v>686.66666666666663</v>
      </c>
      <c r="N470" s="30">
        <f t="shared" si="63"/>
        <v>-0.23060796645702306</v>
      </c>
      <c r="O470" s="30">
        <f t="shared" si="70"/>
        <v>-0.18595194085027722</v>
      </c>
    </row>
    <row r="471" spans="1:15" x14ac:dyDescent="0.25">
      <c r="A471" s="9" t="str">
        <f t="shared" si="65"/>
        <v>Dec</v>
      </c>
      <c r="B471" s="28">
        <v>37618</v>
      </c>
      <c r="C471" s="9">
        <v>450</v>
      </c>
      <c r="D471" s="9">
        <v>8</v>
      </c>
      <c r="E471" s="9">
        <v>103</v>
      </c>
      <c r="F471" s="14">
        <f t="shared" si="64"/>
        <v>561</v>
      </c>
      <c r="G471" s="11">
        <v>52</v>
      </c>
      <c r="H471" s="13">
        <f t="shared" si="66"/>
        <v>715</v>
      </c>
      <c r="I471" s="13">
        <f t="shared" si="67"/>
        <v>21.25</v>
      </c>
      <c r="J471" s="13">
        <f t="shared" si="68"/>
        <v>221</v>
      </c>
      <c r="K471" s="14">
        <f t="shared" si="69"/>
        <v>957.25</v>
      </c>
      <c r="L471" s="14">
        <f t="shared" si="62"/>
        <v>763.08333333333337</v>
      </c>
      <c r="M471" s="14">
        <f t="shared" si="71"/>
        <v>517.33333333333337</v>
      </c>
      <c r="N471" s="30">
        <f t="shared" si="63"/>
        <v>-0.15639097744360902</v>
      </c>
      <c r="O471" s="30">
        <f t="shared" si="70"/>
        <v>-0.26482472425466858</v>
      </c>
    </row>
    <row r="472" spans="1:15" x14ac:dyDescent="0.25">
      <c r="A472" s="9" t="str">
        <f t="shared" si="65"/>
        <v>Jan</v>
      </c>
      <c r="B472" s="28">
        <v>37625</v>
      </c>
      <c r="C472" s="9">
        <v>367</v>
      </c>
      <c r="D472" s="9">
        <v>8</v>
      </c>
      <c r="E472" s="9">
        <v>121</v>
      </c>
      <c r="F472" s="14">
        <f t="shared" si="64"/>
        <v>496</v>
      </c>
      <c r="G472" s="11">
        <v>1</v>
      </c>
      <c r="H472" s="13">
        <f t="shared" si="66"/>
        <v>548.25</v>
      </c>
      <c r="I472" s="13">
        <f t="shared" si="67"/>
        <v>14.5</v>
      </c>
      <c r="J472" s="13">
        <f t="shared" si="68"/>
        <v>175.25</v>
      </c>
      <c r="K472" s="14">
        <f t="shared" si="69"/>
        <v>738</v>
      </c>
      <c r="L472" s="14">
        <f t="shared" si="62"/>
        <v>592.66666666666663</v>
      </c>
      <c r="M472" s="14">
        <f t="shared" si="71"/>
        <v>395</v>
      </c>
      <c r="N472" s="30">
        <f t="shared" si="63"/>
        <v>0.18660287081339713</v>
      </c>
      <c r="O472" s="30">
        <f t="shared" si="70"/>
        <v>-0.1631046119235095</v>
      </c>
    </row>
    <row r="473" spans="1:15" x14ac:dyDescent="0.25">
      <c r="A473" s="9" t="str">
        <f t="shared" si="65"/>
        <v>Jan</v>
      </c>
      <c r="B473" s="28">
        <v>37632</v>
      </c>
      <c r="C473" s="9">
        <v>446</v>
      </c>
      <c r="D473" s="9">
        <v>26</v>
      </c>
      <c r="E473" s="9">
        <v>164</v>
      </c>
      <c r="F473" s="14">
        <f t="shared" si="64"/>
        <v>636</v>
      </c>
      <c r="G473" s="11">
        <v>2</v>
      </c>
      <c r="H473" s="13">
        <f t="shared" si="66"/>
        <v>458.75</v>
      </c>
      <c r="I473" s="13">
        <f t="shared" si="67"/>
        <v>12</v>
      </c>
      <c r="J473" s="13">
        <f t="shared" si="68"/>
        <v>136</v>
      </c>
      <c r="K473" s="14">
        <f t="shared" si="69"/>
        <v>606.75</v>
      </c>
      <c r="L473" s="14">
        <f t="shared" si="62"/>
        <v>520.5</v>
      </c>
      <c r="M473" s="14">
        <f t="shared" si="71"/>
        <v>483</v>
      </c>
      <c r="N473" s="30">
        <f t="shared" si="63"/>
        <v>0.15846994535519127</v>
      </c>
      <c r="O473" s="30">
        <f t="shared" si="70"/>
        <v>0.22190201729106629</v>
      </c>
    </row>
    <row r="474" spans="1:15" x14ac:dyDescent="0.25">
      <c r="A474" s="9" t="str">
        <f t="shared" si="65"/>
        <v>Jan</v>
      </c>
      <c r="B474" s="28">
        <v>37639</v>
      </c>
      <c r="C474" s="9">
        <v>433</v>
      </c>
      <c r="D474" s="9">
        <v>1</v>
      </c>
      <c r="E474" s="9">
        <v>251</v>
      </c>
      <c r="F474" s="14">
        <f t="shared" si="64"/>
        <v>685</v>
      </c>
      <c r="G474" s="11">
        <v>3</v>
      </c>
      <c r="H474" s="13">
        <f t="shared" si="66"/>
        <v>424</v>
      </c>
      <c r="I474" s="13">
        <f t="shared" si="67"/>
        <v>10.75</v>
      </c>
      <c r="J474" s="13">
        <f t="shared" si="68"/>
        <v>159.75</v>
      </c>
      <c r="K474" s="14">
        <f t="shared" si="69"/>
        <v>594.5</v>
      </c>
      <c r="L474" s="14">
        <f t="shared" si="62"/>
        <v>475.16666666666669</v>
      </c>
      <c r="M474" s="14">
        <f t="shared" si="71"/>
        <v>505.33333333333331</v>
      </c>
      <c r="N474" s="30">
        <f t="shared" si="63"/>
        <v>0.1551433389544688</v>
      </c>
      <c r="O474" s="30">
        <f t="shared" si="70"/>
        <v>0.44159943879340574</v>
      </c>
    </row>
    <row r="475" spans="1:15" x14ac:dyDescent="0.25">
      <c r="A475" s="9" t="str">
        <f t="shared" si="65"/>
        <v>Jan</v>
      </c>
      <c r="B475" s="28">
        <v>37646</v>
      </c>
      <c r="C475" s="9">
        <v>346</v>
      </c>
      <c r="D475" s="9">
        <v>11</v>
      </c>
      <c r="E475" s="9">
        <v>94</v>
      </c>
      <c r="F475" s="14">
        <f t="shared" si="64"/>
        <v>451</v>
      </c>
      <c r="G475" s="11">
        <v>4</v>
      </c>
      <c r="H475" s="13">
        <f t="shared" si="66"/>
        <v>398</v>
      </c>
      <c r="I475" s="13">
        <f t="shared" si="67"/>
        <v>11.5</v>
      </c>
      <c r="J475" s="13">
        <f t="shared" si="68"/>
        <v>157.5</v>
      </c>
      <c r="K475" s="14">
        <f t="shared" si="69"/>
        <v>567</v>
      </c>
      <c r="L475" s="14">
        <f t="shared" si="62"/>
        <v>464.5</v>
      </c>
      <c r="M475" s="14">
        <f t="shared" si="71"/>
        <v>474.66666666666669</v>
      </c>
      <c r="N475" s="30">
        <f t="shared" si="63"/>
        <v>-0.31145038167938932</v>
      </c>
      <c r="O475" s="30">
        <f t="shared" si="70"/>
        <v>-2.9063509149623249E-2</v>
      </c>
    </row>
    <row r="476" spans="1:15" x14ac:dyDescent="0.25">
      <c r="A476" s="9" t="str">
        <f t="shared" si="65"/>
        <v>Feb</v>
      </c>
      <c r="B476" s="28">
        <v>37653</v>
      </c>
      <c r="C476" s="9">
        <v>231</v>
      </c>
      <c r="D476" s="9">
        <v>2</v>
      </c>
      <c r="E476" s="9">
        <v>159</v>
      </c>
      <c r="F476" s="14">
        <f t="shared" si="64"/>
        <v>392</v>
      </c>
      <c r="G476" s="11">
        <v>5</v>
      </c>
      <c r="H476" s="13">
        <f t="shared" si="66"/>
        <v>364</v>
      </c>
      <c r="I476" s="13">
        <f t="shared" si="67"/>
        <v>10</v>
      </c>
      <c r="J476" s="13">
        <f t="shared" si="68"/>
        <v>167</v>
      </c>
      <c r="K476" s="14">
        <f t="shared" si="69"/>
        <v>541</v>
      </c>
      <c r="L476" s="14">
        <f t="shared" si="62"/>
        <v>500.83333333333331</v>
      </c>
      <c r="M476" s="14">
        <f t="shared" si="71"/>
        <v>540.33333333333337</v>
      </c>
      <c r="N476" s="30">
        <f t="shared" si="63"/>
        <v>-0.16772823779193205</v>
      </c>
      <c r="O476" s="30">
        <f t="shared" si="70"/>
        <v>-0.21730449251247916</v>
      </c>
    </row>
    <row r="477" spans="1:15" x14ac:dyDescent="0.25">
      <c r="A477" s="9" t="str">
        <f t="shared" si="65"/>
        <v>Feb</v>
      </c>
      <c r="B477" s="28">
        <v>37660</v>
      </c>
      <c r="C477" s="9">
        <v>263</v>
      </c>
      <c r="D477" s="9">
        <v>5</v>
      </c>
      <c r="E477" s="9">
        <v>121</v>
      </c>
      <c r="F477" s="14">
        <f t="shared" si="64"/>
        <v>389</v>
      </c>
      <c r="G477" s="11">
        <v>6</v>
      </c>
      <c r="H477" s="13">
        <f t="shared" si="66"/>
        <v>318.25</v>
      </c>
      <c r="I477" s="13">
        <f t="shared" si="67"/>
        <v>4.75</v>
      </c>
      <c r="J477" s="13">
        <f t="shared" si="68"/>
        <v>156.25</v>
      </c>
      <c r="K477" s="14">
        <f t="shared" si="69"/>
        <v>479.25</v>
      </c>
      <c r="L477" s="14">
        <f t="shared" si="62"/>
        <v>514.75</v>
      </c>
      <c r="M477" s="14">
        <f t="shared" si="71"/>
        <v>538.66666666666663</v>
      </c>
      <c r="N477" s="30">
        <f t="shared" si="63"/>
        <v>-0.34731543624161076</v>
      </c>
      <c r="O477" s="30">
        <f t="shared" si="70"/>
        <v>-0.24429334628460417</v>
      </c>
    </row>
    <row r="478" spans="1:15" x14ac:dyDescent="0.25">
      <c r="A478" s="9" t="str">
        <f t="shared" si="65"/>
        <v>Feb</v>
      </c>
      <c r="B478" s="28">
        <v>37667</v>
      </c>
      <c r="C478" s="9">
        <v>304</v>
      </c>
      <c r="D478" s="9">
        <v>11</v>
      </c>
      <c r="E478" s="9">
        <v>115</v>
      </c>
      <c r="F478" s="14">
        <f t="shared" si="64"/>
        <v>430</v>
      </c>
      <c r="G478" s="11">
        <v>7</v>
      </c>
      <c r="H478" s="13">
        <f t="shared" si="66"/>
        <v>286</v>
      </c>
      <c r="I478" s="13">
        <f t="shared" si="67"/>
        <v>7.25</v>
      </c>
      <c r="J478" s="13">
        <f t="shared" si="68"/>
        <v>122.25</v>
      </c>
      <c r="K478" s="14">
        <f t="shared" si="69"/>
        <v>415.5</v>
      </c>
      <c r="L478" s="14">
        <f t="shared" si="62"/>
        <v>538</v>
      </c>
      <c r="M478" s="14">
        <f t="shared" si="71"/>
        <v>598.33333333333337</v>
      </c>
      <c r="N478" s="30">
        <f t="shared" si="63"/>
        <v>-0.30081300813008133</v>
      </c>
      <c r="O478" s="30">
        <f t="shared" si="70"/>
        <v>-0.20074349442379183</v>
      </c>
    </row>
    <row r="479" spans="1:15" x14ac:dyDescent="0.25">
      <c r="A479" s="9" t="str">
        <f t="shared" si="65"/>
        <v>Feb</v>
      </c>
      <c r="B479" s="28">
        <v>37674</v>
      </c>
      <c r="C479" s="9">
        <v>323</v>
      </c>
      <c r="D479" s="9">
        <v>3</v>
      </c>
      <c r="E479" s="9">
        <v>115</v>
      </c>
      <c r="F479" s="14">
        <f t="shared" si="64"/>
        <v>441</v>
      </c>
      <c r="G479" s="11">
        <v>8</v>
      </c>
      <c r="H479" s="13">
        <f t="shared" si="66"/>
        <v>280.25</v>
      </c>
      <c r="I479" s="13">
        <f t="shared" si="67"/>
        <v>5.25</v>
      </c>
      <c r="J479" s="13">
        <f t="shared" si="68"/>
        <v>127.5</v>
      </c>
      <c r="K479" s="14">
        <f t="shared" si="69"/>
        <v>413</v>
      </c>
      <c r="L479" s="14">
        <f t="shared" si="62"/>
        <v>559.75</v>
      </c>
      <c r="M479" s="14">
        <f t="shared" si="71"/>
        <v>561.66666666666663</v>
      </c>
      <c r="N479" s="30">
        <f t="shared" si="63"/>
        <v>-0.19378427787934185</v>
      </c>
      <c r="O479" s="30">
        <f t="shared" si="70"/>
        <v>-0.2121482804823582</v>
      </c>
    </row>
    <row r="480" spans="1:15" x14ac:dyDescent="0.25">
      <c r="A480" s="9" t="str">
        <f t="shared" si="65"/>
        <v>Mar</v>
      </c>
      <c r="B480" s="28">
        <v>37681</v>
      </c>
      <c r="C480" s="9">
        <v>363</v>
      </c>
      <c r="D480" s="9">
        <v>15</v>
      </c>
      <c r="E480" s="9">
        <v>87</v>
      </c>
      <c r="F480" s="14">
        <f t="shared" si="64"/>
        <v>465</v>
      </c>
      <c r="G480" s="11">
        <v>9</v>
      </c>
      <c r="H480" s="13">
        <f t="shared" si="66"/>
        <v>313.25</v>
      </c>
      <c r="I480" s="13">
        <f t="shared" si="67"/>
        <v>8.5</v>
      </c>
      <c r="J480" s="13">
        <f t="shared" si="68"/>
        <v>109.5</v>
      </c>
      <c r="K480" s="14">
        <f t="shared" si="69"/>
        <v>431.25</v>
      </c>
      <c r="L480" s="14">
        <f t="shared" si="62"/>
        <v>567.91666666666663</v>
      </c>
      <c r="M480" s="14">
        <f t="shared" si="71"/>
        <v>573</v>
      </c>
      <c r="N480" s="30">
        <f t="shared" si="63"/>
        <v>-0.18563922942206654</v>
      </c>
      <c r="O480" s="30">
        <f t="shared" si="70"/>
        <v>-0.18121790168745408</v>
      </c>
    </row>
    <row r="481" spans="1:15" x14ac:dyDescent="0.25">
      <c r="A481" s="9" t="str">
        <f t="shared" si="65"/>
        <v>Mar</v>
      </c>
      <c r="B481" s="28">
        <v>37688</v>
      </c>
      <c r="C481" s="9">
        <v>507</v>
      </c>
      <c r="D481" s="9">
        <v>16</v>
      </c>
      <c r="E481" s="9">
        <v>132</v>
      </c>
      <c r="F481" s="14">
        <f t="shared" si="64"/>
        <v>655</v>
      </c>
      <c r="G481" s="11">
        <v>10</v>
      </c>
      <c r="H481" s="13">
        <f t="shared" si="66"/>
        <v>374.25</v>
      </c>
      <c r="I481" s="13">
        <f t="shared" si="67"/>
        <v>11.25</v>
      </c>
      <c r="J481" s="13">
        <f t="shared" si="68"/>
        <v>112.25</v>
      </c>
      <c r="K481" s="14">
        <f t="shared" si="69"/>
        <v>497.75</v>
      </c>
      <c r="L481" s="14">
        <f t="shared" si="62"/>
        <v>589.08333333333337</v>
      </c>
      <c r="M481" s="14">
        <f t="shared" si="71"/>
        <v>623.33333333333337</v>
      </c>
      <c r="N481" s="30">
        <f t="shared" si="63"/>
        <v>0.29960317460317459</v>
      </c>
      <c r="O481" s="30">
        <f t="shared" si="70"/>
        <v>0.11189701513651146</v>
      </c>
    </row>
    <row r="482" spans="1:15" x14ac:dyDescent="0.25">
      <c r="A482" s="9" t="str">
        <f t="shared" si="65"/>
        <v>Mar</v>
      </c>
      <c r="B482" s="28">
        <v>37695</v>
      </c>
      <c r="C482" s="9">
        <v>414</v>
      </c>
      <c r="D482" s="9">
        <v>8</v>
      </c>
      <c r="E482" s="9">
        <v>79</v>
      </c>
      <c r="F482" s="14">
        <f t="shared" si="64"/>
        <v>501</v>
      </c>
      <c r="G482" s="11">
        <v>11</v>
      </c>
      <c r="H482" s="13">
        <f t="shared" si="66"/>
        <v>401.75</v>
      </c>
      <c r="I482" s="13">
        <f t="shared" si="67"/>
        <v>10.5</v>
      </c>
      <c r="J482" s="13">
        <f t="shared" si="68"/>
        <v>103.25</v>
      </c>
      <c r="K482" s="14">
        <f t="shared" si="69"/>
        <v>515.5</v>
      </c>
      <c r="L482" s="14">
        <f t="shared" si="62"/>
        <v>613.5</v>
      </c>
      <c r="M482" s="14">
        <f t="shared" si="71"/>
        <v>696</v>
      </c>
      <c r="N482" s="30">
        <f t="shared" si="63"/>
        <v>-0.13620689655172413</v>
      </c>
      <c r="O482" s="30">
        <f t="shared" si="70"/>
        <v>-0.18337408312958436</v>
      </c>
    </row>
    <row r="483" spans="1:15" x14ac:dyDescent="0.25">
      <c r="A483" s="9" t="str">
        <f t="shared" si="65"/>
        <v>Mar</v>
      </c>
      <c r="B483" s="28">
        <v>37702</v>
      </c>
      <c r="C483" s="9">
        <v>443</v>
      </c>
      <c r="D483" s="9">
        <v>8</v>
      </c>
      <c r="E483" s="9">
        <v>84</v>
      </c>
      <c r="F483" s="14">
        <f t="shared" si="64"/>
        <v>535</v>
      </c>
      <c r="G483" s="11">
        <v>12</v>
      </c>
      <c r="H483" s="13">
        <f t="shared" si="66"/>
        <v>431.75</v>
      </c>
      <c r="I483" s="13">
        <f t="shared" si="67"/>
        <v>11.75</v>
      </c>
      <c r="J483" s="13">
        <f t="shared" si="68"/>
        <v>95.5</v>
      </c>
      <c r="K483" s="14">
        <f t="shared" si="69"/>
        <v>539</v>
      </c>
      <c r="L483" s="14">
        <f t="shared" si="62"/>
        <v>655.5</v>
      </c>
      <c r="M483" s="14">
        <f t="shared" si="71"/>
        <v>729.66666666666663</v>
      </c>
      <c r="N483" s="30">
        <f t="shared" si="63"/>
        <v>-0.3193384223918575</v>
      </c>
      <c r="O483" s="30">
        <f t="shared" si="70"/>
        <v>-0.18382913806254766</v>
      </c>
    </row>
    <row r="484" spans="1:15" x14ac:dyDescent="0.25">
      <c r="A484" s="9" t="str">
        <f t="shared" si="65"/>
        <v>Mar</v>
      </c>
      <c r="B484" s="28">
        <v>37709</v>
      </c>
      <c r="C484" s="9">
        <v>683</v>
      </c>
      <c r="D484" s="9">
        <v>15</v>
      </c>
      <c r="E484" s="9">
        <v>111</v>
      </c>
      <c r="F484" s="14">
        <f t="shared" si="64"/>
        <v>809</v>
      </c>
      <c r="G484" s="11">
        <v>13</v>
      </c>
      <c r="H484" s="13">
        <f t="shared" si="66"/>
        <v>511.75</v>
      </c>
      <c r="I484" s="13">
        <f t="shared" si="67"/>
        <v>11.75</v>
      </c>
      <c r="J484" s="13">
        <f t="shared" si="68"/>
        <v>101.5</v>
      </c>
      <c r="K484" s="14">
        <f t="shared" si="69"/>
        <v>625</v>
      </c>
      <c r="L484" s="14">
        <f t="shared" si="62"/>
        <v>687.91666666666663</v>
      </c>
      <c r="M484" s="14">
        <f t="shared" si="71"/>
        <v>702.66666666666663</v>
      </c>
      <c r="N484" s="30">
        <f t="shared" si="63"/>
        <v>-0.16597938144329896</v>
      </c>
      <c r="O484" s="30">
        <f t="shared" si="70"/>
        <v>0.17601453664445796</v>
      </c>
    </row>
    <row r="485" spans="1:15" x14ac:dyDescent="0.25">
      <c r="A485" s="9" t="str">
        <f t="shared" si="65"/>
        <v>Apr</v>
      </c>
      <c r="B485" s="28">
        <v>37716</v>
      </c>
      <c r="C485" s="9">
        <v>675</v>
      </c>
      <c r="D485" s="9">
        <v>14</v>
      </c>
      <c r="E485" s="9">
        <v>135</v>
      </c>
      <c r="F485" s="14">
        <f t="shared" si="64"/>
        <v>824</v>
      </c>
      <c r="G485" s="11">
        <v>14</v>
      </c>
      <c r="H485" s="13">
        <f t="shared" si="66"/>
        <v>553.75</v>
      </c>
      <c r="I485" s="13">
        <f t="shared" si="67"/>
        <v>11.25</v>
      </c>
      <c r="J485" s="13">
        <f t="shared" si="68"/>
        <v>102.25</v>
      </c>
      <c r="K485" s="14">
        <f t="shared" si="69"/>
        <v>667.25</v>
      </c>
      <c r="L485" s="14">
        <f t="shared" si="62"/>
        <v>724.25</v>
      </c>
      <c r="M485" s="14">
        <f t="shared" si="71"/>
        <v>768.66666666666663</v>
      </c>
      <c r="N485" s="30">
        <f t="shared" si="63"/>
        <v>-3.8506417736289385E-2</v>
      </c>
      <c r="O485" s="30">
        <f t="shared" si="70"/>
        <v>0.13772868484639281</v>
      </c>
    </row>
    <row r="486" spans="1:15" x14ac:dyDescent="0.25">
      <c r="A486" s="9" t="str">
        <f t="shared" si="65"/>
        <v>Apr</v>
      </c>
      <c r="B486" s="28">
        <v>37723</v>
      </c>
      <c r="C486" s="9">
        <v>596</v>
      </c>
      <c r="D486" s="9">
        <v>3</v>
      </c>
      <c r="E486" s="9">
        <v>162</v>
      </c>
      <c r="F486" s="14">
        <f t="shared" si="64"/>
        <v>761</v>
      </c>
      <c r="G486" s="11">
        <v>15</v>
      </c>
      <c r="H486" s="13">
        <f t="shared" si="66"/>
        <v>599.25</v>
      </c>
      <c r="I486" s="13">
        <f t="shared" si="67"/>
        <v>10</v>
      </c>
      <c r="J486" s="13">
        <f t="shared" si="68"/>
        <v>123</v>
      </c>
      <c r="K486" s="14">
        <f t="shared" si="69"/>
        <v>732.25</v>
      </c>
      <c r="L486" s="14">
        <f t="shared" si="62"/>
        <v>832.16666666666663</v>
      </c>
      <c r="M486" s="14">
        <f t="shared" si="71"/>
        <v>1127.6666666666667</v>
      </c>
      <c r="N486" s="30">
        <f t="shared" si="63"/>
        <v>-0.2226762002042901</v>
      </c>
      <c r="O486" s="30">
        <f t="shared" si="70"/>
        <v>-8.5519727618666094E-2</v>
      </c>
    </row>
    <row r="487" spans="1:15" x14ac:dyDescent="0.25">
      <c r="A487" s="9" t="str">
        <f t="shared" si="65"/>
        <v>Apr</v>
      </c>
      <c r="B487" s="28">
        <v>37730</v>
      </c>
      <c r="C487" s="9">
        <v>498</v>
      </c>
      <c r="D487" s="9">
        <v>9</v>
      </c>
      <c r="E487" s="9">
        <v>191</v>
      </c>
      <c r="F487" s="14">
        <f t="shared" si="64"/>
        <v>698</v>
      </c>
      <c r="G487" s="11">
        <v>16</v>
      </c>
      <c r="H487" s="13">
        <f t="shared" si="66"/>
        <v>613</v>
      </c>
      <c r="I487" s="13">
        <f t="shared" si="67"/>
        <v>10.25</v>
      </c>
      <c r="J487" s="13">
        <f t="shared" si="68"/>
        <v>149.75</v>
      </c>
      <c r="K487" s="14">
        <f t="shared" si="69"/>
        <v>773</v>
      </c>
      <c r="L487" s="14">
        <f t="shared" si="62"/>
        <v>874.33333333333337</v>
      </c>
      <c r="M487" s="14">
        <f t="shared" si="71"/>
        <v>898.33333333333337</v>
      </c>
      <c r="N487" s="30">
        <f t="shared" si="63"/>
        <v>-0.31366764995083579</v>
      </c>
      <c r="O487" s="30">
        <f t="shared" si="70"/>
        <v>-0.20167746854746477</v>
      </c>
    </row>
    <row r="488" spans="1:15" x14ac:dyDescent="0.25">
      <c r="A488" s="9" t="str">
        <f t="shared" si="65"/>
        <v>Apr</v>
      </c>
      <c r="B488" s="28">
        <v>37737</v>
      </c>
      <c r="C488" s="9">
        <v>627</v>
      </c>
      <c r="D488" s="9">
        <v>8</v>
      </c>
      <c r="E488" s="9">
        <v>154</v>
      </c>
      <c r="F488" s="14">
        <f t="shared" si="64"/>
        <v>789</v>
      </c>
      <c r="G488" s="11">
        <v>17</v>
      </c>
      <c r="H488" s="13">
        <f t="shared" si="66"/>
        <v>599</v>
      </c>
      <c r="I488" s="13">
        <f t="shared" si="67"/>
        <v>8.5</v>
      </c>
      <c r="J488" s="13">
        <f t="shared" si="68"/>
        <v>160.5</v>
      </c>
      <c r="K488" s="14">
        <f t="shared" si="69"/>
        <v>768</v>
      </c>
      <c r="L488" s="14">
        <f t="shared" si="62"/>
        <v>862.66666666666663</v>
      </c>
      <c r="M488" s="14">
        <f t="shared" si="71"/>
        <v>656</v>
      </c>
      <c r="N488" s="30">
        <f t="shared" si="63"/>
        <v>8.827586206896551E-2</v>
      </c>
      <c r="O488" s="30">
        <f t="shared" si="70"/>
        <v>-8.5394126738794401E-2</v>
      </c>
    </row>
    <row r="489" spans="1:15" x14ac:dyDescent="0.25">
      <c r="A489" s="9" t="str">
        <f t="shared" si="65"/>
        <v>May</v>
      </c>
      <c r="B489" s="28">
        <v>37744</v>
      </c>
      <c r="C489" s="9">
        <v>543</v>
      </c>
      <c r="D489" s="9">
        <v>36</v>
      </c>
      <c r="E489" s="9">
        <v>93</v>
      </c>
      <c r="F489" s="14">
        <f t="shared" si="64"/>
        <v>672</v>
      </c>
      <c r="G489" s="11">
        <v>18</v>
      </c>
      <c r="H489" s="13">
        <f t="shared" si="66"/>
        <v>566</v>
      </c>
      <c r="I489" s="13">
        <f t="shared" si="67"/>
        <v>14</v>
      </c>
      <c r="J489" s="13">
        <f t="shared" si="68"/>
        <v>150</v>
      </c>
      <c r="K489" s="14">
        <f t="shared" si="69"/>
        <v>730</v>
      </c>
      <c r="L489" s="14">
        <f t="shared" si="62"/>
        <v>839</v>
      </c>
      <c r="M489" s="14">
        <f t="shared" si="71"/>
        <v>674</v>
      </c>
      <c r="N489" s="30">
        <f t="shared" si="63"/>
        <v>-5.4852320675105488E-2</v>
      </c>
      <c r="O489" s="30">
        <f t="shared" si="70"/>
        <v>-0.19904648390941598</v>
      </c>
    </row>
    <row r="490" spans="1:15" x14ac:dyDescent="0.25">
      <c r="A490" s="9" t="str">
        <f t="shared" si="65"/>
        <v>May</v>
      </c>
      <c r="B490" s="28">
        <v>37751</v>
      </c>
      <c r="C490" s="9">
        <v>482</v>
      </c>
      <c r="D490" s="9">
        <v>15</v>
      </c>
      <c r="E490" s="9">
        <v>105</v>
      </c>
      <c r="F490" s="14">
        <f t="shared" si="64"/>
        <v>602</v>
      </c>
      <c r="G490" s="11">
        <v>19</v>
      </c>
      <c r="H490" s="13">
        <f t="shared" si="66"/>
        <v>537.5</v>
      </c>
      <c r="I490" s="13">
        <f t="shared" si="67"/>
        <v>17</v>
      </c>
      <c r="J490" s="13">
        <f t="shared" si="68"/>
        <v>135.75</v>
      </c>
      <c r="K490" s="14">
        <f t="shared" si="69"/>
        <v>690.25</v>
      </c>
      <c r="L490" s="14">
        <f t="shared" si="62"/>
        <v>742.58333333333337</v>
      </c>
      <c r="M490" s="14">
        <f t="shared" si="71"/>
        <v>742</v>
      </c>
      <c r="N490" s="30">
        <f t="shared" si="63"/>
        <v>-0.38821138211382111</v>
      </c>
      <c r="O490" s="30">
        <f t="shared" si="70"/>
        <v>-0.18931657501963869</v>
      </c>
    </row>
    <row r="491" spans="1:15" x14ac:dyDescent="0.25">
      <c r="A491" s="9" t="str">
        <f t="shared" si="65"/>
        <v>May</v>
      </c>
      <c r="B491" s="28">
        <v>37758</v>
      </c>
      <c r="C491" s="9">
        <v>543</v>
      </c>
      <c r="D491" s="9">
        <v>12</v>
      </c>
      <c r="E491" s="9">
        <v>54</v>
      </c>
      <c r="F491" s="14">
        <f t="shared" si="64"/>
        <v>609</v>
      </c>
      <c r="G491" s="11">
        <v>20</v>
      </c>
      <c r="H491" s="13">
        <f t="shared" si="66"/>
        <v>548.75</v>
      </c>
      <c r="I491" s="13">
        <f t="shared" si="67"/>
        <v>17.75</v>
      </c>
      <c r="J491" s="13">
        <f t="shared" si="68"/>
        <v>101.5</v>
      </c>
      <c r="K491" s="14">
        <f t="shared" si="69"/>
        <v>668</v>
      </c>
      <c r="L491" s="14">
        <f t="shared" si="62"/>
        <v>670.83333333333337</v>
      </c>
      <c r="M491" s="14">
        <f t="shared" si="71"/>
        <v>611.33333333333337</v>
      </c>
      <c r="N491" s="30">
        <f t="shared" si="63"/>
        <v>8.5561497326203204E-2</v>
      </c>
      <c r="O491" s="30">
        <f t="shared" si="70"/>
        <v>-9.2173913043478314E-2</v>
      </c>
    </row>
    <row r="492" spans="1:15" x14ac:dyDescent="0.25">
      <c r="A492" s="9" t="str">
        <f t="shared" si="65"/>
        <v>May</v>
      </c>
      <c r="B492" s="28">
        <v>37765</v>
      </c>
      <c r="C492" s="9">
        <v>775</v>
      </c>
      <c r="D492" s="9">
        <v>12</v>
      </c>
      <c r="E492" s="9">
        <v>117</v>
      </c>
      <c r="F492" s="14">
        <f t="shared" si="64"/>
        <v>904</v>
      </c>
      <c r="G492" s="11">
        <v>21</v>
      </c>
      <c r="H492" s="13">
        <f t="shared" si="66"/>
        <v>585.75</v>
      </c>
      <c r="I492" s="13">
        <f t="shared" si="67"/>
        <v>18.75</v>
      </c>
      <c r="J492" s="13">
        <f t="shared" si="68"/>
        <v>92.25</v>
      </c>
      <c r="K492" s="14">
        <f t="shared" si="69"/>
        <v>696.75</v>
      </c>
      <c r="L492" s="14">
        <f t="shared" si="62"/>
        <v>683.33333333333337</v>
      </c>
      <c r="M492" s="14">
        <f t="shared" si="71"/>
        <v>706</v>
      </c>
      <c r="N492" s="30">
        <f t="shared" si="63"/>
        <v>0.31014492753623191</v>
      </c>
      <c r="O492" s="30">
        <f t="shared" si="70"/>
        <v>0.32292682926829264</v>
      </c>
    </row>
    <row r="493" spans="1:15" x14ac:dyDescent="0.25">
      <c r="A493" s="9" t="str">
        <f t="shared" si="65"/>
        <v>May</v>
      </c>
      <c r="B493" s="28">
        <v>37772</v>
      </c>
      <c r="C493" s="9">
        <v>621</v>
      </c>
      <c r="D493" s="9">
        <v>24</v>
      </c>
      <c r="E493" s="9">
        <v>137</v>
      </c>
      <c r="F493" s="14">
        <f t="shared" si="64"/>
        <v>782</v>
      </c>
      <c r="G493" s="11">
        <v>22</v>
      </c>
      <c r="H493" s="13">
        <f t="shared" si="66"/>
        <v>605.25</v>
      </c>
      <c r="I493" s="13">
        <f t="shared" si="67"/>
        <v>15.75</v>
      </c>
      <c r="J493" s="13">
        <f t="shared" si="68"/>
        <v>103.25</v>
      </c>
      <c r="K493" s="14">
        <f t="shared" si="69"/>
        <v>724.25</v>
      </c>
      <c r="L493" s="14">
        <f t="shared" si="62"/>
        <v>707.41666666666663</v>
      </c>
      <c r="M493" s="14">
        <f t="shared" si="71"/>
        <v>770.33333333333337</v>
      </c>
      <c r="N493" s="30">
        <f t="shared" si="63"/>
        <v>-0.24224806201550386</v>
      </c>
      <c r="O493" s="30">
        <f t="shared" si="70"/>
        <v>0.10543055719165985</v>
      </c>
    </row>
    <row r="494" spans="1:15" x14ac:dyDescent="0.25">
      <c r="A494" s="9" t="str">
        <f t="shared" si="65"/>
        <v>Jun</v>
      </c>
      <c r="B494" s="28">
        <v>37779</v>
      </c>
      <c r="C494" s="9">
        <v>767</v>
      </c>
      <c r="D494" s="9">
        <v>6</v>
      </c>
      <c r="E494" s="9">
        <v>52</v>
      </c>
      <c r="F494" s="14">
        <f t="shared" si="64"/>
        <v>825</v>
      </c>
      <c r="G494" s="11">
        <v>23</v>
      </c>
      <c r="H494" s="13">
        <f t="shared" si="66"/>
        <v>676.5</v>
      </c>
      <c r="I494" s="13">
        <f t="shared" si="67"/>
        <v>13.5</v>
      </c>
      <c r="J494" s="13">
        <f t="shared" si="68"/>
        <v>90</v>
      </c>
      <c r="K494" s="14">
        <f t="shared" si="69"/>
        <v>780</v>
      </c>
      <c r="L494" s="14">
        <f t="shared" si="62"/>
        <v>759.5</v>
      </c>
      <c r="M494" s="14">
        <f t="shared" si="71"/>
        <v>950.33333333333337</v>
      </c>
      <c r="N494" s="30">
        <f t="shared" si="63"/>
        <v>-0.21428571428571427</v>
      </c>
      <c r="O494" s="30">
        <f t="shared" si="70"/>
        <v>8.6240947992100067E-2</v>
      </c>
    </row>
    <row r="495" spans="1:15" x14ac:dyDescent="0.25">
      <c r="A495" s="9" t="str">
        <f t="shared" si="65"/>
        <v>Jun</v>
      </c>
      <c r="B495" s="28">
        <v>37786</v>
      </c>
      <c r="C495" s="9">
        <v>724</v>
      </c>
      <c r="D495" s="9">
        <v>16</v>
      </c>
      <c r="E495" s="9">
        <v>133</v>
      </c>
      <c r="F495" s="14">
        <f t="shared" si="64"/>
        <v>873</v>
      </c>
      <c r="G495" s="11">
        <v>24</v>
      </c>
      <c r="H495" s="13">
        <f t="shared" si="66"/>
        <v>721.75</v>
      </c>
      <c r="I495" s="13">
        <f t="shared" si="67"/>
        <v>14.5</v>
      </c>
      <c r="J495" s="13">
        <f t="shared" si="68"/>
        <v>109.75</v>
      </c>
      <c r="K495" s="14">
        <f t="shared" si="69"/>
        <v>846</v>
      </c>
      <c r="L495" s="14">
        <f t="shared" si="62"/>
        <v>853.66666666666663</v>
      </c>
      <c r="M495" s="14">
        <f t="shared" si="71"/>
        <v>988</v>
      </c>
      <c r="N495" s="30">
        <f t="shared" si="63"/>
        <v>-2.7839643652561249E-2</v>
      </c>
      <c r="O495" s="30">
        <f t="shared" si="70"/>
        <v>2.2647403358063301E-2</v>
      </c>
    </row>
    <row r="496" spans="1:15" x14ac:dyDescent="0.25">
      <c r="A496" s="9" t="str">
        <f t="shared" si="65"/>
        <v>Jun</v>
      </c>
      <c r="B496" s="28">
        <v>37793</v>
      </c>
      <c r="C496" s="9">
        <v>608</v>
      </c>
      <c r="D496" s="9">
        <v>17</v>
      </c>
      <c r="E496" s="9">
        <v>78</v>
      </c>
      <c r="F496" s="14">
        <f t="shared" si="64"/>
        <v>703</v>
      </c>
      <c r="G496" s="11">
        <v>25</v>
      </c>
      <c r="H496" s="13">
        <f t="shared" si="66"/>
        <v>680</v>
      </c>
      <c r="I496" s="13">
        <f t="shared" si="67"/>
        <v>15.75</v>
      </c>
      <c r="J496" s="13">
        <f t="shared" si="68"/>
        <v>100</v>
      </c>
      <c r="K496" s="14">
        <f t="shared" si="69"/>
        <v>795.75</v>
      </c>
      <c r="L496" s="14">
        <f t="shared" ref="L496:L523" si="72">AVERAGE(K340+K392+K444)/3</f>
        <v>934</v>
      </c>
      <c r="M496" s="14">
        <f t="shared" si="71"/>
        <v>1027.3333333333333</v>
      </c>
      <c r="N496" s="30">
        <f t="shared" si="63"/>
        <v>-0.42938311688311687</v>
      </c>
      <c r="O496" s="30">
        <f t="shared" si="70"/>
        <v>-0.24732334047109208</v>
      </c>
    </row>
    <row r="497" spans="1:15" x14ac:dyDescent="0.25">
      <c r="A497" s="9" t="str">
        <f t="shared" si="65"/>
        <v>Jun</v>
      </c>
      <c r="B497" s="28">
        <v>37800</v>
      </c>
      <c r="C497" s="9">
        <v>798</v>
      </c>
      <c r="D497" s="9">
        <v>23</v>
      </c>
      <c r="E497" s="9">
        <v>101</v>
      </c>
      <c r="F497" s="14">
        <f t="shared" si="64"/>
        <v>922</v>
      </c>
      <c r="G497" s="11">
        <v>26</v>
      </c>
      <c r="H497" s="13">
        <f t="shared" si="66"/>
        <v>724.25</v>
      </c>
      <c r="I497" s="13">
        <f t="shared" si="67"/>
        <v>15.5</v>
      </c>
      <c r="J497" s="13">
        <f t="shared" si="68"/>
        <v>91</v>
      </c>
      <c r="K497" s="14">
        <f t="shared" si="69"/>
        <v>830.75</v>
      </c>
      <c r="L497" s="14">
        <f t="shared" si="72"/>
        <v>969.83333333333337</v>
      </c>
      <c r="M497" s="14">
        <f t="shared" si="71"/>
        <v>913.66666666666663</v>
      </c>
      <c r="N497" s="30">
        <f t="shared" si="63"/>
        <v>0.10684273709483794</v>
      </c>
      <c r="O497" s="30">
        <f t="shared" si="70"/>
        <v>-4.9321189207767693E-2</v>
      </c>
    </row>
    <row r="498" spans="1:15" x14ac:dyDescent="0.25">
      <c r="A498" s="9" t="str">
        <f t="shared" si="65"/>
        <v>Jul</v>
      </c>
      <c r="B498" s="28">
        <v>37807</v>
      </c>
      <c r="C498" s="9">
        <v>822</v>
      </c>
      <c r="D498" s="9">
        <v>12</v>
      </c>
      <c r="E498" s="9">
        <v>90</v>
      </c>
      <c r="F498" s="14">
        <f t="shared" si="64"/>
        <v>924</v>
      </c>
      <c r="G498" s="11">
        <v>27</v>
      </c>
      <c r="H498" s="13">
        <f t="shared" si="66"/>
        <v>738</v>
      </c>
      <c r="I498" s="13">
        <f t="shared" si="67"/>
        <v>17</v>
      </c>
      <c r="J498" s="13">
        <f t="shared" si="68"/>
        <v>100.5</v>
      </c>
      <c r="K498" s="14">
        <f t="shared" si="69"/>
        <v>855.5</v>
      </c>
      <c r="L498" s="14">
        <f t="shared" si="72"/>
        <v>990.75</v>
      </c>
      <c r="M498" s="14">
        <f t="shared" si="71"/>
        <v>1034</v>
      </c>
      <c r="N498" s="30">
        <f t="shared" si="63"/>
        <v>-0.12417061611374408</v>
      </c>
      <c r="O498" s="30">
        <f t="shared" si="70"/>
        <v>-6.737320211960636E-2</v>
      </c>
    </row>
    <row r="499" spans="1:15" x14ac:dyDescent="0.25">
      <c r="A499" s="9" t="str">
        <f t="shared" si="65"/>
        <v>Jul</v>
      </c>
      <c r="B499" s="28">
        <v>37814</v>
      </c>
      <c r="C499" s="9">
        <v>568</v>
      </c>
      <c r="D499" s="9">
        <v>3</v>
      </c>
      <c r="E499" s="9">
        <v>95</v>
      </c>
      <c r="F499" s="14">
        <f t="shared" si="64"/>
        <v>666</v>
      </c>
      <c r="G499" s="11">
        <v>28</v>
      </c>
      <c r="H499" s="13">
        <f t="shared" si="66"/>
        <v>699</v>
      </c>
      <c r="I499" s="13">
        <f t="shared" si="67"/>
        <v>13.75</v>
      </c>
      <c r="J499" s="13">
        <f t="shared" si="68"/>
        <v>91</v>
      </c>
      <c r="K499" s="14">
        <f t="shared" si="69"/>
        <v>803.75</v>
      </c>
      <c r="L499" s="14">
        <f t="shared" si="72"/>
        <v>993.33333333333337</v>
      </c>
      <c r="M499" s="14">
        <f t="shared" si="71"/>
        <v>998.33333333333337</v>
      </c>
      <c r="N499" s="30">
        <f t="shared" si="63"/>
        <v>-0.39344262295081966</v>
      </c>
      <c r="O499" s="30">
        <f t="shared" si="70"/>
        <v>-0.32953020134228189</v>
      </c>
    </row>
    <row r="500" spans="1:15" x14ac:dyDescent="0.25">
      <c r="A500" s="9" t="str">
        <f t="shared" si="65"/>
        <v>Jul</v>
      </c>
      <c r="B500" s="28">
        <v>37821</v>
      </c>
      <c r="C500" s="9">
        <v>766</v>
      </c>
      <c r="D500" s="9">
        <v>24</v>
      </c>
      <c r="E500" s="9">
        <v>135</v>
      </c>
      <c r="F500" s="14">
        <f t="shared" si="64"/>
        <v>925</v>
      </c>
      <c r="G500" s="11">
        <v>29</v>
      </c>
      <c r="H500" s="13">
        <f t="shared" si="66"/>
        <v>738.5</v>
      </c>
      <c r="I500" s="13">
        <f t="shared" si="67"/>
        <v>15.5</v>
      </c>
      <c r="J500" s="13">
        <f t="shared" si="68"/>
        <v>105.25</v>
      </c>
      <c r="K500" s="14">
        <f t="shared" si="69"/>
        <v>859.25</v>
      </c>
      <c r="L500" s="14">
        <f t="shared" si="72"/>
        <v>964.58333333333337</v>
      </c>
      <c r="M500" s="14">
        <f t="shared" si="71"/>
        <v>912.33333333333337</v>
      </c>
      <c r="N500" s="30">
        <f t="shared" ref="N500:N563" si="73">(F500-F448)/F448</f>
        <v>-0.11313518696069032</v>
      </c>
      <c r="O500" s="30">
        <f t="shared" si="70"/>
        <v>-4.1036717062635029E-2</v>
      </c>
    </row>
    <row r="501" spans="1:15" x14ac:dyDescent="0.25">
      <c r="A501" s="9" t="str">
        <f t="shared" si="65"/>
        <v>Jul</v>
      </c>
      <c r="B501" s="28">
        <v>37828</v>
      </c>
      <c r="C501" s="9">
        <v>563</v>
      </c>
      <c r="D501" s="9">
        <v>71</v>
      </c>
      <c r="E501" s="9">
        <v>130</v>
      </c>
      <c r="F501" s="14">
        <f t="shared" si="64"/>
        <v>764</v>
      </c>
      <c r="G501" s="11">
        <v>30</v>
      </c>
      <c r="H501" s="13">
        <f t="shared" si="66"/>
        <v>679.75</v>
      </c>
      <c r="I501" s="13">
        <f t="shared" si="67"/>
        <v>27.5</v>
      </c>
      <c r="J501" s="13">
        <f t="shared" si="68"/>
        <v>112.5</v>
      </c>
      <c r="K501" s="14">
        <f t="shared" si="69"/>
        <v>819.75</v>
      </c>
      <c r="L501" s="14">
        <f t="shared" si="72"/>
        <v>973.08333333333337</v>
      </c>
      <c r="M501" s="14">
        <f t="shared" si="71"/>
        <v>947.66666666666663</v>
      </c>
      <c r="N501" s="30">
        <f t="shared" si="73"/>
        <v>-0.17672413793103448</v>
      </c>
      <c r="O501" s="30">
        <f t="shared" si="70"/>
        <v>-0.21486683223430678</v>
      </c>
    </row>
    <row r="502" spans="1:15" x14ac:dyDescent="0.25">
      <c r="A502" s="9" t="str">
        <f t="shared" si="65"/>
        <v>Aug</v>
      </c>
      <c r="B502" s="28">
        <v>37835</v>
      </c>
      <c r="C502" s="9">
        <v>582</v>
      </c>
      <c r="D502" s="9">
        <v>53</v>
      </c>
      <c r="E502" s="9">
        <v>138</v>
      </c>
      <c r="F502" s="14">
        <f t="shared" si="64"/>
        <v>773</v>
      </c>
      <c r="G502" s="11">
        <v>31</v>
      </c>
      <c r="H502" s="13">
        <f t="shared" si="66"/>
        <v>619.75</v>
      </c>
      <c r="I502" s="13">
        <f t="shared" si="67"/>
        <v>37.75</v>
      </c>
      <c r="J502" s="13">
        <f t="shared" si="68"/>
        <v>124.5</v>
      </c>
      <c r="K502" s="14">
        <f t="shared" si="69"/>
        <v>782</v>
      </c>
      <c r="L502" s="14">
        <f t="shared" si="72"/>
        <v>964.5</v>
      </c>
      <c r="M502" s="14">
        <f t="shared" si="71"/>
        <v>999.66666666666663</v>
      </c>
      <c r="N502" s="30">
        <f t="shared" si="73"/>
        <v>-6.529625151148731E-2</v>
      </c>
      <c r="O502" s="30">
        <f t="shared" si="70"/>
        <v>-0.19854847071021253</v>
      </c>
    </row>
    <row r="503" spans="1:15" x14ac:dyDescent="0.25">
      <c r="A503" s="9" t="str">
        <f t="shared" si="65"/>
        <v>Aug</v>
      </c>
      <c r="B503" s="28">
        <v>37842</v>
      </c>
      <c r="C503" s="9">
        <v>533</v>
      </c>
      <c r="D503" s="9">
        <v>24</v>
      </c>
      <c r="E503" s="9">
        <v>139</v>
      </c>
      <c r="F503" s="14">
        <f t="shared" si="64"/>
        <v>696</v>
      </c>
      <c r="G503" s="11">
        <v>32</v>
      </c>
      <c r="H503" s="13">
        <f t="shared" si="66"/>
        <v>611</v>
      </c>
      <c r="I503" s="13">
        <f t="shared" si="67"/>
        <v>43</v>
      </c>
      <c r="J503" s="13">
        <f t="shared" si="68"/>
        <v>135.5</v>
      </c>
      <c r="K503" s="14">
        <f t="shared" si="69"/>
        <v>789.5</v>
      </c>
      <c r="L503" s="14">
        <f t="shared" si="72"/>
        <v>947.83333333333337</v>
      </c>
      <c r="M503" s="14">
        <f t="shared" si="71"/>
        <v>931.66666666666663</v>
      </c>
      <c r="N503" s="30">
        <f t="shared" si="73"/>
        <v>-0.32947976878612717</v>
      </c>
      <c r="O503" s="30">
        <f t="shared" si="70"/>
        <v>-0.26569368735713034</v>
      </c>
    </row>
    <row r="504" spans="1:15" x14ac:dyDescent="0.25">
      <c r="A504" s="9" t="str">
        <f t="shared" si="65"/>
        <v>Aug</v>
      </c>
      <c r="B504" s="28">
        <v>37849</v>
      </c>
      <c r="C504" s="9">
        <v>565</v>
      </c>
      <c r="D504" s="9">
        <v>37</v>
      </c>
      <c r="E504" s="9">
        <v>77</v>
      </c>
      <c r="F504" s="14">
        <f t="shared" si="64"/>
        <v>679</v>
      </c>
      <c r="G504" s="11">
        <v>33</v>
      </c>
      <c r="H504" s="13">
        <f t="shared" si="66"/>
        <v>560.75</v>
      </c>
      <c r="I504" s="13">
        <f t="shared" si="67"/>
        <v>46.25</v>
      </c>
      <c r="J504" s="13">
        <f t="shared" si="68"/>
        <v>121</v>
      </c>
      <c r="K504" s="14">
        <f t="shared" si="69"/>
        <v>728</v>
      </c>
      <c r="L504" s="14">
        <f t="shared" si="72"/>
        <v>910.5</v>
      </c>
      <c r="M504" s="14">
        <f t="shared" si="71"/>
        <v>763</v>
      </c>
      <c r="N504" s="30">
        <f t="shared" si="73"/>
        <v>-0.26275787187839306</v>
      </c>
      <c r="O504" s="30">
        <f t="shared" si="70"/>
        <v>-0.2542559033498078</v>
      </c>
    </row>
    <row r="505" spans="1:15" x14ac:dyDescent="0.25">
      <c r="A505" s="9" t="str">
        <f t="shared" si="65"/>
        <v>Aug</v>
      </c>
      <c r="B505" s="28">
        <v>37856</v>
      </c>
      <c r="C505" s="9">
        <v>496</v>
      </c>
      <c r="D505" s="9">
        <v>15</v>
      </c>
      <c r="E505" s="9">
        <v>39</v>
      </c>
      <c r="F505" s="14">
        <f t="shared" si="64"/>
        <v>550</v>
      </c>
      <c r="G505" s="11">
        <v>34</v>
      </c>
      <c r="H505" s="13">
        <f t="shared" si="66"/>
        <v>544</v>
      </c>
      <c r="I505" s="13">
        <f t="shared" si="67"/>
        <v>32.25</v>
      </c>
      <c r="J505" s="13">
        <f t="shared" si="68"/>
        <v>98.25</v>
      </c>
      <c r="K505" s="14">
        <f t="shared" si="69"/>
        <v>674.5</v>
      </c>
      <c r="L505" s="14">
        <f t="shared" si="72"/>
        <v>891.16666666666663</v>
      </c>
      <c r="M505" s="14">
        <f t="shared" si="71"/>
        <v>870.33333333333337</v>
      </c>
      <c r="N505" s="30">
        <f t="shared" si="73"/>
        <v>-0.37070938215102978</v>
      </c>
      <c r="O505" s="30">
        <f t="shared" si="70"/>
        <v>-0.38283149429586683</v>
      </c>
    </row>
    <row r="506" spans="1:15" x14ac:dyDescent="0.25">
      <c r="A506" s="9" t="str">
        <f t="shared" si="65"/>
        <v>Aug</v>
      </c>
      <c r="B506" s="28">
        <v>37863</v>
      </c>
      <c r="C506" s="9">
        <v>478</v>
      </c>
      <c r="D506" s="9">
        <v>48</v>
      </c>
      <c r="E506" s="9">
        <v>73</v>
      </c>
      <c r="F506" s="14">
        <f t="shared" si="64"/>
        <v>599</v>
      </c>
      <c r="G506" s="11">
        <v>35</v>
      </c>
      <c r="H506" s="13">
        <f t="shared" si="66"/>
        <v>518</v>
      </c>
      <c r="I506" s="13">
        <f t="shared" si="67"/>
        <v>31</v>
      </c>
      <c r="J506" s="13">
        <f t="shared" si="68"/>
        <v>82</v>
      </c>
      <c r="K506" s="14">
        <f t="shared" si="69"/>
        <v>631</v>
      </c>
      <c r="L506" s="14">
        <f t="shared" si="72"/>
        <v>828.33333333333337</v>
      </c>
      <c r="M506" s="14">
        <f t="shared" si="71"/>
        <v>748.33333333333337</v>
      </c>
      <c r="N506" s="30">
        <f t="shared" si="73"/>
        <v>-3.0744336569579287E-2</v>
      </c>
      <c r="O506" s="30">
        <f t="shared" si="70"/>
        <v>-0.27686116700201213</v>
      </c>
    </row>
    <row r="507" spans="1:15" x14ac:dyDescent="0.25">
      <c r="A507" s="9" t="str">
        <f t="shared" si="65"/>
        <v>Sep</v>
      </c>
      <c r="B507" s="28">
        <v>37870</v>
      </c>
      <c r="C507" s="9">
        <v>312</v>
      </c>
      <c r="D507" s="9">
        <v>116</v>
      </c>
      <c r="E507" s="9">
        <v>30</v>
      </c>
      <c r="F507" s="14">
        <f t="shared" si="64"/>
        <v>458</v>
      </c>
      <c r="G507" s="11">
        <v>36</v>
      </c>
      <c r="H507" s="13">
        <f t="shared" si="66"/>
        <v>462.75</v>
      </c>
      <c r="I507" s="13">
        <f t="shared" si="67"/>
        <v>54</v>
      </c>
      <c r="J507" s="13">
        <f t="shared" si="68"/>
        <v>54.75</v>
      </c>
      <c r="K507" s="14">
        <f t="shared" si="69"/>
        <v>571.5</v>
      </c>
      <c r="L507" s="14">
        <f t="shared" si="72"/>
        <v>791.83333333333337</v>
      </c>
      <c r="M507" s="14">
        <f t="shared" si="71"/>
        <v>785.66666666666663</v>
      </c>
      <c r="N507" s="30">
        <f t="shared" si="73"/>
        <v>-5.9548254620123205E-2</v>
      </c>
      <c r="O507" s="30">
        <f t="shared" si="70"/>
        <v>-0.42159545358871819</v>
      </c>
    </row>
    <row r="508" spans="1:15" x14ac:dyDescent="0.25">
      <c r="A508" s="9" t="str">
        <f t="shared" si="65"/>
        <v>Sep</v>
      </c>
      <c r="B508" s="28">
        <v>37877</v>
      </c>
      <c r="C508" s="9">
        <v>346</v>
      </c>
      <c r="D508" s="9">
        <v>42</v>
      </c>
      <c r="E508" s="9">
        <v>27</v>
      </c>
      <c r="F508" s="14">
        <f t="shared" si="64"/>
        <v>415</v>
      </c>
      <c r="G508" s="11">
        <v>37</v>
      </c>
      <c r="H508" s="13">
        <f t="shared" si="66"/>
        <v>408</v>
      </c>
      <c r="I508" s="13">
        <f t="shared" si="67"/>
        <v>55.25</v>
      </c>
      <c r="J508" s="13">
        <f t="shared" si="68"/>
        <v>42.25</v>
      </c>
      <c r="K508" s="14">
        <f t="shared" si="69"/>
        <v>505.5</v>
      </c>
      <c r="L508" s="14">
        <f t="shared" si="72"/>
        <v>758</v>
      </c>
      <c r="M508" s="14">
        <f t="shared" si="71"/>
        <v>627.66666666666663</v>
      </c>
      <c r="N508" s="30">
        <f t="shared" si="73"/>
        <v>-0.23005565862708721</v>
      </c>
      <c r="O508" s="30">
        <f t="shared" si="70"/>
        <v>-0.4525065963060686</v>
      </c>
    </row>
    <row r="509" spans="1:15" x14ac:dyDescent="0.25">
      <c r="A509" s="9" t="str">
        <f t="shared" si="65"/>
        <v>Sep</v>
      </c>
      <c r="B509" s="28">
        <v>37884</v>
      </c>
      <c r="C509" s="9">
        <v>240</v>
      </c>
      <c r="D509" s="9">
        <v>25</v>
      </c>
      <c r="E509" s="9">
        <v>30</v>
      </c>
      <c r="F509" s="14">
        <f t="shared" si="64"/>
        <v>295</v>
      </c>
      <c r="G509" s="11">
        <v>38</v>
      </c>
      <c r="H509" s="13">
        <f t="shared" si="66"/>
        <v>344</v>
      </c>
      <c r="I509" s="13">
        <f t="shared" si="67"/>
        <v>57.75</v>
      </c>
      <c r="J509" s="13">
        <f t="shared" si="68"/>
        <v>40</v>
      </c>
      <c r="K509" s="14">
        <f t="shared" si="69"/>
        <v>441.75</v>
      </c>
      <c r="L509" s="14">
        <f t="shared" si="72"/>
        <v>689.08333333333337</v>
      </c>
      <c r="M509" s="14">
        <f t="shared" si="71"/>
        <v>594.66666666666663</v>
      </c>
      <c r="N509" s="30">
        <f t="shared" si="73"/>
        <v>-0.34004474272930652</v>
      </c>
      <c r="O509" s="30">
        <f t="shared" si="70"/>
        <v>-0.57189502962873384</v>
      </c>
    </row>
    <row r="510" spans="1:15" x14ac:dyDescent="0.25">
      <c r="A510" s="9" t="str">
        <f t="shared" si="65"/>
        <v>Sep</v>
      </c>
      <c r="B510" s="28">
        <v>37891</v>
      </c>
      <c r="C510" s="9">
        <v>419</v>
      </c>
      <c r="D510" s="9">
        <v>25</v>
      </c>
      <c r="E510" s="9">
        <v>71</v>
      </c>
      <c r="F510" s="14">
        <f t="shared" si="64"/>
        <v>515</v>
      </c>
      <c r="G510" s="11">
        <v>39</v>
      </c>
      <c r="H510" s="13">
        <f t="shared" si="66"/>
        <v>329.25</v>
      </c>
      <c r="I510" s="13">
        <f t="shared" si="67"/>
        <v>52</v>
      </c>
      <c r="J510" s="13">
        <f t="shared" si="68"/>
        <v>39.5</v>
      </c>
      <c r="K510" s="14">
        <f t="shared" si="69"/>
        <v>420.75</v>
      </c>
      <c r="L510" s="14">
        <f t="shared" si="72"/>
        <v>632.91666666666663</v>
      </c>
      <c r="M510" s="14">
        <f t="shared" si="71"/>
        <v>523.66666666666663</v>
      </c>
      <c r="N510" s="30">
        <f t="shared" si="73"/>
        <v>-6.5335753176043551E-2</v>
      </c>
      <c r="O510" s="30">
        <f t="shared" si="70"/>
        <v>-0.1863067807768268</v>
      </c>
    </row>
    <row r="511" spans="1:15" x14ac:dyDescent="0.25">
      <c r="A511" s="9" t="str">
        <f t="shared" si="65"/>
        <v>Oct</v>
      </c>
      <c r="B511" s="28">
        <v>37898</v>
      </c>
      <c r="C511" s="9">
        <v>319</v>
      </c>
      <c r="D511" s="9">
        <v>14</v>
      </c>
      <c r="E511" s="9">
        <v>127</v>
      </c>
      <c r="F511" s="14">
        <f t="shared" si="64"/>
        <v>460</v>
      </c>
      <c r="G511" s="11">
        <v>40</v>
      </c>
      <c r="H511" s="13">
        <f t="shared" si="66"/>
        <v>331</v>
      </c>
      <c r="I511" s="13">
        <f t="shared" si="67"/>
        <v>26.5</v>
      </c>
      <c r="J511" s="13">
        <f t="shared" si="68"/>
        <v>63.75</v>
      </c>
      <c r="K511" s="14">
        <f t="shared" si="69"/>
        <v>421.25</v>
      </c>
      <c r="L511" s="14">
        <f t="shared" si="72"/>
        <v>602.75</v>
      </c>
      <c r="M511" s="14">
        <f t="shared" si="71"/>
        <v>665</v>
      </c>
      <c r="N511" s="30">
        <f t="shared" si="73"/>
        <v>-0.35574229691876752</v>
      </c>
      <c r="O511" s="30">
        <f t="shared" si="70"/>
        <v>-0.23683119037743675</v>
      </c>
    </row>
    <row r="512" spans="1:15" x14ac:dyDescent="0.25">
      <c r="A512" s="9" t="str">
        <f t="shared" si="65"/>
        <v>Oct</v>
      </c>
      <c r="B512" s="28">
        <v>37905</v>
      </c>
      <c r="C512" s="9">
        <v>416</v>
      </c>
      <c r="D512" s="9">
        <v>19</v>
      </c>
      <c r="E512" s="9">
        <v>216</v>
      </c>
      <c r="F512" s="14">
        <f t="shared" si="64"/>
        <v>651</v>
      </c>
      <c r="G512" s="11">
        <v>41</v>
      </c>
      <c r="H512" s="13">
        <f t="shared" si="66"/>
        <v>348.5</v>
      </c>
      <c r="I512" s="13">
        <f t="shared" si="67"/>
        <v>20.75</v>
      </c>
      <c r="J512" s="13">
        <f t="shared" si="68"/>
        <v>111</v>
      </c>
      <c r="K512" s="14">
        <f t="shared" si="69"/>
        <v>480.25</v>
      </c>
      <c r="L512" s="14">
        <f t="shared" si="72"/>
        <v>628.83333333333337</v>
      </c>
      <c r="M512" s="14">
        <f t="shared" si="71"/>
        <v>732</v>
      </c>
      <c r="N512" s="30">
        <f t="shared" si="73"/>
        <v>-0.27586206896551724</v>
      </c>
      <c r="O512" s="30">
        <f t="shared" si="70"/>
        <v>3.5250463821892328E-2</v>
      </c>
    </row>
    <row r="513" spans="1:15" x14ac:dyDescent="0.25">
      <c r="A513" s="9" t="str">
        <f t="shared" si="65"/>
        <v>Oct</v>
      </c>
      <c r="B513" s="28">
        <v>37912</v>
      </c>
      <c r="C513" s="9">
        <v>323</v>
      </c>
      <c r="D513" s="9">
        <v>6</v>
      </c>
      <c r="E513" s="9">
        <v>365</v>
      </c>
      <c r="F513" s="14">
        <f t="shared" si="64"/>
        <v>694</v>
      </c>
      <c r="G513" s="11">
        <v>42</v>
      </c>
      <c r="H513" s="13">
        <f t="shared" si="66"/>
        <v>369.25</v>
      </c>
      <c r="I513" s="13">
        <f t="shared" si="67"/>
        <v>16</v>
      </c>
      <c r="J513" s="13">
        <f t="shared" si="68"/>
        <v>194.75</v>
      </c>
      <c r="K513" s="14">
        <f t="shared" si="69"/>
        <v>580</v>
      </c>
      <c r="L513" s="14">
        <f t="shared" si="72"/>
        <v>668.41666666666663</v>
      </c>
      <c r="M513" s="14">
        <f t="shared" si="71"/>
        <v>753</v>
      </c>
      <c r="N513" s="30">
        <f t="shared" si="73"/>
        <v>-0.1181702668360864</v>
      </c>
      <c r="O513" s="30">
        <f t="shared" si="70"/>
        <v>3.8274529360428931E-2</v>
      </c>
    </row>
    <row r="514" spans="1:15" x14ac:dyDescent="0.25">
      <c r="A514" s="9" t="str">
        <f t="shared" si="65"/>
        <v>Oct</v>
      </c>
      <c r="B514" s="28">
        <v>37919</v>
      </c>
      <c r="C514" s="9">
        <v>509</v>
      </c>
      <c r="D514" s="9">
        <v>0</v>
      </c>
      <c r="E514" s="9">
        <v>138</v>
      </c>
      <c r="F514" s="14">
        <f t="shared" si="64"/>
        <v>647</v>
      </c>
      <c r="G514" s="11">
        <v>43</v>
      </c>
      <c r="H514" s="13">
        <f t="shared" si="66"/>
        <v>391.75</v>
      </c>
      <c r="I514" s="13">
        <f t="shared" si="67"/>
        <v>9.75</v>
      </c>
      <c r="J514" s="13">
        <f t="shared" si="68"/>
        <v>211.5</v>
      </c>
      <c r="K514" s="14">
        <f t="shared" si="69"/>
        <v>613</v>
      </c>
      <c r="L514" s="14">
        <f t="shared" si="72"/>
        <v>739.91666666666663</v>
      </c>
      <c r="M514" s="14">
        <f t="shared" si="71"/>
        <v>809.66666666666663</v>
      </c>
      <c r="N514" s="30">
        <f t="shared" si="73"/>
        <v>-0.29443838604143946</v>
      </c>
      <c r="O514" s="30">
        <f t="shared" si="70"/>
        <v>-0.12557720464016214</v>
      </c>
    </row>
    <row r="515" spans="1:15" x14ac:dyDescent="0.25">
      <c r="A515" s="9" t="str">
        <f t="shared" si="65"/>
        <v>Nov</v>
      </c>
      <c r="B515" s="28">
        <v>37926</v>
      </c>
      <c r="C515" s="9">
        <v>421</v>
      </c>
      <c r="D515" s="9">
        <v>18</v>
      </c>
      <c r="E515" s="9">
        <v>323</v>
      </c>
      <c r="F515" s="14">
        <f t="shared" si="64"/>
        <v>762</v>
      </c>
      <c r="G515" s="11">
        <v>44</v>
      </c>
      <c r="H515" s="13">
        <f t="shared" si="66"/>
        <v>417.25</v>
      </c>
      <c r="I515" s="13">
        <f t="shared" si="67"/>
        <v>10.75</v>
      </c>
      <c r="J515" s="13">
        <f t="shared" si="68"/>
        <v>260.5</v>
      </c>
      <c r="K515" s="14">
        <f>SUM(H515:J515)</f>
        <v>688.5</v>
      </c>
      <c r="L515" s="14">
        <f t="shared" si="72"/>
        <v>800.58333333333337</v>
      </c>
      <c r="M515" s="14">
        <f t="shared" si="71"/>
        <v>907.66666666666663</v>
      </c>
      <c r="N515" s="30">
        <f t="shared" si="73"/>
        <v>-0.21362229102167182</v>
      </c>
      <c r="O515" s="30">
        <f t="shared" si="70"/>
        <v>-4.8194025189965697E-2</v>
      </c>
    </row>
    <row r="516" spans="1:15" x14ac:dyDescent="0.25">
      <c r="A516" s="9" t="str">
        <f t="shared" si="65"/>
        <v>Nov</v>
      </c>
      <c r="B516" s="28">
        <v>37933</v>
      </c>
      <c r="C516" s="9">
        <v>814</v>
      </c>
      <c r="D516" s="9">
        <v>22</v>
      </c>
      <c r="E516" s="9">
        <v>137</v>
      </c>
      <c r="F516" s="14">
        <f t="shared" si="64"/>
        <v>973</v>
      </c>
      <c r="G516" s="11">
        <v>45</v>
      </c>
      <c r="H516" s="13">
        <f t="shared" si="66"/>
        <v>516.75</v>
      </c>
      <c r="I516" s="13">
        <f t="shared" si="67"/>
        <v>11.5</v>
      </c>
      <c r="J516" s="13">
        <f t="shared" si="68"/>
        <v>240.75</v>
      </c>
      <c r="K516" s="14">
        <f t="shared" ref="K516:K561" si="74">SUM(H516:J516)</f>
        <v>769</v>
      </c>
      <c r="L516" s="14">
        <f t="shared" si="72"/>
        <v>852.41666666666663</v>
      </c>
      <c r="M516" s="14">
        <f t="shared" si="71"/>
        <v>939.33333333333337</v>
      </c>
      <c r="N516" s="30">
        <f t="shared" si="73"/>
        <v>-6.7114093959731544E-2</v>
      </c>
      <c r="O516" s="30">
        <f t="shared" si="70"/>
        <v>0.14146055332877119</v>
      </c>
    </row>
    <row r="517" spans="1:15" x14ac:dyDescent="0.25">
      <c r="A517" s="9" t="str">
        <f t="shared" si="65"/>
        <v>Nov</v>
      </c>
      <c r="B517" s="28">
        <v>37940</v>
      </c>
      <c r="C517" s="9">
        <v>623</v>
      </c>
      <c r="D517" s="9">
        <v>11</v>
      </c>
      <c r="E517" s="9">
        <v>106</v>
      </c>
      <c r="F517" s="14">
        <f t="shared" si="64"/>
        <v>740</v>
      </c>
      <c r="G517" s="11">
        <v>46</v>
      </c>
      <c r="H517" s="13">
        <f t="shared" si="66"/>
        <v>591.75</v>
      </c>
      <c r="I517" s="13">
        <f t="shared" si="67"/>
        <v>12.75</v>
      </c>
      <c r="J517" s="13">
        <f t="shared" si="68"/>
        <v>176</v>
      </c>
      <c r="K517" s="14">
        <f t="shared" si="74"/>
        <v>780.5</v>
      </c>
      <c r="L517" s="14">
        <f t="shared" si="72"/>
        <v>875.41666666666663</v>
      </c>
      <c r="M517" s="14">
        <f t="shared" si="71"/>
        <v>845</v>
      </c>
      <c r="N517" s="30">
        <f t="shared" si="73"/>
        <v>-0.26949654491609082</v>
      </c>
      <c r="O517" s="30">
        <f t="shared" si="70"/>
        <v>-0.15468824369347925</v>
      </c>
    </row>
    <row r="518" spans="1:15" x14ac:dyDescent="0.25">
      <c r="A518" s="9" t="str">
        <f t="shared" si="65"/>
        <v>Nov</v>
      </c>
      <c r="B518" s="28">
        <v>37947</v>
      </c>
      <c r="C518" s="9">
        <v>786</v>
      </c>
      <c r="D518" s="9">
        <v>17</v>
      </c>
      <c r="E518" s="9">
        <v>110</v>
      </c>
      <c r="F518" s="14">
        <f t="shared" ref="F518:F581" si="75">SUM(C518:E518)</f>
        <v>913</v>
      </c>
      <c r="G518" s="11">
        <v>47</v>
      </c>
      <c r="H518" s="13">
        <f t="shared" si="66"/>
        <v>661</v>
      </c>
      <c r="I518" s="13">
        <f t="shared" si="67"/>
        <v>17</v>
      </c>
      <c r="J518" s="13">
        <f t="shared" si="68"/>
        <v>169</v>
      </c>
      <c r="K518" s="14">
        <f t="shared" si="74"/>
        <v>847</v>
      </c>
      <c r="L518" s="14">
        <f t="shared" si="72"/>
        <v>937.25</v>
      </c>
      <c r="M518" s="14">
        <f t="shared" si="71"/>
        <v>1057</v>
      </c>
      <c r="N518" s="30">
        <f t="shared" si="73"/>
        <v>-0.34221902017291067</v>
      </c>
      <c r="O518" s="30">
        <f t="shared" si="70"/>
        <v>-2.5873566284342491E-2</v>
      </c>
    </row>
    <row r="519" spans="1:15" x14ac:dyDescent="0.25">
      <c r="A519" s="9" t="str">
        <f t="shared" ref="A519:A582" si="76">TEXT(B519, "MMM")</f>
        <v>Nov</v>
      </c>
      <c r="B519" s="28">
        <v>37954</v>
      </c>
      <c r="C519" s="9">
        <v>700</v>
      </c>
      <c r="D519" s="9">
        <v>21</v>
      </c>
      <c r="E519" s="9">
        <v>167</v>
      </c>
      <c r="F519" s="14">
        <f t="shared" si="75"/>
        <v>888</v>
      </c>
      <c r="G519" s="11">
        <v>48</v>
      </c>
      <c r="H519" s="13">
        <f t="shared" si="66"/>
        <v>730.75</v>
      </c>
      <c r="I519" s="13">
        <f t="shared" si="67"/>
        <v>17.75</v>
      </c>
      <c r="J519" s="13">
        <f t="shared" si="68"/>
        <v>130</v>
      </c>
      <c r="K519" s="14">
        <f t="shared" si="74"/>
        <v>878.5</v>
      </c>
      <c r="L519" s="14">
        <f t="shared" si="72"/>
        <v>980.41666666666663</v>
      </c>
      <c r="M519" s="14">
        <f t="shared" si="71"/>
        <v>1080.3333333333333</v>
      </c>
      <c r="N519" s="30">
        <f t="shared" si="73"/>
        <v>-0.13702623906705538</v>
      </c>
      <c r="O519" s="30">
        <f t="shared" si="70"/>
        <v>-9.426264343391412E-2</v>
      </c>
    </row>
    <row r="520" spans="1:15" x14ac:dyDescent="0.25">
      <c r="A520" s="9" t="str">
        <f t="shared" si="76"/>
        <v>Dec</v>
      </c>
      <c r="B520" s="28">
        <v>37961</v>
      </c>
      <c r="C520" s="9">
        <v>834</v>
      </c>
      <c r="D520" s="9">
        <v>22</v>
      </c>
      <c r="E520" s="9">
        <v>285</v>
      </c>
      <c r="F520" s="14">
        <f t="shared" si="75"/>
        <v>1141</v>
      </c>
      <c r="G520" s="11">
        <v>49</v>
      </c>
      <c r="H520" s="13">
        <f t="shared" si="66"/>
        <v>735.75</v>
      </c>
      <c r="I520" s="13">
        <f t="shared" si="67"/>
        <v>17.75</v>
      </c>
      <c r="J520" s="13">
        <f t="shared" si="68"/>
        <v>167</v>
      </c>
      <c r="K520" s="14">
        <f t="shared" si="74"/>
        <v>920.5</v>
      </c>
      <c r="L520" s="14">
        <f t="shared" si="72"/>
        <v>1024.3333333333333</v>
      </c>
      <c r="M520" s="14">
        <f t="shared" si="71"/>
        <v>1115</v>
      </c>
      <c r="N520" s="30">
        <f t="shared" si="73"/>
        <v>-0.16897305171158047</v>
      </c>
      <c r="O520" s="30">
        <f t="shared" si="70"/>
        <v>0.11389521640091124</v>
      </c>
    </row>
    <row r="521" spans="1:15" x14ac:dyDescent="0.25">
      <c r="A521" s="9" t="str">
        <f t="shared" si="76"/>
        <v>Dec</v>
      </c>
      <c r="B521" s="28">
        <v>37968</v>
      </c>
      <c r="C521" s="9">
        <v>953</v>
      </c>
      <c r="D521" s="9">
        <v>23</v>
      </c>
      <c r="E521" s="9">
        <v>265</v>
      </c>
      <c r="F521" s="14">
        <f t="shared" si="75"/>
        <v>1241</v>
      </c>
      <c r="G521" s="11">
        <v>50</v>
      </c>
      <c r="H521" s="13">
        <f t="shared" si="66"/>
        <v>818.25</v>
      </c>
      <c r="I521" s="13">
        <f t="shared" si="67"/>
        <v>20.75</v>
      </c>
      <c r="J521" s="13">
        <f t="shared" si="68"/>
        <v>206.75</v>
      </c>
      <c r="K521" s="14">
        <f t="shared" si="74"/>
        <v>1045.75</v>
      </c>
      <c r="L521" s="14">
        <f t="shared" si="72"/>
        <v>1032.5</v>
      </c>
      <c r="M521" s="14">
        <f t="shared" si="71"/>
        <v>877.66666666666663</v>
      </c>
      <c r="N521" s="30">
        <f t="shared" si="73"/>
        <v>6.890611541774333E-2</v>
      </c>
      <c r="O521" s="30">
        <f t="shared" si="70"/>
        <v>0.20193704600484261</v>
      </c>
    </row>
    <row r="522" spans="1:15" x14ac:dyDescent="0.25">
      <c r="A522" s="9" t="str">
        <f t="shared" si="76"/>
        <v>Dec</v>
      </c>
      <c r="B522" s="28">
        <v>37975</v>
      </c>
      <c r="C522" s="9">
        <v>520</v>
      </c>
      <c r="D522" s="9">
        <v>11</v>
      </c>
      <c r="E522" s="9">
        <v>71</v>
      </c>
      <c r="F522" s="14">
        <f t="shared" si="75"/>
        <v>602</v>
      </c>
      <c r="G522" s="11">
        <v>51</v>
      </c>
      <c r="H522" s="13">
        <f t="shared" ref="H522:H561" si="77">AVERAGE(C519:C522)</f>
        <v>751.75</v>
      </c>
      <c r="I522" s="13">
        <f t="shared" ref="I522:J537" si="78">AVERAGE(D519:D522)</f>
        <v>19.25</v>
      </c>
      <c r="J522" s="13">
        <f t="shared" ref="J522:J531" si="79">AVERAGE(E519:E522)</f>
        <v>197</v>
      </c>
      <c r="K522" s="14">
        <f t="shared" si="74"/>
        <v>968</v>
      </c>
      <c r="L522" s="14">
        <f t="shared" si="72"/>
        <v>935.66666666666663</v>
      </c>
      <c r="M522" s="14">
        <f t="shared" si="71"/>
        <v>669.66666666666663</v>
      </c>
      <c r="N522" s="30">
        <f t="shared" si="73"/>
        <v>-0.17983651226158037</v>
      </c>
      <c r="O522" s="30">
        <f t="shared" ref="O522:O585" si="80">(F522-L522)/L522</f>
        <v>-0.35660847880299251</v>
      </c>
    </row>
    <row r="523" spans="1:15" x14ac:dyDescent="0.25">
      <c r="A523" s="9" t="str">
        <f t="shared" si="76"/>
        <v>Dec</v>
      </c>
      <c r="B523" s="28">
        <v>37982</v>
      </c>
      <c r="C523" s="9">
        <v>506</v>
      </c>
      <c r="D523" s="9">
        <v>16</v>
      </c>
      <c r="E523" s="9">
        <v>55</v>
      </c>
      <c r="F523" s="14">
        <f t="shared" si="75"/>
        <v>577</v>
      </c>
      <c r="G523" s="11">
        <v>52</v>
      </c>
      <c r="H523" s="13">
        <f t="shared" si="77"/>
        <v>703.25</v>
      </c>
      <c r="I523" s="13">
        <f t="shared" si="78"/>
        <v>18</v>
      </c>
      <c r="J523" s="13">
        <f t="shared" si="79"/>
        <v>169</v>
      </c>
      <c r="K523" s="14">
        <f t="shared" si="74"/>
        <v>890.25</v>
      </c>
      <c r="L523" s="14">
        <f t="shared" si="72"/>
        <v>788.75</v>
      </c>
      <c r="M523" s="14">
        <f t="shared" si="71"/>
        <v>492.66666666666669</v>
      </c>
      <c r="N523" s="30">
        <f t="shared" si="73"/>
        <v>2.8520499108734401E-2</v>
      </c>
      <c r="O523" s="30">
        <f t="shared" si="80"/>
        <v>-0.26846275752773374</v>
      </c>
    </row>
    <row r="524" spans="1:15" x14ac:dyDescent="0.25">
      <c r="A524" s="9" t="str">
        <f t="shared" si="76"/>
        <v>Jan</v>
      </c>
      <c r="B524" s="28">
        <v>37989</v>
      </c>
      <c r="C524" s="9">
        <v>373</v>
      </c>
      <c r="D524" s="9">
        <v>3</v>
      </c>
      <c r="E524" s="9">
        <v>43</v>
      </c>
      <c r="F524" s="14">
        <f t="shared" si="75"/>
        <v>419</v>
      </c>
      <c r="G524" s="11">
        <v>1</v>
      </c>
      <c r="H524" s="13">
        <f t="shared" si="77"/>
        <v>588</v>
      </c>
      <c r="I524" s="13">
        <f t="shared" si="78"/>
        <v>13.25</v>
      </c>
      <c r="J524" s="13">
        <f t="shared" si="79"/>
        <v>108.5</v>
      </c>
      <c r="K524" s="14">
        <f t="shared" si="74"/>
        <v>709.75</v>
      </c>
      <c r="L524" s="14">
        <f>AVERAGE(K368+K420+K472)/3</f>
        <v>600.08333333333337</v>
      </c>
      <c r="M524" s="14">
        <f t="shared" si="71"/>
        <v>360.33333333333331</v>
      </c>
      <c r="N524" s="30">
        <f t="shared" si="73"/>
        <v>-0.15524193548387097</v>
      </c>
      <c r="O524" s="30">
        <f t="shared" si="80"/>
        <v>-0.30176364393834193</v>
      </c>
    </row>
    <row r="525" spans="1:15" x14ac:dyDescent="0.25">
      <c r="A525" s="9" t="str">
        <f t="shared" si="76"/>
        <v>Jan</v>
      </c>
      <c r="B525" s="28">
        <v>37996</v>
      </c>
      <c r="C525" s="9">
        <v>413</v>
      </c>
      <c r="D525" s="9">
        <v>11</v>
      </c>
      <c r="E525" s="9">
        <v>54</v>
      </c>
      <c r="F525" s="14">
        <f t="shared" si="75"/>
        <v>478</v>
      </c>
      <c r="G525" s="11">
        <v>2</v>
      </c>
      <c r="H525" s="13">
        <f t="shared" si="77"/>
        <v>453</v>
      </c>
      <c r="I525" s="13">
        <f t="shared" si="78"/>
        <v>10.25</v>
      </c>
      <c r="J525" s="13">
        <f t="shared" si="79"/>
        <v>55.75</v>
      </c>
      <c r="K525" s="14">
        <f t="shared" si="74"/>
        <v>519</v>
      </c>
      <c r="L525" s="14">
        <f t="shared" ref="L525:L643" si="81">AVERAGE(K369+K421+K473)/3</f>
        <v>497.66666666666669</v>
      </c>
      <c r="M525" s="14">
        <f t="shared" si="71"/>
        <v>468</v>
      </c>
      <c r="N525" s="30">
        <f t="shared" si="73"/>
        <v>-0.24842767295597484</v>
      </c>
      <c r="O525" s="30">
        <f t="shared" si="80"/>
        <v>-3.9517749497655762E-2</v>
      </c>
    </row>
    <row r="526" spans="1:15" x14ac:dyDescent="0.25">
      <c r="A526" s="9" t="str">
        <f t="shared" si="76"/>
        <v>Jan</v>
      </c>
      <c r="B526" s="28">
        <v>38003</v>
      </c>
      <c r="C526" s="9">
        <v>426</v>
      </c>
      <c r="D526" s="9">
        <v>0</v>
      </c>
      <c r="E526" s="9">
        <v>73</v>
      </c>
      <c r="F526" s="14">
        <f t="shared" si="75"/>
        <v>499</v>
      </c>
      <c r="G526" s="11">
        <v>3</v>
      </c>
      <c r="H526" s="13">
        <f t="shared" si="77"/>
        <v>429.5</v>
      </c>
      <c r="I526" s="13">
        <f t="shared" si="78"/>
        <v>7.5</v>
      </c>
      <c r="J526" s="13">
        <f t="shared" si="79"/>
        <v>56.25</v>
      </c>
      <c r="K526" s="14">
        <f t="shared" si="74"/>
        <v>493.25</v>
      </c>
      <c r="L526" s="14">
        <f t="shared" si="81"/>
        <v>458</v>
      </c>
      <c r="M526" s="14">
        <f t="shared" si="71"/>
        <v>511</v>
      </c>
      <c r="N526" s="30">
        <f t="shared" si="73"/>
        <v>-0.27153284671532846</v>
      </c>
      <c r="O526" s="30">
        <f t="shared" si="80"/>
        <v>8.9519650655021835E-2</v>
      </c>
    </row>
    <row r="527" spans="1:15" x14ac:dyDescent="0.25">
      <c r="A527" s="9" t="str">
        <f t="shared" si="76"/>
        <v>Jan</v>
      </c>
      <c r="B527" s="28">
        <v>38010</v>
      </c>
      <c r="C527" s="9">
        <v>426</v>
      </c>
      <c r="D527" s="9">
        <v>0</v>
      </c>
      <c r="E527" s="9">
        <v>73</v>
      </c>
      <c r="F527" s="14">
        <f t="shared" si="75"/>
        <v>499</v>
      </c>
      <c r="G527" s="11">
        <v>4</v>
      </c>
      <c r="H527" s="13">
        <f t="shared" si="77"/>
        <v>409.5</v>
      </c>
      <c r="I527" s="13">
        <f t="shared" si="78"/>
        <v>3.5</v>
      </c>
      <c r="J527" s="13">
        <f t="shared" si="79"/>
        <v>60.75</v>
      </c>
      <c r="K527" s="14">
        <f t="shared" si="74"/>
        <v>473.75</v>
      </c>
      <c r="L527" s="14">
        <f t="shared" si="81"/>
        <v>461.25</v>
      </c>
      <c r="M527" s="14">
        <f t="shared" si="71"/>
        <v>505.66666666666669</v>
      </c>
      <c r="N527" s="30">
        <f t="shared" si="73"/>
        <v>0.10643015521064302</v>
      </c>
      <c r="O527" s="30">
        <f t="shared" si="80"/>
        <v>8.1842818428184277E-2</v>
      </c>
    </row>
    <row r="528" spans="1:15" x14ac:dyDescent="0.25">
      <c r="A528" s="9" t="str">
        <f t="shared" si="76"/>
        <v>Jan</v>
      </c>
      <c r="B528" s="28">
        <v>38017</v>
      </c>
      <c r="C528" s="9">
        <v>241</v>
      </c>
      <c r="D528" s="9">
        <v>8</v>
      </c>
      <c r="E528" s="9">
        <v>67</v>
      </c>
      <c r="F528" s="14">
        <f t="shared" si="75"/>
        <v>316</v>
      </c>
      <c r="G528" s="11">
        <v>5</v>
      </c>
      <c r="H528" s="13">
        <f t="shared" si="77"/>
        <v>376.5</v>
      </c>
      <c r="I528" s="13">
        <f t="shared" si="78"/>
        <v>4.75</v>
      </c>
      <c r="J528" s="13">
        <f t="shared" si="79"/>
        <v>66.75</v>
      </c>
      <c r="K528" s="14">
        <f t="shared" si="74"/>
        <v>448</v>
      </c>
      <c r="L528" s="14">
        <f t="shared" si="81"/>
        <v>492.83333333333331</v>
      </c>
      <c r="M528" s="14">
        <f t="shared" si="71"/>
        <v>486.66666666666669</v>
      </c>
      <c r="N528" s="30">
        <f t="shared" si="73"/>
        <v>-0.19387755102040816</v>
      </c>
      <c r="O528" s="30">
        <f t="shared" si="80"/>
        <v>-0.35880960432871151</v>
      </c>
    </row>
    <row r="529" spans="1:15" x14ac:dyDescent="0.25">
      <c r="A529" s="9" t="str">
        <f t="shared" si="76"/>
        <v>Feb</v>
      </c>
      <c r="B529" s="28">
        <v>38024</v>
      </c>
      <c r="C529" s="9">
        <v>178</v>
      </c>
      <c r="D529" s="9">
        <v>6</v>
      </c>
      <c r="E529" s="9">
        <v>39</v>
      </c>
      <c r="F529" s="14">
        <f t="shared" si="75"/>
        <v>223</v>
      </c>
      <c r="G529" s="11">
        <v>6</v>
      </c>
      <c r="H529" s="13">
        <f t="shared" si="77"/>
        <v>317.75</v>
      </c>
      <c r="I529" s="13">
        <f t="shared" si="78"/>
        <v>3.5</v>
      </c>
      <c r="J529" s="13">
        <f t="shared" si="79"/>
        <v>63</v>
      </c>
      <c r="K529" s="14">
        <f t="shared" si="74"/>
        <v>384.25</v>
      </c>
      <c r="L529" s="14">
        <f t="shared" si="81"/>
        <v>508.66666666666669</v>
      </c>
      <c r="M529" s="14">
        <f t="shared" si="71"/>
        <v>531.33333333333337</v>
      </c>
      <c r="N529" s="30">
        <f t="shared" si="73"/>
        <v>-0.42673521850899743</v>
      </c>
      <c r="O529" s="30">
        <f t="shared" si="80"/>
        <v>-0.5615989515072084</v>
      </c>
    </row>
    <row r="530" spans="1:15" x14ac:dyDescent="0.25">
      <c r="A530" s="9" t="str">
        <f t="shared" si="76"/>
        <v>Feb</v>
      </c>
      <c r="B530" s="28">
        <v>38031</v>
      </c>
      <c r="C530" s="9">
        <v>173</v>
      </c>
      <c r="D530" s="9">
        <v>5</v>
      </c>
      <c r="E530" s="9">
        <v>40</v>
      </c>
      <c r="F530" s="14">
        <f t="shared" si="75"/>
        <v>218</v>
      </c>
      <c r="G530" s="11">
        <v>7</v>
      </c>
      <c r="H530" s="13">
        <f t="shared" si="77"/>
        <v>254.5</v>
      </c>
      <c r="I530" s="13">
        <f t="shared" si="78"/>
        <v>4.75</v>
      </c>
      <c r="J530" s="13">
        <f t="shared" si="79"/>
        <v>54.75</v>
      </c>
      <c r="K530" s="14">
        <f t="shared" si="74"/>
        <v>314</v>
      </c>
      <c r="L530" s="14">
        <f t="shared" si="81"/>
        <v>516.33333333333337</v>
      </c>
      <c r="M530" s="14">
        <f t="shared" si="71"/>
        <v>541.66666666666663</v>
      </c>
      <c r="N530" s="30">
        <f t="shared" si="73"/>
        <v>-0.49302325581395351</v>
      </c>
      <c r="O530" s="30">
        <f t="shared" si="80"/>
        <v>-0.57779212395093615</v>
      </c>
    </row>
    <row r="531" spans="1:15" x14ac:dyDescent="0.25">
      <c r="A531" s="9" t="str">
        <f t="shared" si="76"/>
        <v>Feb</v>
      </c>
      <c r="B531" s="28">
        <v>38038</v>
      </c>
      <c r="C531" s="9">
        <v>240</v>
      </c>
      <c r="D531" s="9">
        <v>3</v>
      </c>
      <c r="E531" s="9">
        <v>19</v>
      </c>
      <c r="F531" s="14">
        <f t="shared" si="75"/>
        <v>262</v>
      </c>
      <c r="G531" s="11">
        <v>8</v>
      </c>
      <c r="H531" s="13">
        <f t="shared" si="77"/>
        <v>208</v>
      </c>
      <c r="I531" s="13">
        <f t="shared" si="78"/>
        <v>5.5</v>
      </c>
      <c r="J531" s="13">
        <f t="shared" si="79"/>
        <v>41.25</v>
      </c>
      <c r="K531" s="14">
        <f t="shared" si="74"/>
        <v>254.75</v>
      </c>
      <c r="L531" s="14">
        <f t="shared" si="81"/>
        <v>521.25</v>
      </c>
      <c r="M531" s="14">
        <f t="shared" si="71"/>
        <v>525.33333333333337</v>
      </c>
      <c r="N531" s="30">
        <f t="shared" si="73"/>
        <v>-0.40589569160997735</v>
      </c>
      <c r="O531" s="30">
        <f t="shared" si="80"/>
        <v>-0.49736211031175059</v>
      </c>
    </row>
    <row r="532" spans="1:15" x14ac:dyDescent="0.25">
      <c r="A532" s="9" t="str">
        <f t="shared" si="76"/>
        <v>Feb</v>
      </c>
      <c r="B532" s="28">
        <v>38045</v>
      </c>
      <c r="C532" s="9">
        <v>353</v>
      </c>
      <c r="D532" s="9">
        <v>0</v>
      </c>
      <c r="E532" s="9">
        <v>77</v>
      </c>
      <c r="F532" s="14">
        <f t="shared" si="75"/>
        <v>430</v>
      </c>
      <c r="G532" s="11">
        <v>9</v>
      </c>
      <c r="H532" s="13">
        <f t="shared" si="77"/>
        <v>236</v>
      </c>
      <c r="I532" s="13">
        <f t="shared" si="78"/>
        <v>3.5</v>
      </c>
      <c r="J532" s="13">
        <f t="shared" si="78"/>
        <v>43.75</v>
      </c>
      <c r="K532" s="14">
        <f t="shared" si="74"/>
        <v>283.25</v>
      </c>
      <c r="L532" s="14">
        <f t="shared" si="81"/>
        <v>536.16666666666663</v>
      </c>
      <c r="M532" s="14">
        <f t="shared" ref="M532:M595" si="82">AVERAGE(F376+F428+F480)/3</f>
        <v>546.33333333333337</v>
      </c>
      <c r="N532" s="30">
        <f t="shared" si="73"/>
        <v>-7.5268817204301078E-2</v>
      </c>
      <c r="O532" s="30">
        <f t="shared" si="80"/>
        <v>-0.19801056885296855</v>
      </c>
    </row>
    <row r="533" spans="1:15" x14ac:dyDescent="0.25">
      <c r="A533" s="9" t="str">
        <f t="shared" si="76"/>
        <v>Mar</v>
      </c>
      <c r="B533" s="28">
        <v>38052</v>
      </c>
      <c r="C533" s="9">
        <v>233</v>
      </c>
      <c r="D533" s="9">
        <v>9</v>
      </c>
      <c r="E533" s="9">
        <v>52</v>
      </c>
      <c r="F533" s="14">
        <f t="shared" si="75"/>
        <v>294</v>
      </c>
      <c r="G533" s="11">
        <v>10</v>
      </c>
      <c r="H533" s="13">
        <f t="shared" si="77"/>
        <v>249.75</v>
      </c>
      <c r="I533" s="13">
        <f t="shared" si="78"/>
        <v>4.25</v>
      </c>
      <c r="J533" s="13">
        <f t="shared" si="78"/>
        <v>47</v>
      </c>
      <c r="K533" s="14">
        <f t="shared" si="74"/>
        <v>301</v>
      </c>
      <c r="L533" s="14">
        <f t="shared" si="81"/>
        <v>557.41666666666663</v>
      </c>
      <c r="M533" s="14">
        <f t="shared" si="82"/>
        <v>616.33333333333337</v>
      </c>
      <c r="N533" s="30">
        <f t="shared" si="73"/>
        <v>-0.55114503816793892</v>
      </c>
      <c r="O533" s="30">
        <f t="shared" si="80"/>
        <v>-0.47256690088204512</v>
      </c>
    </row>
    <row r="534" spans="1:15" x14ac:dyDescent="0.25">
      <c r="A534" s="9" t="str">
        <f t="shared" si="76"/>
        <v>Mar</v>
      </c>
      <c r="B534" s="28">
        <v>38059</v>
      </c>
      <c r="C534" s="9">
        <v>313</v>
      </c>
      <c r="D534" s="9">
        <v>11</v>
      </c>
      <c r="E534" s="9">
        <v>56</v>
      </c>
      <c r="F534" s="14">
        <f t="shared" si="75"/>
        <v>380</v>
      </c>
      <c r="G534" s="11">
        <v>11</v>
      </c>
      <c r="H534" s="13">
        <f t="shared" si="77"/>
        <v>284.75</v>
      </c>
      <c r="I534" s="13">
        <f t="shared" si="78"/>
        <v>5.75</v>
      </c>
      <c r="J534" s="13">
        <f t="shared" si="78"/>
        <v>51</v>
      </c>
      <c r="K534" s="14">
        <f t="shared" si="74"/>
        <v>341.5</v>
      </c>
      <c r="L534" s="14">
        <f t="shared" si="81"/>
        <v>565</v>
      </c>
      <c r="M534" s="14">
        <f t="shared" si="82"/>
        <v>572</v>
      </c>
      <c r="N534" s="30">
        <f t="shared" si="73"/>
        <v>-0.24151696606786427</v>
      </c>
      <c r="O534" s="30">
        <f t="shared" si="80"/>
        <v>-0.32743362831858408</v>
      </c>
    </row>
    <row r="535" spans="1:15" x14ac:dyDescent="0.25">
      <c r="A535" s="9" t="str">
        <f t="shared" si="76"/>
        <v>Mar</v>
      </c>
      <c r="B535" s="28">
        <v>38066</v>
      </c>
      <c r="C535" s="9">
        <v>242</v>
      </c>
      <c r="D535" s="9">
        <v>12</v>
      </c>
      <c r="E535" s="9">
        <v>28</v>
      </c>
      <c r="F535" s="14">
        <f t="shared" si="75"/>
        <v>282</v>
      </c>
      <c r="G535" s="11">
        <v>12</v>
      </c>
      <c r="H535" s="13">
        <f t="shared" si="77"/>
        <v>285.25</v>
      </c>
      <c r="I535" s="13">
        <f t="shared" si="78"/>
        <v>8</v>
      </c>
      <c r="J535" s="13">
        <f t="shared" si="78"/>
        <v>53.25</v>
      </c>
      <c r="K535" s="14">
        <f t="shared" si="74"/>
        <v>346.5</v>
      </c>
      <c r="L535" s="14">
        <f t="shared" si="81"/>
        <v>592.41666666666663</v>
      </c>
      <c r="M535" s="14">
        <f t="shared" si="82"/>
        <v>635</v>
      </c>
      <c r="N535" s="30">
        <f t="shared" si="73"/>
        <v>-0.47289719626168225</v>
      </c>
      <c r="O535" s="30">
        <f t="shared" si="80"/>
        <v>-0.52398368265578843</v>
      </c>
    </row>
    <row r="536" spans="1:15" x14ac:dyDescent="0.25">
      <c r="A536" s="9" t="str">
        <f t="shared" si="76"/>
        <v>Mar</v>
      </c>
      <c r="B536" s="28">
        <v>38073</v>
      </c>
      <c r="C536" s="9">
        <v>426</v>
      </c>
      <c r="D536" s="9">
        <v>12</v>
      </c>
      <c r="E536" s="9">
        <v>81</v>
      </c>
      <c r="F536" s="14">
        <f t="shared" si="75"/>
        <v>519</v>
      </c>
      <c r="G536" s="11">
        <v>13</v>
      </c>
      <c r="H536" s="13">
        <f t="shared" si="77"/>
        <v>303.5</v>
      </c>
      <c r="I536" s="13">
        <f t="shared" si="78"/>
        <v>11</v>
      </c>
      <c r="J536" s="13">
        <f t="shared" si="78"/>
        <v>54.25</v>
      </c>
      <c r="K536" s="14">
        <f t="shared" si="74"/>
        <v>368.75</v>
      </c>
      <c r="L536" s="14">
        <f t="shared" si="81"/>
        <v>645.75</v>
      </c>
      <c r="M536" s="14">
        <f t="shared" si="82"/>
        <v>759.66666666666663</v>
      </c>
      <c r="N536" s="30">
        <f t="shared" si="73"/>
        <v>-0.35846724351050679</v>
      </c>
      <c r="O536" s="30">
        <f t="shared" si="80"/>
        <v>-0.19628339140534262</v>
      </c>
    </row>
    <row r="537" spans="1:15" x14ac:dyDescent="0.25">
      <c r="A537" s="9" t="str">
        <f t="shared" si="76"/>
        <v>Apr</v>
      </c>
      <c r="B537" s="28">
        <v>38080</v>
      </c>
      <c r="C537" s="9">
        <v>415</v>
      </c>
      <c r="D537" s="9">
        <v>19</v>
      </c>
      <c r="E537" s="9">
        <v>82</v>
      </c>
      <c r="F537" s="14">
        <f t="shared" si="75"/>
        <v>516</v>
      </c>
      <c r="G537" s="11">
        <v>14</v>
      </c>
      <c r="H537" s="13">
        <f t="shared" si="77"/>
        <v>349</v>
      </c>
      <c r="I537" s="13">
        <f t="shared" si="78"/>
        <v>13.5</v>
      </c>
      <c r="J537" s="13">
        <f t="shared" si="78"/>
        <v>61.75</v>
      </c>
      <c r="K537" s="14">
        <f t="shared" si="74"/>
        <v>424.25</v>
      </c>
      <c r="L537" s="14">
        <f t="shared" si="81"/>
        <v>694.5</v>
      </c>
      <c r="M537" s="14">
        <f t="shared" si="82"/>
        <v>811.33333333333337</v>
      </c>
      <c r="N537" s="30">
        <f t="shared" si="73"/>
        <v>-0.37378640776699029</v>
      </c>
      <c r="O537" s="30">
        <f t="shared" si="80"/>
        <v>-0.25701943844492442</v>
      </c>
    </row>
    <row r="538" spans="1:15" x14ac:dyDescent="0.25">
      <c r="A538" s="9" t="str">
        <f t="shared" si="76"/>
        <v>Apr</v>
      </c>
      <c r="B538" s="28">
        <v>38087</v>
      </c>
      <c r="C538" s="9">
        <v>454</v>
      </c>
      <c r="D538" s="9">
        <v>14</v>
      </c>
      <c r="E538" s="9">
        <v>102</v>
      </c>
      <c r="F538" s="14">
        <f t="shared" si="75"/>
        <v>570</v>
      </c>
      <c r="G538" s="11">
        <v>15</v>
      </c>
      <c r="H538" s="13">
        <f t="shared" si="77"/>
        <v>384.25</v>
      </c>
      <c r="I538" s="13">
        <f t="shared" ref="I538:J561" si="83">AVERAGE(D535:D538)</f>
        <v>14.25</v>
      </c>
      <c r="J538" s="13">
        <f t="shared" si="83"/>
        <v>73.25</v>
      </c>
      <c r="K538" s="14">
        <f t="shared" si="74"/>
        <v>471.75</v>
      </c>
      <c r="L538" s="14">
        <f t="shared" si="81"/>
        <v>768.91666666666663</v>
      </c>
      <c r="M538" s="14">
        <f t="shared" si="82"/>
        <v>869.66666666666663</v>
      </c>
      <c r="N538" s="30">
        <f t="shared" si="73"/>
        <v>-0.25098554533508544</v>
      </c>
      <c r="O538" s="30">
        <f t="shared" si="80"/>
        <v>-0.25869730139807084</v>
      </c>
    </row>
    <row r="539" spans="1:15" x14ac:dyDescent="0.25">
      <c r="A539" s="9" t="str">
        <f t="shared" si="76"/>
        <v>Apr</v>
      </c>
      <c r="B539" s="28">
        <v>38094</v>
      </c>
      <c r="C539" s="9">
        <v>546</v>
      </c>
      <c r="D539" s="9">
        <v>14</v>
      </c>
      <c r="E539" s="9">
        <v>70</v>
      </c>
      <c r="F539" s="14">
        <f t="shared" si="75"/>
        <v>630</v>
      </c>
      <c r="G539" s="11">
        <v>16</v>
      </c>
      <c r="H539" s="13">
        <f t="shared" si="77"/>
        <v>460.25</v>
      </c>
      <c r="I539" s="13">
        <f t="shared" si="83"/>
        <v>14.75</v>
      </c>
      <c r="J539" s="13">
        <f t="shared" si="83"/>
        <v>83.75</v>
      </c>
      <c r="K539" s="14">
        <f t="shared" si="74"/>
        <v>558.75</v>
      </c>
      <c r="L539" s="14">
        <f t="shared" si="81"/>
        <v>811.08333333333337</v>
      </c>
      <c r="M539" s="14">
        <f t="shared" si="82"/>
        <v>803.66666666666663</v>
      </c>
      <c r="N539" s="30">
        <f t="shared" si="73"/>
        <v>-9.7421203438395415E-2</v>
      </c>
      <c r="O539" s="30">
        <f t="shared" si="80"/>
        <v>-0.22326107058460909</v>
      </c>
    </row>
    <row r="540" spans="1:15" x14ac:dyDescent="0.25">
      <c r="A540" s="9" t="str">
        <f t="shared" si="76"/>
        <v>Apr</v>
      </c>
      <c r="B540" s="28">
        <v>38101</v>
      </c>
      <c r="C540" s="9">
        <v>472</v>
      </c>
      <c r="D540" s="9">
        <v>14</v>
      </c>
      <c r="E540" s="9">
        <v>33</v>
      </c>
      <c r="F540" s="14">
        <f t="shared" si="75"/>
        <v>519</v>
      </c>
      <c r="G540" s="11">
        <v>17</v>
      </c>
      <c r="H540" s="13">
        <f t="shared" si="77"/>
        <v>471.75</v>
      </c>
      <c r="I540" s="13">
        <f t="shared" si="83"/>
        <v>15.25</v>
      </c>
      <c r="J540" s="13">
        <f t="shared" si="83"/>
        <v>71.75</v>
      </c>
      <c r="K540" s="14">
        <f t="shared" si="74"/>
        <v>558.75</v>
      </c>
      <c r="L540" s="14">
        <f t="shared" si="81"/>
        <v>781.66666666666663</v>
      </c>
      <c r="M540" s="14">
        <f t="shared" si="82"/>
        <v>642</v>
      </c>
      <c r="N540" s="30">
        <f t="shared" si="73"/>
        <v>-0.34220532319391633</v>
      </c>
      <c r="O540" s="30">
        <f t="shared" si="80"/>
        <v>-0.33603411513859271</v>
      </c>
    </row>
    <row r="541" spans="1:15" x14ac:dyDescent="0.25">
      <c r="A541" s="9" t="str">
        <f t="shared" si="76"/>
        <v>May</v>
      </c>
      <c r="B541" s="28">
        <v>38108</v>
      </c>
      <c r="C541" s="9">
        <v>500</v>
      </c>
      <c r="D541" s="9">
        <v>22</v>
      </c>
      <c r="E541" s="9">
        <v>64</v>
      </c>
      <c r="F541" s="14">
        <f t="shared" si="75"/>
        <v>586</v>
      </c>
      <c r="G541" s="11">
        <v>18</v>
      </c>
      <c r="H541" s="13">
        <f t="shared" si="77"/>
        <v>493</v>
      </c>
      <c r="I541" s="13">
        <f t="shared" si="83"/>
        <v>16</v>
      </c>
      <c r="J541" s="13">
        <f t="shared" si="83"/>
        <v>67.25</v>
      </c>
      <c r="K541" s="14">
        <f t="shared" si="74"/>
        <v>576.25</v>
      </c>
      <c r="L541" s="14">
        <f t="shared" si="81"/>
        <v>735.33333333333337</v>
      </c>
      <c r="M541" s="14">
        <f t="shared" si="82"/>
        <v>626</v>
      </c>
      <c r="N541" s="30">
        <f t="shared" si="73"/>
        <v>-0.12797619047619047</v>
      </c>
      <c r="O541" s="30">
        <f t="shared" si="80"/>
        <v>-0.20308250226654584</v>
      </c>
    </row>
    <row r="542" spans="1:15" x14ac:dyDescent="0.25">
      <c r="A542" s="9" t="str">
        <f t="shared" si="76"/>
        <v>May</v>
      </c>
      <c r="B542" s="28">
        <v>38115</v>
      </c>
      <c r="C542" s="9">
        <v>496</v>
      </c>
      <c r="D542" s="9">
        <v>31</v>
      </c>
      <c r="E542" s="9">
        <v>50</v>
      </c>
      <c r="F542" s="14">
        <f t="shared" si="75"/>
        <v>577</v>
      </c>
      <c r="G542" s="11">
        <v>19</v>
      </c>
      <c r="H542" s="13">
        <f t="shared" si="77"/>
        <v>503.5</v>
      </c>
      <c r="I542" s="13">
        <f t="shared" si="83"/>
        <v>20.25</v>
      </c>
      <c r="J542" s="13">
        <f t="shared" si="83"/>
        <v>54.25</v>
      </c>
      <c r="K542" s="14">
        <f t="shared" si="74"/>
        <v>578</v>
      </c>
      <c r="L542" s="14">
        <f t="shared" si="81"/>
        <v>682</v>
      </c>
      <c r="M542" s="14">
        <f t="shared" si="82"/>
        <v>656.33333333333337</v>
      </c>
      <c r="N542" s="30">
        <f t="shared" si="73"/>
        <v>-4.1528239202657809E-2</v>
      </c>
      <c r="O542" s="30">
        <f t="shared" si="80"/>
        <v>-0.15395894428152493</v>
      </c>
    </row>
    <row r="543" spans="1:15" x14ac:dyDescent="0.25">
      <c r="A543" s="9" t="str">
        <f t="shared" si="76"/>
        <v>May</v>
      </c>
      <c r="B543" s="28">
        <v>38122</v>
      </c>
      <c r="C543" s="9">
        <v>430</v>
      </c>
      <c r="D543" s="9">
        <v>11</v>
      </c>
      <c r="E543" s="9">
        <v>52</v>
      </c>
      <c r="F543" s="14">
        <f t="shared" si="75"/>
        <v>493</v>
      </c>
      <c r="G543" s="11">
        <v>20</v>
      </c>
      <c r="H543" s="13">
        <f t="shared" si="77"/>
        <v>474.5</v>
      </c>
      <c r="I543" s="13">
        <f t="shared" si="83"/>
        <v>19.5</v>
      </c>
      <c r="J543" s="13">
        <f t="shared" si="83"/>
        <v>49.75</v>
      </c>
      <c r="K543" s="14">
        <f t="shared" si="74"/>
        <v>543.75</v>
      </c>
      <c r="L543" s="14">
        <f t="shared" si="81"/>
        <v>615</v>
      </c>
      <c r="M543" s="14">
        <f t="shared" si="82"/>
        <v>535.66666666666663</v>
      </c>
      <c r="N543" s="30">
        <f t="shared" si="73"/>
        <v>-0.19047619047619047</v>
      </c>
      <c r="O543" s="30">
        <f t="shared" si="80"/>
        <v>-0.19837398373983739</v>
      </c>
    </row>
    <row r="544" spans="1:15" x14ac:dyDescent="0.25">
      <c r="A544" s="9" t="str">
        <f t="shared" si="76"/>
        <v>May</v>
      </c>
      <c r="B544" s="28">
        <v>38129</v>
      </c>
      <c r="C544" s="9">
        <v>472</v>
      </c>
      <c r="D544" s="9">
        <v>15</v>
      </c>
      <c r="E544" s="9">
        <v>44</v>
      </c>
      <c r="F544" s="14">
        <f t="shared" si="75"/>
        <v>531</v>
      </c>
      <c r="G544" s="11">
        <v>21</v>
      </c>
      <c r="H544" s="13">
        <f t="shared" si="77"/>
        <v>474.5</v>
      </c>
      <c r="I544" s="13">
        <f t="shared" si="83"/>
        <v>19.75</v>
      </c>
      <c r="J544" s="13">
        <f t="shared" si="83"/>
        <v>52.5</v>
      </c>
      <c r="K544" s="14">
        <f t="shared" si="74"/>
        <v>546.75</v>
      </c>
      <c r="L544" s="14">
        <f t="shared" si="81"/>
        <v>629.33333333333337</v>
      </c>
      <c r="M544" s="14">
        <f t="shared" si="82"/>
        <v>699.33333333333337</v>
      </c>
      <c r="N544" s="30">
        <f t="shared" si="73"/>
        <v>-0.41261061946902655</v>
      </c>
      <c r="O544" s="30">
        <f t="shared" si="80"/>
        <v>-0.15625000000000006</v>
      </c>
    </row>
    <row r="545" spans="1:15" x14ac:dyDescent="0.25">
      <c r="A545" s="9" t="str">
        <f t="shared" si="76"/>
        <v>May</v>
      </c>
      <c r="B545" s="28">
        <v>38136</v>
      </c>
      <c r="C545" s="9">
        <v>651</v>
      </c>
      <c r="D545" s="9">
        <v>24</v>
      </c>
      <c r="E545" s="9">
        <v>57</v>
      </c>
      <c r="F545" s="14">
        <f t="shared" si="75"/>
        <v>732</v>
      </c>
      <c r="G545" s="11">
        <v>22</v>
      </c>
      <c r="H545" s="13">
        <f t="shared" si="77"/>
        <v>512.25</v>
      </c>
      <c r="I545" s="13">
        <f t="shared" si="83"/>
        <v>20.25</v>
      </c>
      <c r="J545" s="13">
        <f t="shared" si="83"/>
        <v>50.75</v>
      </c>
      <c r="K545" s="14">
        <f t="shared" si="74"/>
        <v>583.25</v>
      </c>
      <c r="L545" s="14">
        <f t="shared" si="81"/>
        <v>687.75</v>
      </c>
      <c r="M545" s="14">
        <f t="shared" si="82"/>
        <v>859.66666666666663</v>
      </c>
      <c r="N545" s="30">
        <f t="shared" si="73"/>
        <v>-6.3938618925831206E-2</v>
      </c>
      <c r="O545" s="30">
        <f t="shared" si="80"/>
        <v>6.4340239912759001E-2</v>
      </c>
    </row>
    <row r="546" spans="1:15" x14ac:dyDescent="0.25">
      <c r="A546" s="9" t="str">
        <f t="shared" si="76"/>
        <v>Jun</v>
      </c>
      <c r="B546" s="28">
        <v>38143</v>
      </c>
      <c r="C546" s="9">
        <v>597</v>
      </c>
      <c r="D546" s="9">
        <v>14</v>
      </c>
      <c r="E546" s="9">
        <v>57</v>
      </c>
      <c r="F546" s="14">
        <f t="shared" si="75"/>
        <v>668</v>
      </c>
      <c r="G546" s="11">
        <v>23</v>
      </c>
      <c r="H546" s="13">
        <f t="shared" si="77"/>
        <v>537.5</v>
      </c>
      <c r="I546" s="13">
        <f t="shared" si="83"/>
        <v>16</v>
      </c>
      <c r="J546" s="13">
        <f t="shared" si="83"/>
        <v>52.5</v>
      </c>
      <c r="K546" s="14">
        <f t="shared" si="74"/>
        <v>606</v>
      </c>
      <c r="L546" s="14">
        <f t="shared" si="81"/>
        <v>745.58333333333337</v>
      </c>
      <c r="M546" s="14">
        <f t="shared" si="82"/>
        <v>887.66666666666663</v>
      </c>
      <c r="N546" s="30">
        <f t="shared" si="73"/>
        <v>-0.19030303030303031</v>
      </c>
      <c r="O546" s="30">
        <f t="shared" si="80"/>
        <v>-0.10405722588577181</v>
      </c>
    </row>
    <row r="547" spans="1:15" x14ac:dyDescent="0.25">
      <c r="A547" s="9" t="str">
        <f t="shared" si="76"/>
        <v>Jun</v>
      </c>
      <c r="B547" s="28">
        <v>38150</v>
      </c>
      <c r="C547" s="9">
        <v>644</v>
      </c>
      <c r="D547" s="9">
        <v>16</v>
      </c>
      <c r="E547" s="9">
        <v>29</v>
      </c>
      <c r="F547" s="14">
        <f t="shared" si="75"/>
        <v>689</v>
      </c>
      <c r="G547" s="11">
        <v>24</v>
      </c>
      <c r="H547" s="13">
        <f t="shared" si="77"/>
        <v>591</v>
      </c>
      <c r="I547" s="13">
        <f t="shared" si="83"/>
        <v>17.25</v>
      </c>
      <c r="J547" s="13">
        <f t="shared" si="83"/>
        <v>46.75</v>
      </c>
      <c r="K547" s="14">
        <f t="shared" si="74"/>
        <v>655</v>
      </c>
      <c r="L547" s="14">
        <f t="shared" si="81"/>
        <v>854.58333333333337</v>
      </c>
      <c r="M547" s="14">
        <f t="shared" si="82"/>
        <v>971.66666666666663</v>
      </c>
      <c r="N547" s="30">
        <f t="shared" si="73"/>
        <v>-0.21076746849942726</v>
      </c>
      <c r="O547" s="30">
        <f t="shared" si="80"/>
        <v>-0.19375914188200882</v>
      </c>
    </row>
    <row r="548" spans="1:15" x14ac:dyDescent="0.25">
      <c r="A548" s="9" t="str">
        <f t="shared" si="76"/>
        <v>Jun</v>
      </c>
      <c r="B548" s="28">
        <v>38157</v>
      </c>
      <c r="C548" s="9">
        <v>702</v>
      </c>
      <c r="D548" s="9">
        <v>12</v>
      </c>
      <c r="E548" s="9">
        <v>22</v>
      </c>
      <c r="F548" s="14">
        <f t="shared" si="75"/>
        <v>736</v>
      </c>
      <c r="G548" s="11">
        <v>25</v>
      </c>
      <c r="H548" s="13">
        <f t="shared" si="77"/>
        <v>648.5</v>
      </c>
      <c r="I548" s="13">
        <f t="shared" si="83"/>
        <v>16.5</v>
      </c>
      <c r="J548" s="13">
        <f t="shared" si="83"/>
        <v>41.25</v>
      </c>
      <c r="K548" s="14">
        <f t="shared" si="74"/>
        <v>706.25</v>
      </c>
      <c r="L548" s="14">
        <f t="shared" si="81"/>
        <v>923.75</v>
      </c>
      <c r="M548" s="14">
        <f t="shared" si="82"/>
        <v>976</v>
      </c>
      <c r="N548" s="30">
        <f t="shared" si="73"/>
        <v>4.694167852062589E-2</v>
      </c>
      <c r="O548" s="30">
        <f t="shared" si="80"/>
        <v>-0.20324763193504736</v>
      </c>
    </row>
    <row r="549" spans="1:15" x14ac:dyDescent="0.25">
      <c r="A549" s="9" t="str">
        <f t="shared" si="76"/>
        <v>Jun</v>
      </c>
      <c r="B549" s="28">
        <v>38164</v>
      </c>
      <c r="C549" s="9">
        <v>515</v>
      </c>
      <c r="D549" s="9">
        <v>3</v>
      </c>
      <c r="E549" s="9">
        <v>72</v>
      </c>
      <c r="F549" s="14">
        <f t="shared" si="75"/>
        <v>590</v>
      </c>
      <c r="G549" s="11">
        <v>26</v>
      </c>
      <c r="H549" s="13">
        <f t="shared" si="77"/>
        <v>614.5</v>
      </c>
      <c r="I549" s="13">
        <f t="shared" si="83"/>
        <v>11.25</v>
      </c>
      <c r="J549" s="13">
        <f t="shared" si="83"/>
        <v>45</v>
      </c>
      <c r="K549" s="14">
        <f t="shared" si="74"/>
        <v>670.75</v>
      </c>
      <c r="L549" s="14">
        <f t="shared" si="81"/>
        <v>942.41666666666663</v>
      </c>
      <c r="M549" s="14">
        <f t="shared" si="82"/>
        <v>934.33333333333337</v>
      </c>
      <c r="N549" s="30">
        <f t="shared" si="73"/>
        <v>-0.36008676789587851</v>
      </c>
      <c r="O549" s="30">
        <f t="shared" si="80"/>
        <v>-0.37394995136616849</v>
      </c>
    </row>
    <row r="550" spans="1:15" x14ac:dyDescent="0.25">
      <c r="A550" s="9" t="str">
        <f t="shared" si="76"/>
        <v>Jul</v>
      </c>
      <c r="B550" s="28">
        <v>38171</v>
      </c>
      <c r="C550" s="9">
        <v>595</v>
      </c>
      <c r="D550" s="9">
        <v>14</v>
      </c>
      <c r="E550" s="9">
        <v>37</v>
      </c>
      <c r="F550" s="14">
        <f t="shared" si="75"/>
        <v>646</v>
      </c>
      <c r="G550" s="11">
        <v>27</v>
      </c>
      <c r="H550" s="13">
        <f t="shared" si="77"/>
        <v>614</v>
      </c>
      <c r="I550" s="13">
        <f t="shared" si="83"/>
        <v>11.25</v>
      </c>
      <c r="J550" s="13">
        <f t="shared" si="83"/>
        <v>40</v>
      </c>
      <c r="K550" s="14">
        <f t="shared" si="74"/>
        <v>665.25</v>
      </c>
      <c r="L550" s="14">
        <f t="shared" si="81"/>
        <v>974.41666666666663</v>
      </c>
      <c r="M550" s="14">
        <f t="shared" si="82"/>
        <v>1015.6666666666666</v>
      </c>
      <c r="N550" s="30">
        <f t="shared" si="73"/>
        <v>-0.30086580086580089</v>
      </c>
      <c r="O550" s="30">
        <f t="shared" si="80"/>
        <v>-0.33703925425468229</v>
      </c>
    </row>
    <row r="551" spans="1:15" x14ac:dyDescent="0.25">
      <c r="A551" s="9" t="str">
        <f t="shared" si="76"/>
        <v>Jul</v>
      </c>
      <c r="B551" s="28">
        <v>38178</v>
      </c>
      <c r="C551" s="9">
        <v>503</v>
      </c>
      <c r="D551" s="9">
        <v>30</v>
      </c>
      <c r="E551" s="9">
        <v>38</v>
      </c>
      <c r="F551" s="14">
        <f t="shared" si="75"/>
        <v>571</v>
      </c>
      <c r="G551" s="11">
        <v>28</v>
      </c>
      <c r="H551" s="13">
        <f t="shared" si="77"/>
        <v>578.75</v>
      </c>
      <c r="I551" s="13">
        <f t="shared" si="83"/>
        <v>14.75</v>
      </c>
      <c r="J551" s="13">
        <f t="shared" si="83"/>
        <v>42.25</v>
      </c>
      <c r="K551" s="14">
        <f t="shared" si="74"/>
        <v>635.75</v>
      </c>
      <c r="L551" s="14">
        <f t="shared" si="81"/>
        <v>960.83333333333337</v>
      </c>
      <c r="M551" s="14">
        <f t="shared" si="82"/>
        <v>917.33333333333337</v>
      </c>
      <c r="N551" s="30">
        <f t="shared" si="73"/>
        <v>-0.14264264264264265</v>
      </c>
      <c r="O551" s="30">
        <f t="shared" si="80"/>
        <v>-0.40572419774501306</v>
      </c>
    </row>
    <row r="552" spans="1:15" x14ac:dyDescent="0.25">
      <c r="A552" s="9" t="str">
        <f t="shared" si="76"/>
        <v>Jul</v>
      </c>
      <c r="B552" s="28">
        <v>38185</v>
      </c>
      <c r="C552" s="9">
        <v>626</v>
      </c>
      <c r="D552" s="9">
        <v>28</v>
      </c>
      <c r="E552" s="9">
        <v>22</v>
      </c>
      <c r="F552" s="14">
        <f t="shared" si="75"/>
        <v>676</v>
      </c>
      <c r="G552" s="11">
        <v>29</v>
      </c>
      <c r="H552" s="13">
        <f t="shared" si="77"/>
        <v>559.75</v>
      </c>
      <c r="I552" s="13">
        <f t="shared" si="83"/>
        <v>18.75</v>
      </c>
      <c r="J552" s="13">
        <f t="shared" si="83"/>
        <v>42.25</v>
      </c>
      <c r="K552" s="14">
        <f t="shared" si="74"/>
        <v>620.75</v>
      </c>
      <c r="L552" s="14">
        <f t="shared" si="81"/>
        <v>934.33333333333337</v>
      </c>
      <c r="M552" s="14">
        <f t="shared" si="82"/>
        <v>870</v>
      </c>
      <c r="N552" s="30">
        <f t="shared" si="73"/>
        <v>-0.26918918918918922</v>
      </c>
      <c r="O552" s="30">
        <f t="shared" si="80"/>
        <v>-0.27648947556189801</v>
      </c>
    </row>
    <row r="553" spans="1:15" x14ac:dyDescent="0.25">
      <c r="A553" s="9" t="str">
        <f t="shared" si="76"/>
        <v>Jul</v>
      </c>
      <c r="B553" s="28">
        <v>38192</v>
      </c>
      <c r="C553" s="9">
        <v>512</v>
      </c>
      <c r="D553" s="9">
        <v>34</v>
      </c>
      <c r="E553" s="9">
        <v>34</v>
      </c>
      <c r="F553" s="14">
        <f t="shared" si="75"/>
        <v>580</v>
      </c>
      <c r="G553" s="11">
        <v>30</v>
      </c>
      <c r="H553" s="13">
        <f t="shared" si="77"/>
        <v>559</v>
      </c>
      <c r="I553" s="13">
        <f t="shared" si="83"/>
        <v>26.5</v>
      </c>
      <c r="J553" s="13">
        <f t="shared" si="83"/>
        <v>32.75</v>
      </c>
      <c r="K553" s="14">
        <f t="shared" si="74"/>
        <v>618.25</v>
      </c>
      <c r="L553" s="14">
        <f t="shared" si="81"/>
        <v>921.83333333333337</v>
      </c>
      <c r="M553" s="14">
        <f t="shared" si="82"/>
        <v>884.33333333333337</v>
      </c>
      <c r="N553" s="30">
        <f t="shared" si="73"/>
        <v>-0.24083769633507854</v>
      </c>
      <c r="O553" s="30">
        <f t="shared" si="80"/>
        <v>-0.37081902006870371</v>
      </c>
    </row>
    <row r="554" spans="1:15" x14ac:dyDescent="0.25">
      <c r="A554" s="9" t="str">
        <f t="shared" si="76"/>
        <v>Jul</v>
      </c>
      <c r="B554" s="28">
        <v>38199</v>
      </c>
      <c r="C554" s="9">
        <v>417</v>
      </c>
      <c r="D554" s="9">
        <v>25</v>
      </c>
      <c r="E554" s="9">
        <v>0</v>
      </c>
      <c r="F554" s="14">
        <f t="shared" si="75"/>
        <v>442</v>
      </c>
      <c r="G554" s="11">
        <v>31</v>
      </c>
      <c r="H554" s="13">
        <f t="shared" si="77"/>
        <v>514.5</v>
      </c>
      <c r="I554" s="13">
        <f t="shared" si="83"/>
        <v>29.25</v>
      </c>
      <c r="J554" s="13">
        <f t="shared" si="83"/>
        <v>23.5</v>
      </c>
      <c r="K554" s="14">
        <f t="shared" si="74"/>
        <v>567.25</v>
      </c>
      <c r="L554" s="14">
        <f t="shared" si="81"/>
        <v>889.75</v>
      </c>
      <c r="M554" s="14">
        <f t="shared" si="82"/>
        <v>887.33333333333337</v>
      </c>
      <c r="N554" s="30">
        <f t="shared" si="73"/>
        <v>-0.42820181112548511</v>
      </c>
      <c r="O554" s="30">
        <f t="shared" si="80"/>
        <v>-0.50323124473166625</v>
      </c>
    </row>
    <row r="555" spans="1:15" x14ac:dyDescent="0.25">
      <c r="A555" s="9" t="str">
        <f t="shared" si="76"/>
        <v>Aug</v>
      </c>
      <c r="B555" s="28">
        <v>38206</v>
      </c>
      <c r="C555" s="9">
        <v>413</v>
      </c>
      <c r="D555" s="9">
        <v>33</v>
      </c>
      <c r="E555" s="9">
        <v>33</v>
      </c>
      <c r="F555" s="14">
        <f t="shared" si="75"/>
        <v>479</v>
      </c>
      <c r="G555" s="11">
        <v>32</v>
      </c>
      <c r="H555" s="13">
        <f t="shared" si="77"/>
        <v>492</v>
      </c>
      <c r="I555" s="13">
        <f t="shared" si="83"/>
        <v>30</v>
      </c>
      <c r="J555" s="13">
        <f t="shared" si="83"/>
        <v>22.25</v>
      </c>
      <c r="K555" s="14">
        <f t="shared" si="74"/>
        <v>544.25</v>
      </c>
      <c r="L555" s="14">
        <f t="shared" si="81"/>
        <v>892.75</v>
      </c>
      <c r="M555" s="14">
        <f t="shared" si="82"/>
        <v>929.33333333333337</v>
      </c>
      <c r="N555" s="30">
        <f t="shared" si="73"/>
        <v>-0.31178160919540232</v>
      </c>
      <c r="O555" s="30">
        <f t="shared" si="80"/>
        <v>-0.46345561467376084</v>
      </c>
    </row>
    <row r="556" spans="1:15" x14ac:dyDescent="0.25">
      <c r="A556" s="9" t="str">
        <f t="shared" si="76"/>
        <v>Aug</v>
      </c>
      <c r="B556" s="28">
        <v>38213</v>
      </c>
      <c r="C556" s="9">
        <v>720</v>
      </c>
      <c r="D556" s="9">
        <v>17</v>
      </c>
      <c r="E556" s="9">
        <v>41</v>
      </c>
      <c r="F556" s="14">
        <f t="shared" si="75"/>
        <v>778</v>
      </c>
      <c r="G556" s="11">
        <v>33</v>
      </c>
      <c r="H556" s="13">
        <f t="shared" si="77"/>
        <v>515.5</v>
      </c>
      <c r="I556" s="13">
        <f t="shared" si="83"/>
        <v>27.25</v>
      </c>
      <c r="J556" s="13">
        <f t="shared" si="83"/>
        <v>27</v>
      </c>
      <c r="K556" s="14">
        <f t="shared" si="74"/>
        <v>569.75</v>
      </c>
      <c r="L556" s="14">
        <f t="shared" si="81"/>
        <v>875.25</v>
      </c>
      <c r="M556" s="14">
        <f t="shared" si="82"/>
        <v>800</v>
      </c>
      <c r="N556" s="30">
        <f t="shared" si="73"/>
        <v>0.14580265095729014</v>
      </c>
      <c r="O556" s="30">
        <f t="shared" si="80"/>
        <v>-0.1111111111111111</v>
      </c>
    </row>
    <row r="557" spans="1:15" x14ac:dyDescent="0.25">
      <c r="A557" s="9" t="str">
        <f t="shared" si="76"/>
        <v>Aug</v>
      </c>
      <c r="B557" s="28">
        <v>38220</v>
      </c>
      <c r="C557" s="9">
        <v>451</v>
      </c>
      <c r="D557" s="9">
        <v>23</v>
      </c>
      <c r="E557" s="9">
        <v>16</v>
      </c>
      <c r="F557" s="14">
        <f t="shared" si="75"/>
        <v>490</v>
      </c>
      <c r="G557" s="11">
        <v>34</v>
      </c>
      <c r="H557" s="13">
        <f t="shared" si="77"/>
        <v>500.25</v>
      </c>
      <c r="I557" s="13">
        <f t="shared" si="83"/>
        <v>24.5</v>
      </c>
      <c r="J557" s="13">
        <f t="shared" si="83"/>
        <v>22.5</v>
      </c>
      <c r="K557" s="14">
        <f t="shared" si="74"/>
        <v>547.25</v>
      </c>
      <c r="L557" s="14">
        <f t="shared" si="81"/>
        <v>861</v>
      </c>
      <c r="M557" s="14">
        <f t="shared" si="82"/>
        <v>827.33333333333337</v>
      </c>
      <c r="N557" s="30">
        <f t="shared" si="73"/>
        <v>-0.10909090909090909</v>
      </c>
      <c r="O557" s="30">
        <f t="shared" si="80"/>
        <v>-0.43089430894308944</v>
      </c>
    </row>
    <row r="558" spans="1:15" x14ac:dyDescent="0.25">
      <c r="A558" s="9" t="str">
        <f t="shared" si="76"/>
        <v>Aug</v>
      </c>
      <c r="B558" s="28">
        <v>38227</v>
      </c>
      <c r="C558" s="9">
        <v>475</v>
      </c>
      <c r="D558" s="9">
        <v>20</v>
      </c>
      <c r="E558" s="9">
        <v>9</v>
      </c>
      <c r="F558" s="14">
        <f t="shared" si="75"/>
        <v>504</v>
      </c>
      <c r="G558" s="11">
        <v>35</v>
      </c>
      <c r="H558" s="13">
        <f t="shared" si="77"/>
        <v>514.75</v>
      </c>
      <c r="I558" s="13">
        <f t="shared" si="83"/>
        <v>23.25</v>
      </c>
      <c r="J558" s="13">
        <f t="shared" si="83"/>
        <v>24.75</v>
      </c>
      <c r="K558" s="14">
        <f t="shared" si="74"/>
        <v>562.75</v>
      </c>
      <c r="L558" s="14">
        <f t="shared" si="81"/>
        <v>810.58333333333337</v>
      </c>
      <c r="M558" s="14">
        <f t="shared" si="82"/>
        <v>685.66666666666663</v>
      </c>
      <c r="N558" s="30">
        <f t="shared" si="73"/>
        <v>-0.15859766277128548</v>
      </c>
      <c r="O558" s="30">
        <f t="shared" si="80"/>
        <v>-0.37822555772591759</v>
      </c>
    </row>
    <row r="559" spans="1:15" x14ac:dyDescent="0.25">
      <c r="A559" s="9" t="str">
        <f t="shared" si="76"/>
        <v>Sep</v>
      </c>
      <c r="B559" s="28">
        <v>38234</v>
      </c>
      <c r="C559" s="9">
        <v>239</v>
      </c>
      <c r="D559" s="9">
        <v>36</v>
      </c>
      <c r="E559" s="9">
        <v>19</v>
      </c>
      <c r="F559" s="14">
        <f t="shared" si="75"/>
        <v>294</v>
      </c>
      <c r="G559" s="11">
        <v>36</v>
      </c>
      <c r="H559" s="13">
        <f t="shared" si="77"/>
        <v>471.25</v>
      </c>
      <c r="I559" s="13">
        <f t="shared" si="83"/>
        <v>24</v>
      </c>
      <c r="J559" s="13">
        <f t="shared" si="83"/>
        <v>21.25</v>
      </c>
      <c r="K559" s="14">
        <f t="shared" si="74"/>
        <v>516.5</v>
      </c>
      <c r="L559" s="14">
        <f t="shared" si="81"/>
        <v>733.33333333333337</v>
      </c>
      <c r="M559" s="14">
        <f t="shared" si="82"/>
        <v>620.33333333333337</v>
      </c>
      <c r="N559" s="30">
        <f t="shared" si="73"/>
        <v>-0.35807860262008734</v>
      </c>
      <c r="O559" s="30">
        <f t="shared" si="80"/>
        <v>-0.59909090909090912</v>
      </c>
    </row>
    <row r="560" spans="1:15" x14ac:dyDescent="0.25">
      <c r="A560" s="9" t="str">
        <f t="shared" si="76"/>
        <v>Sep</v>
      </c>
      <c r="B560" s="28">
        <v>38241</v>
      </c>
      <c r="C560" s="9">
        <v>173</v>
      </c>
      <c r="D560" s="9">
        <v>22</v>
      </c>
      <c r="E560" s="9">
        <v>5</v>
      </c>
      <c r="F560" s="14">
        <f t="shared" si="75"/>
        <v>200</v>
      </c>
      <c r="G560" s="11">
        <v>37</v>
      </c>
      <c r="H560" s="13">
        <f t="shared" si="77"/>
        <v>334.5</v>
      </c>
      <c r="I560" s="13">
        <f t="shared" si="83"/>
        <v>25.25</v>
      </c>
      <c r="J560" s="13">
        <f t="shared" si="83"/>
        <v>12.25</v>
      </c>
      <c r="K560" s="14">
        <f t="shared" si="74"/>
        <v>372</v>
      </c>
      <c r="L560" s="14">
        <f t="shared" si="81"/>
        <v>662.83333333333337</v>
      </c>
      <c r="M560" s="14">
        <f t="shared" si="82"/>
        <v>518</v>
      </c>
      <c r="N560" s="30">
        <f t="shared" si="73"/>
        <v>-0.51807228915662651</v>
      </c>
      <c r="O560" s="30">
        <f t="shared" si="80"/>
        <v>-0.69826502388735234</v>
      </c>
    </row>
    <row r="561" spans="1:15" x14ac:dyDescent="0.25">
      <c r="A561" s="9" t="str">
        <f t="shared" si="76"/>
        <v>Sep</v>
      </c>
      <c r="B561" s="28">
        <v>38248</v>
      </c>
      <c r="C561" s="9">
        <v>176</v>
      </c>
      <c r="D561" s="9">
        <v>21</v>
      </c>
      <c r="E561" s="9">
        <v>16</v>
      </c>
      <c r="F561" s="14">
        <f t="shared" si="75"/>
        <v>213</v>
      </c>
      <c r="G561" s="11">
        <v>38</v>
      </c>
      <c r="H561" s="13">
        <f t="shared" si="77"/>
        <v>265.75</v>
      </c>
      <c r="I561" s="13">
        <f t="shared" si="83"/>
        <v>24.75</v>
      </c>
      <c r="J561" s="13">
        <f t="shared" si="83"/>
        <v>12.25</v>
      </c>
      <c r="K561" s="14">
        <f t="shared" si="74"/>
        <v>302.75</v>
      </c>
      <c r="L561" s="14">
        <f t="shared" si="81"/>
        <v>563.08333333333337</v>
      </c>
      <c r="M561" s="14">
        <f t="shared" si="82"/>
        <v>428.33333333333331</v>
      </c>
      <c r="N561" s="30">
        <f t="shared" si="73"/>
        <v>-0.27796610169491526</v>
      </c>
      <c r="O561" s="30">
        <f t="shared" si="80"/>
        <v>-0.62172561787775638</v>
      </c>
    </row>
    <row r="562" spans="1:15" x14ac:dyDescent="0.25">
      <c r="A562" s="9" t="str">
        <f t="shared" si="76"/>
        <v>Sep</v>
      </c>
      <c r="B562" s="28">
        <v>38255</v>
      </c>
      <c r="C562" s="9">
        <v>203</v>
      </c>
      <c r="D562" s="9">
        <v>12</v>
      </c>
      <c r="E562" s="9">
        <v>22</v>
      </c>
      <c r="F562" s="14">
        <f t="shared" si="75"/>
        <v>237</v>
      </c>
      <c r="G562" s="11">
        <v>39</v>
      </c>
      <c r="H562" s="13">
        <f t="shared" ref="H562:J643" si="84">AVERAGE(C559:C562)</f>
        <v>197.75</v>
      </c>
      <c r="I562" s="13">
        <f t="shared" si="84"/>
        <v>22.75</v>
      </c>
      <c r="J562" s="13">
        <f t="shared" si="84"/>
        <v>15.5</v>
      </c>
      <c r="K562" s="14">
        <f t="shared" ref="K562:K603" si="85">SUM(H562:J562)</f>
        <v>236</v>
      </c>
      <c r="L562" s="14">
        <f t="shared" si="81"/>
        <v>517.33333333333337</v>
      </c>
      <c r="M562" s="14">
        <f t="shared" si="82"/>
        <v>502.66666666666669</v>
      </c>
      <c r="N562" s="30">
        <f t="shared" si="73"/>
        <v>-0.53980582524271847</v>
      </c>
      <c r="O562" s="30">
        <f t="shared" si="80"/>
        <v>-0.54188144329896915</v>
      </c>
    </row>
    <row r="563" spans="1:15" x14ac:dyDescent="0.25">
      <c r="A563" s="9" t="str">
        <f t="shared" si="76"/>
        <v>Oct</v>
      </c>
      <c r="B563" s="28">
        <v>38262</v>
      </c>
      <c r="C563" s="9">
        <v>226</v>
      </c>
      <c r="D563" s="9">
        <v>17</v>
      </c>
      <c r="E563" s="9">
        <v>69</v>
      </c>
      <c r="F563" s="14">
        <f t="shared" si="75"/>
        <v>312</v>
      </c>
      <c r="G563" s="11">
        <v>40</v>
      </c>
      <c r="H563" s="13">
        <f t="shared" si="84"/>
        <v>194.5</v>
      </c>
      <c r="I563" s="13">
        <f t="shared" si="84"/>
        <v>18</v>
      </c>
      <c r="J563" s="13">
        <f t="shared" si="84"/>
        <v>28</v>
      </c>
      <c r="K563" s="14">
        <f t="shared" si="85"/>
        <v>240.5</v>
      </c>
      <c r="L563" s="14">
        <f t="shared" si="81"/>
        <v>508.16666666666669</v>
      </c>
      <c r="M563" s="14">
        <f t="shared" si="82"/>
        <v>583.66666666666663</v>
      </c>
      <c r="N563" s="30">
        <f t="shared" si="73"/>
        <v>-0.32173913043478258</v>
      </c>
      <c r="O563" s="30">
        <f t="shared" si="80"/>
        <v>-0.38602820596917026</v>
      </c>
    </row>
    <row r="564" spans="1:15" x14ac:dyDescent="0.25">
      <c r="A564" s="9" t="str">
        <f t="shared" si="76"/>
        <v>Oct</v>
      </c>
      <c r="B564" s="28">
        <v>38269</v>
      </c>
      <c r="C564" s="9">
        <v>403</v>
      </c>
      <c r="D564" s="9">
        <v>5</v>
      </c>
      <c r="E564" s="9">
        <v>163</v>
      </c>
      <c r="F564" s="14">
        <f t="shared" si="75"/>
        <v>571</v>
      </c>
      <c r="G564" s="11">
        <v>41</v>
      </c>
      <c r="H564" s="13">
        <f t="shared" si="84"/>
        <v>252</v>
      </c>
      <c r="I564" s="13">
        <f t="shared" si="84"/>
        <v>13.75</v>
      </c>
      <c r="J564" s="13">
        <f t="shared" si="84"/>
        <v>67.5</v>
      </c>
      <c r="K564" s="14">
        <f t="shared" si="85"/>
        <v>333.25</v>
      </c>
      <c r="L564" s="14">
        <f t="shared" si="81"/>
        <v>556.66666666666663</v>
      </c>
      <c r="M564" s="14">
        <f t="shared" si="82"/>
        <v>712</v>
      </c>
      <c r="N564" s="30">
        <f t="shared" ref="N564:N627" si="86">(F564-F512)/F512</f>
        <v>-0.12288786482334869</v>
      </c>
      <c r="O564" s="30">
        <f t="shared" si="80"/>
        <v>2.5748502994012046E-2</v>
      </c>
    </row>
    <row r="565" spans="1:15" x14ac:dyDescent="0.25">
      <c r="A565" s="9" t="str">
        <f t="shared" si="76"/>
        <v>Oct</v>
      </c>
      <c r="B565" s="28">
        <v>38276</v>
      </c>
      <c r="C565" s="9">
        <v>400</v>
      </c>
      <c r="D565" s="9">
        <v>17</v>
      </c>
      <c r="E565" s="9">
        <v>164</v>
      </c>
      <c r="F565" s="14">
        <f t="shared" si="75"/>
        <v>581</v>
      </c>
      <c r="G565" s="11">
        <v>42</v>
      </c>
      <c r="H565" s="13">
        <f t="shared" si="84"/>
        <v>308</v>
      </c>
      <c r="I565" s="13">
        <f t="shared" si="84"/>
        <v>12.75</v>
      </c>
      <c r="J565" s="13">
        <f t="shared" si="84"/>
        <v>104.5</v>
      </c>
      <c r="K565" s="14">
        <f t="shared" si="85"/>
        <v>425.25</v>
      </c>
      <c r="L565" s="14">
        <f t="shared" si="81"/>
        <v>633.91666666666663</v>
      </c>
      <c r="M565" s="14">
        <f t="shared" si="82"/>
        <v>737.33333333333337</v>
      </c>
      <c r="N565" s="30">
        <f t="shared" si="86"/>
        <v>-0.16282420749279539</v>
      </c>
      <c r="O565" s="30">
        <f t="shared" si="80"/>
        <v>-8.3475746023399452E-2</v>
      </c>
    </row>
    <row r="566" spans="1:15" x14ac:dyDescent="0.25">
      <c r="A566" s="9" t="str">
        <f t="shared" si="76"/>
        <v>Oct</v>
      </c>
      <c r="B566" s="28">
        <v>38283</v>
      </c>
      <c r="C566" s="9">
        <v>374</v>
      </c>
      <c r="D566" s="9">
        <v>11</v>
      </c>
      <c r="E566" s="9">
        <v>171</v>
      </c>
      <c r="F566" s="14">
        <f t="shared" si="75"/>
        <v>556</v>
      </c>
      <c r="G566" s="11">
        <v>43</v>
      </c>
      <c r="H566" s="13">
        <f t="shared" si="84"/>
        <v>350.75</v>
      </c>
      <c r="I566" s="13">
        <f t="shared" si="84"/>
        <v>12.5</v>
      </c>
      <c r="J566" s="13">
        <f t="shared" si="84"/>
        <v>141.75</v>
      </c>
      <c r="K566" s="14">
        <f t="shared" si="85"/>
        <v>505</v>
      </c>
      <c r="L566" s="14">
        <f t="shared" si="81"/>
        <v>697.91666666666663</v>
      </c>
      <c r="M566" s="14">
        <f t="shared" si="82"/>
        <v>758.66666666666663</v>
      </c>
      <c r="N566" s="30">
        <f t="shared" si="86"/>
        <v>-0.14064914992272023</v>
      </c>
      <c r="O566" s="30">
        <f t="shared" si="80"/>
        <v>-0.2033432835820895</v>
      </c>
    </row>
    <row r="567" spans="1:15" x14ac:dyDescent="0.25">
      <c r="A567" s="9" t="str">
        <f t="shared" si="76"/>
        <v>Oct</v>
      </c>
      <c r="B567" s="28">
        <v>38290</v>
      </c>
      <c r="C567" s="9">
        <v>369</v>
      </c>
      <c r="D567" s="9">
        <v>9</v>
      </c>
      <c r="E567" s="9">
        <v>104</v>
      </c>
      <c r="F567" s="14">
        <f t="shared" si="75"/>
        <v>482</v>
      </c>
      <c r="G567" s="11">
        <v>44</v>
      </c>
      <c r="H567" s="13">
        <f t="shared" si="84"/>
        <v>386.5</v>
      </c>
      <c r="I567" s="13">
        <f t="shared" si="84"/>
        <v>10.5</v>
      </c>
      <c r="J567" s="13">
        <f t="shared" si="84"/>
        <v>150.5</v>
      </c>
      <c r="K567" s="14">
        <f t="shared" si="85"/>
        <v>547.5</v>
      </c>
      <c r="L567" s="14">
        <f t="shared" si="81"/>
        <v>757.66666666666663</v>
      </c>
      <c r="M567" s="14">
        <f t="shared" si="82"/>
        <v>822.66666666666663</v>
      </c>
      <c r="N567" s="30">
        <f t="shared" si="86"/>
        <v>-0.36745406824146981</v>
      </c>
      <c r="O567" s="30">
        <f t="shared" si="80"/>
        <v>-0.36383633963924328</v>
      </c>
    </row>
    <row r="568" spans="1:15" x14ac:dyDescent="0.25">
      <c r="A568" s="9" t="str">
        <f t="shared" si="76"/>
        <v>Nov</v>
      </c>
      <c r="B568" s="28">
        <v>38297</v>
      </c>
      <c r="C568" s="9">
        <v>448</v>
      </c>
      <c r="D568" s="9">
        <v>13</v>
      </c>
      <c r="E568" s="9">
        <v>47</v>
      </c>
      <c r="F568" s="14">
        <f t="shared" si="75"/>
        <v>508</v>
      </c>
      <c r="G568" s="11">
        <v>45</v>
      </c>
      <c r="H568" s="13">
        <f t="shared" si="84"/>
        <v>397.75</v>
      </c>
      <c r="I568" s="13">
        <f t="shared" si="84"/>
        <v>12.5</v>
      </c>
      <c r="J568" s="13">
        <f t="shared" si="84"/>
        <v>121.5</v>
      </c>
      <c r="K568" s="14">
        <f t="shared" si="85"/>
        <v>531.75</v>
      </c>
      <c r="L568" s="14">
        <f t="shared" si="81"/>
        <v>813.33333333333337</v>
      </c>
      <c r="M568" s="14">
        <f t="shared" si="82"/>
        <v>934.66666666666663</v>
      </c>
      <c r="N568" s="30">
        <f t="shared" si="86"/>
        <v>-0.47790339157245632</v>
      </c>
      <c r="O568" s="30">
        <f t="shared" si="80"/>
        <v>-0.37540983606557382</v>
      </c>
    </row>
    <row r="569" spans="1:15" x14ac:dyDescent="0.25">
      <c r="A569" s="9" t="str">
        <f t="shared" si="76"/>
        <v>Nov</v>
      </c>
      <c r="B569" s="28">
        <v>38304</v>
      </c>
      <c r="C569" s="9">
        <v>510</v>
      </c>
      <c r="D569" s="9">
        <v>14</v>
      </c>
      <c r="E569" s="9">
        <v>261</v>
      </c>
      <c r="F569" s="14">
        <f t="shared" si="75"/>
        <v>785</v>
      </c>
      <c r="G569" s="11">
        <v>46</v>
      </c>
      <c r="H569" s="13">
        <f t="shared" si="84"/>
        <v>425.25</v>
      </c>
      <c r="I569" s="13">
        <f t="shared" si="84"/>
        <v>11.75</v>
      </c>
      <c r="J569" s="13">
        <f t="shared" si="84"/>
        <v>145.75</v>
      </c>
      <c r="K569" s="14">
        <f t="shared" si="85"/>
        <v>582.75</v>
      </c>
      <c r="L569" s="14">
        <f t="shared" si="81"/>
        <v>836.33333333333337</v>
      </c>
      <c r="M569" s="14">
        <f t="shared" si="82"/>
        <v>829.33333333333337</v>
      </c>
      <c r="N569" s="30">
        <f t="shared" si="86"/>
        <v>6.0810810810810814E-2</v>
      </c>
      <c r="O569" s="30">
        <f t="shared" si="80"/>
        <v>-6.137903547229976E-2</v>
      </c>
    </row>
    <row r="570" spans="1:15" x14ac:dyDescent="0.25">
      <c r="A570" s="9" t="str">
        <f t="shared" si="76"/>
        <v>Nov</v>
      </c>
      <c r="B570" s="28">
        <v>38311</v>
      </c>
      <c r="C570" s="9">
        <v>463</v>
      </c>
      <c r="D570" s="9">
        <v>13</v>
      </c>
      <c r="E570" s="9">
        <v>229</v>
      </c>
      <c r="F570" s="14">
        <f t="shared" si="75"/>
        <v>705</v>
      </c>
      <c r="G570" s="11">
        <v>47</v>
      </c>
      <c r="H570" s="13">
        <f t="shared" si="84"/>
        <v>447.5</v>
      </c>
      <c r="I570" s="13">
        <f t="shared" si="84"/>
        <v>12.25</v>
      </c>
      <c r="J570" s="13">
        <f t="shared" si="84"/>
        <v>160.25</v>
      </c>
      <c r="K570" s="14">
        <f t="shared" si="85"/>
        <v>620</v>
      </c>
      <c r="L570" s="14">
        <f t="shared" si="81"/>
        <v>915.5</v>
      </c>
      <c r="M570" s="14">
        <f t="shared" si="82"/>
        <v>1075.3333333333333</v>
      </c>
      <c r="N570" s="30">
        <f t="shared" si="86"/>
        <v>-0.22782037239868566</v>
      </c>
      <c r="O570" s="30">
        <f t="shared" si="80"/>
        <v>-0.22992900054614965</v>
      </c>
    </row>
    <row r="571" spans="1:15" x14ac:dyDescent="0.25">
      <c r="A571" s="9" t="str">
        <f t="shared" si="76"/>
        <v>Nov</v>
      </c>
      <c r="B571" s="28">
        <v>38318</v>
      </c>
      <c r="C571" s="9">
        <v>459</v>
      </c>
      <c r="D571" s="9">
        <v>5</v>
      </c>
      <c r="E571" s="9">
        <v>152</v>
      </c>
      <c r="F571" s="14">
        <f t="shared" si="75"/>
        <v>616</v>
      </c>
      <c r="G571" s="11">
        <v>48</v>
      </c>
      <c r="H571" s="13">
        <f t="shared" si="84"/>
        <v>470</v>
      </c>
      <c r="I571" s="13">
        <f t="shared" si="84"/>
        <v>11.25</v>
      </c>
      <c r="J571" s="13">
        <f t="shared" si="84"/>
        <v>172.25</v>
      </c>
      <c r="K571" s="14">
        <f t="shared" si="85"/>
        <v>653.5</v>
      </c>
      <c r="L571" s="14">
        <f t="shared" si="81"/>
        <v>961.41666666666663</v>
      </c>
      <c r="M571" s="14">
        <f t="shared" si="82"/>
        <v>1006.3333333333334</v>
      </c>
      <c r="N571" s="30">
        <f t="shared" si="86"/>
        <v>-0.30630630630630629</v>
      </c>
      <c r="O571" s="30">
        <f t="shared" si="80"/>
        <v>-0.35927884198665161</v>
      </c>
    </row>
    <row r="572" spans="1:15" x14ac:dyDescent="0.25">
      <c r="A572" s="9" t="str">
        <f t="shared" si="76"/>
        <v>Dec</v>
      </c>
      <c r="B572" s="28">
        <v>38325</v>
      </c>
      <c r="C572" s="9">
        <v>523</v>
      </c>
      <c r="D572" s="9">
        <v>6</v>
      </c>
      <c r="E572" s="9">
        <v>160</v>
      </c>
      <c r="F572" s="14">
        <f t="shared" si="75"/>
        <v>689</v>
      </c>
      <c r="G572" s="11">
        <v>49</v>
      </c>
      <c r="H572" s="13">
        <f t="shared" si="84"/>
        <v>488.75</v>
      </c>
      <c r="I572" s="13">
        <f t="shared" si="84"/>
        <v>9.5</v>
      </c>
      <c r="J572" s="13">
        <f t="shared" si="84"/>
        <v>200.5</v>
      </c>
      <c r="K572" s="14">
        <f t="shared" si="85"/>
        <v>698.75</v>
      </c>
      <c r="L572" s="14">
        <f t="shared" si="81"/>
        <v>1022.6666666666666</v>
      </c>
      <c r="M572" s="14">
        <f t="shared" si="82"/>
        <v>1179.6666666666667</v>
      </c>
      <c r="N572" s="30">
        <f t="shared" si="86"/>
        <v>-0.39614373356704646</v>
      </c>
      <c r="O572" s="30">
        <f t="shared" si="80"/>
        <v>-0.32627118644067793</v>
      </c>
    </row>
    <row r="573" spans="1:15" x14ac:dyDescent="0.25">
      <c r="A573" s="9" t="str">
        <f t="shared" si="76"/>
        <v>Dec</v>
      </c>
      <c r="B573" s="28">
        <v>38332</v>
      </c>
      <c r="C573" s="9">
        <v>685</v>
      </c>
      <c r="D573" s="9">
        <v>28</v>
      </c>
      <c r="E573" s="9">
        <v>197</v>
      </c>
      <c r="F573" s="14">
        <f t="shared" si="75"/>
        <v>910</v>
      </c>
      <c r="G573" s="11">
        <v>50</v>
      </c>
      <c r="H573" s="13">
        <f t="shared" si="84"/>
        <v>532.5</v>
      </c>
      <c r="I573" s="13">
        <f t="shared" si="84"/>
        <v>13</v>
      </c>
      <c r="J573" s="13">
        <f t="shared" si="84"/>
        <v>184.5</v>
      </c>
      <c r="K573" s="14">
        <f t="shared" si="85"/>
        <v>730</v>
      </c>
      <c r="L573" s="14">
        <f t="shared" si="81"/>
        <v>1092.25</v>
      </c>
      <c r="M573" s="14">
        <f t="shared" si="82"/>
        <v>1107.6666666666667</v>
      </c>
      <c r="N573" s="30">
        <f t="shared" si="86"/>
        <v>-0.26672038678485094</v>
      </c>
      <c r="O573" s="30">
        <f t="shared" si="80"/>
        <v>-0.16685740444037536</v>
      </c>
    </row>
    <row r="574" spans="1:15" x14ac:dyDescent="0.25">
      <c r="A574" s="9" t="str">
        <f t="shared" si="76"/>
        <v>Dec</v>
      </c>
      <c r="B574" s="28">
        <v>38339</v>
      </c>
      <c r="C574" s="9">
        <v>594</v>
      </c>
      <c r="D574" s="9">
        <v>12</v>
      </c>
      <c r="E574" s="9">
        <v>142</v>
      </c>
      <c r="F574" s="14">
        <f t="shared" si="75"/>
        <v>748</v>
      </c>
      <c r="G574" s="11">
        <v>51</v>
      </c>
      <c r="H574" s="13">
        <f t="shared" si="84"/>
        <v>565.25</v>
      </c>
      <c r="I574" s="13">
        <f t="shared" si="84"/>
        <v>12.75</v>
      </c>
      <c r="J574" s="13">
        <f t="shared" si="84"/>
        <v>162.75</v>
      </c>
      <c r="K574" s="14">
        <f t="shared" si="85"/>
        <v>740.75</v>
      </c>
      <c r="L574" s="14">
        <f t="shared" si="81"/>
        <v>1014.25</v>
      </c>
      <c r="M574" s="14">
        <f t="shared" si="82"/>
        <v>763.33333333333337</v>
      </c>
      <c r="N574" s="30">
        <f t="shared" si="86"/>
        <v>0.2425249169435216</v>
      </c>
      <c r="O574" s="30">
        <f t="shared" si="80"/>
        <v>-0.26250924328321418</v>
      </c>
    </row>
    <row r="575" spans="1:15" x14ac:dyDescent="0.25">
      <c r="A575" s="9" t="str">
        <f t="shared" si="76"/>
        <v>Dec</v>
      </c>
      <c r="B575" s="28">
        <v>38346</v>
      </c>
      <c r="C575" s="9">
        <v>430</v>
      </c>
      <c r="D575" s="9">
        <v>11</v>
      </c>
      <c r="E575" s="9">
        <v>154</v>
      </c>
      <c r="F575" s="14">
        <f t="shared" si="75"/>
        <v>595</v>
      </c>
      <c r="G575" s="11">
        <v>52</v>
      </c>
      <c r="H575" s="13">
        <f t="shared" si="84"/>
        <v>558</v>
      </c>
      <c r="I575" s="13">
        <f t="shared" si="84"/>
        <v>14.25</v>
      </c>
      <c r="J575" s="13">
        <f t="shared" si="84"/>
        <v>163.25</v>
      </c>
      <c r="K575" s="14">
        <f t="shared" si="85"/>
        <v>735.5</v>
      </c>
      <c r="L575" s="14">
        <f t="shared" si="81"/>
        <v>912.91666666666663</v>
      </c>
      <c r="M575" s="14">
        <f t="shared" si="82"/>
        <v>601</v>
      </c>
      <c r="N575" s="30">
        <f t="shared" si="86"/>
        <v>3.1195840554592721E-2</v>
      </c>
      <c r="O575" s="30">
        <f t="shared" si="80"/>
        <v>-0.34824281150159742</v>
      </c>
    </row>
    <row r="576" spans="1:15" x14ac:dyDescent="0.25">
      <c r="A576" s="9" t="str">
        <f t="shared" si="76"/>
        <v>Jan</v>
      </c>
      <c r="B576" s="28">
        <v>38353</v>
      </c>
      <c r="C576" s="9">
        <v>303</v>
      </c>
      <c r="D576" s="9">
        <v>2</v>
      </c>
      <c r="E576" s="9">
        <v>121</v>
      </c>
      <c r="F576" s="14">
        <f t="shared" si="75"/>
        <v>426</v>
      </c>
      <c r="G576" s="11">
        <v>1</v>
      </c>
      <c r="H576" s="13">
        <f t="shared" si="84"/>
        <v>503</v>
      </c>
      <c r="I576" s="13">
        <f t="shared" si="84"/>
        <v>13.25</v>
      </c>
      <c r="J576" s="13">
        <f t="shared" si="84"/>
        <v>153.5</v>
      </c>
      <c r="K576" s="14">
        <f t="shared" si="85"/>
        <v>669.75</v>
      </c>
      <c r="L576" s="14">
        <f t="shared" si="81"/>
        <v>729.08333333333337</v>
      </c>
      <c r="M576" s="14">
        <f t="shared" si="82"/>
        <v>444.33333333333331</v>
      </c>
      <c r="N576" s="30">
        <f t="shared" si="86"/>
        <v>1.6706443914081145E-2</v>
      </c>
      <c r="O576" s="30">
        <f t="shared" si="80"/>
        <v>-0.41570465196022405</v>
      </c>
    </row>
    <row r="577" spans="1:15" x14ac:dyDescent="0.25">
      <c r="A577" s="9" t="str">
        <f t="shared" si="76"/>
        <v>Jan</v>
      </c>
      <c r="B577" s="28">
        <v>38360</v>
      </c>
      <c r="C577" s="9">
        <v>429</v>
      </c>
      <c r="D577" s="9">
        <v>0</v>
      </c>
      <c r="E577" s="9">
        <v>144</v>
      </c>
      <c r="F577" s="14">
        <f t="shared" si="75"/>
        <v>573</v>
      </c>
      <c r="G577" s="11">
        <v>2</v>
      </c>
      <c r="H577" s="13">
        <f t="shared" si="84"/>
        <v>439</v>
      </c>
      <c r="I577" s="13">
        <f t="shared" si="84"/>
        <v>6.25</v>
      </c>
      <c r="J577" s="13">
        <f t="shared" si="84"/>
        <v>140.25</v>
      </c>
      <c r="K577" s="14">
        <f t="shared" si="85"/>
        <v>585.5</v>
      </c>
      <c r="L577" s="14">
        <f t="shared" si="81"/>
        <v>590.75</v>
      </c>
      <c r="M577" s="14">
        <f t="shared" si="82"/>
        <v>554.33333333333337</v>
      </c>
      <c r="N577" s="30">
        <f t="shared" si="86"/>
        <v>0.19874476987447698</v>
      </c>
      <c r="O577" s="30">
        <f t="shared" si="80"/>
        <v>-3.004655099449852E-2</v>
      </c>
    </row>
    <row r="578" spans="1:15" x14ac:dyDescent="0.25">
      <c r="A578" s="9" t="str">
        <f t="shared" si="76"/>
        <v>Jan</v>
      </c>
      <c r="B578" s="28">
        <v>38367</v>
      </c>
      <c r="C578" s="9">
        <v>261</v>
      </c>
      <c r="D578" s="9">
        <v>3</v>
      </c>
      <c r="E578" s="9">
        <v>108</v>
      </c>
      <c r="F578" s="14">
        <f t="shared" si="75"/>
        <v>372</v>
      </c>
      <c r="G578" s="11">
        <v>3</v>
      </c>
      <c r="H578" s="13">
        <f t="shared" si="84"/>
        <v>355.75</v>
      </c>
      <c r="I578" s="13">
        <f t="shared" si="84"/>
        <v>4</v>
      </c>
      <c r="J578" s="13">
        <f t="shared" si="84"/>
        <v>131.75</v>
      </c>
      <c r="K578" s="14">
        <f t="shared" si="85"/>
        <v>491.5</v>
      </c>
      <c r="L578" s="14">
        <f t="shared" si="81"/>
        <v>548</v>
      </c>
      <c r="M578" s="14">
        <f t="shared" si="82"/>
        <v>592.33333333333337</v>
      </c>
      <c r="N578" s="30">
        <f t="shared" si="86"/>
        <v>-0.25450901803607212</v>
      </c>
      <c r="O578" s="30">
        <f t="shared" si="80"/>
        <v>-0.32116788321167883</v>
      </c>
    </row>
    <row r="579" spans="1:15" x14ac:dyDescent="0.25">
      <c r="A579" s="9" t="str">
        <f t="shared" si="76"/>
        <v>Jan</v>
      </c>
      <c r="B579" s="28">
        <v>38374</v>
      </c>
      <c r="C579" s="9">
        <v>90</v>
      </c>
      <c r="D579" s="9">
        <v>0</v>
      </c>
      <c r="E579" s="9">
        <v>56</v>
      </c>
      <c r="F579" s="14">
        <f t="shared" si="75"/>
        <v>146</v>
      </c>
      <c r="G579" s="11">
        <v>4</v>
      </c>
      <c r="H579" s="13">
        <f t="shared" si="84"/>
        <v>270.75</v>
      </c>
      <c r="I579" s="13">
        <f t="shared" si="84"/>
        <v>1.25</v>
      </c>
      <c r="J579" s="13">
        <f t="shared" si="84"/>
        <v>107.25</v>
      </c>
      <c r="K579" s="14">
        <f t="shared" si="85"/>
        <v>379.25</v>
      </c>
      <c r="L579" s="14">
        <f t="shared" si="81"/>
        <v>531.5</v>
      </c>
      <c r="M579" s="14">
        <f t="shared" si="82"/>
        <v>535</v>
      </c>
      <c r="N579" s="30">
        <f t="shared" si="86"/>
        <v>-0.70741482965931868</v>
      </c>
      <c r="O579" s="30">
        <f t="shared" si="80"/>
        <v>-0.72530573847601132</v>
      </c>
    </row>
    <row r="580" spans="1:15" x14ac:dyDescent="0.25">
      <c r="A580" s="9" t="str">
        <f t="shared" si="76"/>
        <v>Jan</v>
      </c>
      <c r="B580" s="28">
        <v>38381</v>
      </c>
      <c r="C580" s="9">
        <v>268</v>
      </c>
      <c r="D580" s="9">
        <v>10</v>
      </c>
      <c r="E580" s="9">
        <v>125</v>
      </c>
      <c r="F580" s="14">
        <f t="shared" si="75"/>
        <v>403</v>
      </c>
      <c r="G580" s="11">
        <v>5</v>
      </c>
      <c r="H580" s="13">
        <f t="shared" si="84"/>
        <v>262</v>
      </c>
      <c r="I580" s="13">
        <f t="shared" si="84"/>
        <v>3.25</v>
      </c>
      <c r="J580" s="13">
        <f t="shared" si="84"/>
        <v>108.25</v>
      </c>
      <c r="K580" s="14">
        <f t="shared" si="85"/>
        <v>373.5</v>
      </c>
      <c r="L580" s="14">
        <f t="shared" si="81"/>
        <v>518.66666666666663</v>
      </c>
      <c r="M580" s="14">
        <f t="shared" si="82"/>
        <v>393</v>
      </c>
      <c r="N580" s="30">
        <f t="shared" si="86"/>
        <v>0.27531645569620256</v>
      </c>
      <c r="O580" s="30">
        <f t="shared" si="80"/>
        <v>-0.22300771208226217</v>
      </c>
    </row>
    <row r="581" spans="1:15" x14ac:dyDescent="0.25">
      <c r="A581" s="9" t="str">
        <f t="shared" si="76"/>
        <v>Feb</v>
      </c>
      <c r="B581" s="28">
        <v>38388</v>
      </c>
      <c r="C581" s="9">
        <v>241</v>
      </c>
      <c r="D581" s="9">
        <v>5</v>
      </c>
      <c r="E581" s="9">
        <v>144</v>
      </c>
      <c r="F581" s="14">
        <f t="shared" si="75"/>
        <v>390</v>
      </c>
      <c r="G581" s="11">
        <v>6</v>
      </c>
      <c r="H581" s="13">
        <f t="shared" si="84"/>
        <v>215</v>
      </c>
      <c r="I581" s="13">
        <f t="shared" si="84"/>
        <v>4.5</v>
      </c>
      <c r="J581" s="13">
        <f t="shared" si="84"/>
        <v>108.25</v>
      </c>
      <c r="K581" s="14">
        <f t="shared" si="85"/>
        <v>327.75</v>
      </c>
      <c r="L581" s="14">
        <f t="shared" si="81"/>
        <v>480.75</v>
      </c>
      <c r="M581" s="14">
        <f t="shared" si="82"/>
        <v>402.66666666666669</v>
      </c>
      <c r="N581" s="30">
        <f t="shared" si="86"/>
        <v>0.7488789237668162</v>
      </c>
      <c r="O581" s="30">
        <f t="shared" si="80"/>
        <v>-0.18876755070202808</v>
      </c>
    </row>
    <row r="582" spans="1:15" x14ac:dyDescent="0.25">
      <c r="A582" s="9" t="str">
        <f t="shared" si="76"/>
        <v>Feb</v>
      </c>
      <c r="B582" s="28">
        <v>38395</v>
      </c>
      <c r="C582" s="9">
        <v>246</v>
      </c>
      <c r="D582" s="9">
        <v>11</v>
      </c>
      <c r="E582" s="9">
        <v>135</v>
      </c>
      <c r="F582" s="14">
        <f t="shared" ref="F582:F589" si="87">SUM(C582:E582)</f>
        <v>392</v>
      </c>
      <c r="G582" s="11">
        <v>7</v>
      </c>
      <c r="H582" s="13">
        <f t="shared" si="84"/>
        <v>211.25</v>
      </c>
      <c r="I582" s="13">
        <f t="shared" si="84"/>
        <v>6.5</v>
      </c>
      <c r="J582" s="13">
        <f t="shared" si="84"/>
        <v>115</v>
      </c>
      <c r="K582" s="14">
        <f t="shared" si="85"/>
        <v>332.75</v>
      </c>
      <c r="L582" s="14">
        <f t="shared" si="81"/>
        <v>437.91666666666669</v>
      </c>
      <c r="M582" s="14">
        <f t="shared" si="82"/>
        <v>421</v>
      </c>
      <c r="N582" s="30">
        <f t="shared" si="86"/>
        <v>0.79816513761467889</v>
      </c>
      <c r="O582" s="30">
        <f t="shared" si="80"/>
        <v>-0.10485252140818273</v>
      </c>
    </row>
    <row r="583" spans="1:15" x14ac:dyDescent="0.25">
      <c r="A583" s="9" t="str">
        <f t="shared" ref="A583:A646" si="88">TEXT(B583, "MMM")</f>
        <v>Feb</v>
      </c>
      <c r="B583" s="28">
        <v>38402</v>
      </c>
      <c r="C583" s="9">
        <v>153</v>
      </c>
      <c r="D583" s="9">
        <v>2</v>
      </c>
      <c r="E583" s="9">
        <v>67</v>
      </c>
      <c r="F583" s="14">
        <f t="shared" si="87"/>
        <v>222</v>
      </c>
      <c r="G583" s="11">
        <v>8</v>
      </c>
      <c r="H583" s="13">
        <f t="shared" si="84"/>
        <v>227</v>
      </c>
      <c r="I583" s="13">
        <f t="shared" si="84"/>
        <v>7</v>
      </c>
      <c r="J583" s="13">
        <f t="shared" si="84"/>
        <v>117.75</v>
      </c>
      <c r="K583" s="14">
        <f t="shared" si="85"/>
        <v>351.75</v>
      </c>
      <c r="L583" s="14">
        <f t="shared" si="81"/>
        <v>408.33333333333331</v>
      </c>
      <c r="M583" s="14">
        <f t="shared" si="82"/>
        <v>416.66666666666669</v>
      </c>
      <c r="N583" s="30">
        <f t="shared" si="86"/>
        <v>-0.15267175572519084</v>
      </c>
      <c r="O583" s="30">
        <f t="shared" si="80"/>
        <v>-0.45632653061224487</v>
      </c>
    </row>
    <row r="584" spans="1:15" x14ac:dyDescent="0.25">
      <c r="A584" s="9" t="str">
        <f t="shared" si="88"/>
        <v>Feb</v>
      </c>
      <c r="B584" s="28">
        <v>38409</v>
      </c>
      <c r="C584" s="9">
        <v>217</v>
      </c>
      <c r="D584" s="9">
        <v>18</v>
      </c>
      <c r="E584" s="9">
        <v>108</v>
      </c>
      <c r="F584" s="14">
        <f t="shared" si="87"/>
        <v>343</v>
      </c>
      <c r="G584" s="11">
        <v>9</v>
      </c>
      <c r="H584" s="13">
        <f t="shared" si="84"/>
        <v>214.25</v>
      </c>
      <c r="I584" s="13">
        <f t="shared" si="84"/>
        <v>9</v>
      </c>
      <c r="J584" s="13">
        <f t="shared" si="84"/>
        <v>113.5</v>
      </c>
      <c r="K584" s="14">
        <f t="shared" si="85"/>
        <v>336.75</v>
      </c>
      <c r="L584" s="14">
        <f t="shared" si="81"/>
        <v>432.25</v>
      </c>
      <c r="M584" s="14">
        <f t="shared" si="82"/>
        <v>488.66666666666669</v>
      </c>
      <c r="N584" s="30">
        <f t="shared" si="86"/>
        <v>-0.20232558139534884</v>
      </c>
      <c r="O584" s="30">
        <f t="shared" si="80"/>
        <v>-0.20647773279352227</v>
      </c>
    </row>
    <row r="585" spans="1:15" x14ac:dyDescent="0.25">
      <c r="A585" s="9" t="str">
        <f t="shared" si="88"/>
        <v>Mar</v>
      </c>
      <c r="B585" s="28">
        <v>38416</v>
      </c>
      <c r="C585" s="9">
        <v>183</v>
      </c>
      <c r="D585" s="9">
        <v>3</v>
      </c>
      <c r="E585" s="9">
        <v>84</v>
      </c>
      <c r="F585" s="14">
        <f t="shared" si="87"/>
        <v>270</v>
      </c>
      <c r="G585" s="11">
        <v>10</v>
      </c>
      <c r="H585" s="13">
        <f t="shared" si="84"/>
        <v>199.75</v>
      </c>
      <c r="I585" s="13">
        <f t="shared" si="84"/>
        <v>8.5</v>
      </c>
      <c r="J585" s="13">
        <f t="shared" si="84"/>
        <v>98.5</v>
      </c>
      <c r="K585" s="14">
        <f t="shared" si="85"/>
        <v>306.75</v>
      </c>
      <c r="L585" s="14">
        <f t="shared" si="81"/>
        <v>452.66666666666669</v>
      </c>
      <c r="M585" s="14">
        <f t="shared" si="82"/>
        <v>484.33333333333331</v>
      </c>
      <c r="N585" s="30">
        <f t="shared" si="86"/>
        <v>-8.1632653061224483E-2</v>
      </c>
      <c r="O585" s="30">
        <f t="shared" si="80"/>
        <v>-0.40353460972017674</v>
      </c>
    </row>
    <row r="586" spans="1:15" x14ac:dyDescent="0.25">
      <c r="A586" s="9" t="str">
        <f t="shared" si="88"/>
        <v>Mar</v>
      </c>
      <c r="B586" s="28">
        <v>38423</v>
      </c>
      <c r="C586" s="9">
        <v>177</v>
      </c>
      <c r="D586" s="9">
        <v>5</v>
      </c>
      <c r="E586" s="9">
        <v>68</v>
      </c>
      <c r="F586" s="14">
        <f t="shared" si="87"/>
        <v>250</v>
      </c>
      <c r="G586" s="11">
        <v>11</v>
      </c>
      <c r="H586" s="13">
        <f t="shared" si="84"/>
        <v>182.5</v>
      </c>
      <c r="I586" s="13">
        <f t="shared" si="84"/>
        <v>7</v>
      </c>
      <c r="J586" s="13">
        <f t="shared" si="84"/>
        <v>81.75</v>
      </c>
      <c r="K586" s="14">
        <f t="shared" si="85"/>
        <v>271.25</v>
      </c>
      <c r="L586" s="14">
        <f t="shared" si="81"/>
        <v>469.16666666666669</v>
      </c>
      <c r="M586" s="14">
        <f t="shared" si="82"/>
        <v>487</v>
      </c>
      <c r="N586" s="30">
        <f t="shared" si="86"/>
        <v>-0.34210526315789475</v>
      </c>
      <c r="O586" s="30">
        <f t="shared" ref="O586:O649" si="89">(F586-L586)/L586</f>
        <v>-0.46714031971580822</v>
      </c>
    </row>
    <row r="587" spans="1:15" x14ac:dyDescent="0.25">
      <c r="A587" s="9" t="str">
        <f t="shared" si="88"/>
        <v>Mar</v>
      </c>
      <c r="B587" s="28">
        <v>38430</v>
      </c>
      <c r="C587" s="9">
        <v>300</v>
      </c>
      <c r="D587" s="9">
        <v>14</v>
      </c>
      <c r="E587" s="9">
        <v>85</v>
      </c>
      <c r="F587" s="14">
        <f t="shared" si="87"/>
        <v>399</v>
      </c>
      <c r="G587" s="11">
        <v>12</v>
      </c>
      <c r="H587" s="13">
        <f t="shared" si="84"/>
        <v>219.25</v>
      </c>
      <c r="I587" s="13">
        <f t="shared" si="84"/>
        <v>10</v>
      </c>
      <c r="J587" s="13">
        <f t="shared" si="84"/>
        <v>86.25</v>
      </c>
      <c r="K587" s="14">
        <f t="shared" si="85"/>
        <v>315.5</v>
      </c>
      <c r="L587" s="14">
        <f t="shared" si="81"/>
        <v>498.58333333333331</v>
      </c>
      <c r="M587" s="14">
        <f t="shared" si="82"/>
        <v>534.33333333333337</v>
      </c>
      <c r="N587" s="30">
        <f t="shared" si="86"/>
        <v>0.41489361702127658</v>
      </c>
      <c r="O587" s="30">
        <f t="shared" si="89"/>
        <v>-0.19973257563095434</v>
      </c>
    </row>
    <row r="588" spans="1:15" x14ac:dyDescent="0.25">
      <c r="A588" s="9" t="str">
        <f t="shared" si="88"/>
        <v>Mar</v>
      </c>
      <c r="B588" s="28">
        <v>38437</v>
      </c>
      <c r="C588" s="9">
        <v>280</v>
      </c>
      <c r="D588" s="9">
        <v>13</v>
      </c>
      <c r="E588" s="9">
        <v>53</v>
      </c>
      <c r="F588" s="14">
        <f t="shared" si="87"/>
        <v>346</v>
      </c>
      <c r="G588" s="11">
        <v>13</v>
      </c>
      <c r="H588" s="13">
        <f t="shared" si="84"/>
        <v>235</v>
      </c>
      <c r="I588" s="13">
        <f t="shared" si="84"/>
        <v>8.75</v>
      </c>
      <c r="J588" s="13">
        <f t="shared" si="84"/>
        <v>72.5</v>
      </c>
      <c r="K588" s="14">
        <f t="shared" si="85"/>
        <v>316.25</v>
      </c>
      <c r="L588" s="14">
        <f t="shared" si="81"/>
        <v>567.91666666666663</v>
      </c>
      <c r="M588" s="14">
        <f t="shared" si="82"/>
        <v>766</v>
      </c>
      <c r="N588" s="30">
        <f t="shared" si="86"/>
        <v>-0.33333333333333331</v>
      </c>
      <c r="O588" s="30">
        <f t="shared" si="89"/>
        <v>-0.39075568598679378</v>
      </c>
    </row>
    <row r="589" spans="1:15" x14ac:dyDescent="0.25">
      <c r="A589" s="9" t="str">
        <f t="shared" si="88"/>
        <v>Apr</v>
      </c>
      <c r="B589" s="28">
        <v>38444</v>
      </c>
      <c r="C589" s="9">
        <v>317</v>
      </c>
      <c r="D589" s="9">
        <v>3</v>
      </c>
      <c r="E589" s="9">
        <v>64</v>
      </c>
      <c r="F589" s="14">
        <f t="shared" si="87"/>
        <v>384</v>
      </c>
      <c r="G589" s="11">
        <v>14</v>
      </c>
      <c r="H589" s="13">
        <f t="shared" si="84"/>
        <v>268.5</v>
      </c>
      <c r="I589" s="13">
        <f t="shared" si="84"/>
        <v>8.75</v>
      </c>
      <c r="J589" s="13">
        <f t="shared" si="84"/>
        <v>67.5</v>
      </c>
      <c r="K589" s="14">
        <f t="shared" si="85"/>
        <v>344.75</v>
      </c>
      <c r="L589" s="14">
        <f t="shared" si="81"/>
        <v>629.91666666666663</v>
      </c>
      <c r="M589" s="14">
        <f t="shared" si="82"/>
        <v>732.33333333333337</v>
      </c>
      <c r="N589" s="30">
        <f t="shared" si="86"/>
        <v>-0.2558139534883721</v>
      </c>
      <c r="O589" s="30">
        <f t="shared" si="89"/>
        <v>-0.39039555496758827</v>
      </c>
    </row>
    <row r="590" spans="1:15" x14ac:dyDescent="0.25">
      <c r="A590" s="9" t="str">
        <f t="shared" si="88"/>
        <v>Apr</v>
      </c>
      <c r="B590" s="28">
        <v>38451</v>
      </c>
      <c r="C590" s="9">
        <v>329</v>
      </c>
      <c r="D590" s="9">
        <v>9</v>
      </c>
      <c r="E590" s="9">
        <v>107</v>
      </c>
      <c r="F590" s="14">
        <f>SUM(C590:E590)</f>
        <v>445</v>
      </c>
      <c r="G590" s="11">
        <v>15</v>
      </c>
      <c r="H590" s="13">
        <f t="shared" si="84"/>
        <v>306.5</v>
      </c>
      <c r="I590" s="13">
        <f t="shared" si="84"/>
        <v>9.75</v>
      </c>
      <c r="J590" s="13">
        <f t="shared" si="84"/>
        <v>77.25</v>
      </c>
      <c r="K590" s="14">
        <f t="shared" si="85"/>
        <v>393.5</v>
      </c>
      <c r="L590" s="14">
        <f t="shared" si="81"/>
        <v>700.66666666666663</v>
      </c>
      <c r="M590" s="14">
        <f t="shared" si="82"/>
        <v>770</v>
      </c>
      <c r="N590" s="30">
        <f t="shared" si="86"/>
        <v>-0.21929824561403508</v>
      </c>
      <c r="O590" s="30">
        <f t="shared" si="89"/>
        <v>-0.36489058039961936</v>
      </c>
    </row>
    <row r="591" spans="1:15" x14ac:dyDescent="0.25">
      <c r="A591" s="9" t="str">
        <f t="shared" si="88"/>
        <v>Apr</v>
      </c>
      <c r="B591" s="28">
        <v>38458</v>
      </c>
      <c r="C591" s="9">
        <v>505</v>
      </c>
      <c r="D591" s="9">
        <v>7</v>
      </c>
      <c r="E591" s="9">
        <v>121</v>
      </c>
      <c r="F591" s="14">
        <f t="shared" ref="F591:F695" si="90">SUM(C591:E591)</f>
        <v>633</v>
      </c>
      <c r="G591" s="11">
        <v>16</v>
      </c>
      <c r="H591" s="13">
        <f t="shared" si="84"/>
        <v>357.75</v>
      </c>
      <c r="I591" s="13">
        <f t="shared" si="84"/>
        <v>8</v>
      </c>
      <c r="J591" s="13">
        <f t="shared" si="84"/>
        <v>86.25</v>
      </c>
      <c r="K591" s="14">
        <f t="shared" si="85"/>
        <v>452</v>
      </c>
      <c r="L591" s="14">
        <f t="shared" si="81"/>
        <v>762.5</v>
      </c>
      <c r="M591" s="14">
        <f t="shared" si="82"/>
        <v>781.66666666666663</v>
      </c>
      <c r="N591" s="30">
        <f t="shared" si="86"/>
        <v>4.7619047619047623E-3</v>
      </c>
      <c r="O591" s="30">
        <f t="shared" si="89"/>
        <v>-0.16983606557377048</v>
      </c>
    </row>
    <row r="592" spans="1:15" x14ac:dyDescent="0.25">
      <c r="A592" s="9" t="str">
        <f t="shared" si="88"/>
        <v>Apr</v>
      </c>
      <c r="B592" s="28">
        <v>38465</v>
      </c>
      <c r="C592" s="9">
        <v>431</v>
      </c>
      <c r="D592" s="9">
        <v>16</v>
      </c>
      <c r="E592" s="9">
        <v>89</v>
      </c>
      <c r="F592" s="14">
        <f t="shared" si="90"/>
        <v>536</v>
      </c>
      <c r="G592" s="11">
        <v>17</v>
      </c>
      <c r="H592" s="13">
        <f t="shared" si="84"/>
        <v>395.5</v>
      </c>
      <c r="I592" s="13">
        <f t="shared" si="84"/>
        <v>8.75</v>
      </c>
      <c r="J592" s="13">
        <f t="shared" si="84"/>
        <v>95.25</v>
      </c>
      <c r="K592" s="14">
        <f t="shared" si="85"/>
        <v>499.5</v>
      </c>
      <c r="L592" s="14">
        <f t="shared" si="81"/>
        <v>740.41666666666663</v>
      </c>
      <c r="M592" s="14">
        <f t="shared" si="82"/>
        <v>677.66666666666663</v>
      </c>
      <c r="N592" s="30">
        <f t="shared" si="86"/>
        <v>3.2755298651252408E-2</v>
      </c>
      <c r="O592" s="30">
        <f t="shared" si="89"/>
        <v>-0.27608328643781649</v>
      </c>
    </row>
    <row r="593" spans="1:15" x14ac:dyDescent="0.25">
      <c r="A593" s="9" t="str">
        <f t="shared" si="88"/>
        <v>Apr</v>
      </c>
      <c r="B593" s="28">
        <v>38472</v>
      </c>
      <c r="C593" s="9">
        <v>405</v>
      </c>
      <c r="D593" s="9">
        <v>9</v>
      </c>
      <c r="E593" s="9">
        <v>69</v>
      </c>
      <c r="F593" s="14">
        <f t="shared" si="90"/>
        <v>483</v>
      </c>
      <c r="G593" s="11">
        <v>18</v>
      </c>
      <c r="H593" s="13">
        <f t="shared" si="84"/>
        <v>417.5</v>
      </c>
      <c r="I593" s="13">
        <f t="shared" si="84"/>
        <v>10.25</v>
      </c>
      <c r="J593" s="13">
        <f t="shared" si="84"/>
        <v>96.5</v>
      </c>
      <c r="K593" s="14">
        <f t="shared" si="85"/>
        <v>524.25</v>
      </c>
      <c r="L593" s="14">
        <f t="shared" si="81"/>
        <v>721.41666666666663</v>
      </c>
      <c r="M593" s="14">
        <f t="shared" si="82"/>
        <v>656.33333333333337</v>
      </c>
      <c r="N593" s="30">
        <f t="shared" si="86"/>
        <v>-0.17576791808873721</v>
      </c>
      <c r="O593" s="30">
        <f t="shared" si="89"/>
        <v>-0.33048400138616146</v>
      </c>
    </row>
    <row r="594" spans="1:15" x14ac:dyDescent="0.25">
      <c r="A594" s="9" t="str">
        <f t="shared" si="88"/>
        <v>May</v>
      </c>
      <c r="B594" s="28">
        <v>38479</v>
      </c>
      <c r="C594" s="9">
        <v>503</v>
      </c>
      <c r="D594" s="9">
        <v>8</v>
      </c>
      <c r="E594" s="9">
        <v>103</v>
      </c>
      <c r="F594" s="14">
        <f t="shared" si="90"/>
        <v>614</v>
      </c>
      <c r="G594" s="11">
        <v>19</v>
      </c>
      <c r="H594" s="13">
        <f t="shared" si="84"/>
        <v>461</v>
      </c>
      <c r="I594" s="13">
        <f t="shared" si="84"/>
        <v>10</v>
      </c>
      <c r="J594" s="13">
        <f t="shared" si="84"/>
        <v>95.5</v>
      </c>
      <c r="K594" s="14">
        <f t="shared" si="85"/>
        <v>566.5</v>
      </c>
      <c r="L594" s="14">
        <f t="shared" si="81"/>
        <v>709.16666666666663</v>
      </c>
      <c r="M594" s="14">
        <f t="shared" si="82"/>
        <v>721</v>
      </c>
      <c r="N594" s="30">
        <f t="shared" si="86"/>
        <v>6.4124783362218371E-2</v>
      </c>
      <c r="O594" s="30">
        <f t="shared" si="89"/>
        <v>-0.1341950646298472</v>
      </c>
    </row>
    <row r="595" spans="1:15" x14ac:dyDescent="0.25">
      <c r="A595" s="9" t="str">
        <f t="shared" si="88"/>
        <v>May</v>
      </c>
      <c r="B595" s="28">
        <v>38486</v>
      </c>
      <c r="C595" s="9">
        <v>433</v>
      </c>
      <c r="D595" s="9">
        <v>12</v>
      </c>
      <c r="E595" s="9">
        <v>93</v>
      </c>
      <c r="F595" s="14">
        <f t="shared" si="90"/>
        <v>538</v>
      </c>
      <c r="G595" s="11">
        <v>20</v>
      </c>
      <c r="H595" s="13">
        <f t="shared" si="84"/>
        <v>443</v>
      </c>
      <c r="I595" s="13">
        <f t="shared" si="84"/>
        <v>11.25</v>
      </c>
      <c r="J595" s="13">
        <f t="shared" si="84"/>
        <v>88.5</v>
      </c>
      <c r="K595" s="14">
        <f t="shared" si="85"/>
        <v>542.75</v>
      </c>
      <c r="L595" s="14">
        <f t="shared" si="81"/>
        <v>652.33333333333337</v>
      </c>
      <c r="M595" s="14">
        <f t="shared" si="82"/>
        <v>554.33333333333337</v>
      </c>
      <c r="N595" s="30">
        <f t="shared" si="86"/>
        <v>9.1277890466531439E-2</v>
      </c>
      <c r="O595" s="30">
        <f t="shared" si="89"/>
        <v>-0.17526826775677062</v>
      </c>
    </row>
    <row r="596" spans="1:15" x14ac:dyDescent="0.25">
      <c r="A596" s="9" t="str">
        <f t="shared" si="88"/>
        <v>May</v>
      </c>
      <c r="B596" s="28">
        <v>38493</v>
      </c>
      <c r="C596" s="9">
        <v>397</v>
      </c>
      <c r="D596" s="9">
        <v>8</v>
      </c>
      <c r="E596" s="9">
        <v>93</v>
      </c>
      <c r="F596" s="14">
        <f t="shared" si="90"/>
        <v>498</v>
      </c>
      <c r="G596" s="11">
        <v>21</v>
      </c>
      <c r="H596" s="13">
        <f t="shared" si="84"/>
        <v>434.5</v>
      </c>
      <c r="I596" s="13">
        <f t="shared" si="84"/>
        <v>9.25</v>
      </c>
      <c r="J596" s="13">
        <f t="shared" si="84"/>
        <v>89.5</v>
      </c>
      <c r="K596" s="14">
        <f t="shared" si="85"/>
        <v>533.25</v>
      </c>
      <c r="L596" s="14">
        <f t="shared" si="81"/>
        <v>660</v>
      </c>
      <c r="M596" s="14">
        <f t="shared" ref="M596:M628" si="91">AVERAGE(F440+F492+F544)/3</f>
        <v>708.33333333333337</v>
      </c>
      <c r="N596" s="30">
        <f t="shared" si="86"/>
        <v>-6.2146892655367235E-2</v>
      </c>
      <c r="O596" s="30">
        <f t="shared" si="89"/>
        <v>-0.24545454545454545</v>
      </c>
    </row>
    <row r="597" spans="1:15" x14ac:dyDescent="0.25">
      <c r="A597" s="9" t="str">
        <f t="shared" si="88"/>
        <v>May</v>
      </c>
      <c r="B597" s="28">
        <v>38500</v>
      </c>
      <c r="C597" s="9">
        <v>440</v>
      </c>
      <c r="D597" s="9">
        <v>14</v>
      </c>
      <c r="E597" s="9">
        <v>130</v>
      </c>
      <c r="F597" s="14">
        <f t="shared" si="90"/>
        <v>584</v>
      </c>
      <c r="G597" s="11">
        <v>22</v>
      </c>
      <c r="H597" s="13">
        <f t="shared" si="84"/>
        <v>443.25</v>
      </c>
      <c r="I597" s="13">
        <f t="shared" si="84"/>
        <v>10.5</v>
      </c>
      <c r="J597" s="13">
        <f t="shared" si="84"/>
        <v>104.75</v>
      </c>
      <c r="K597" s="14">
        <f t="shared" si="85"/>
        <v>558.5</v>
      </c>
      <c r="L597" s="14">
        <f t="shared" si="81"/>
        <v>708.08333333333337</v>
      </c>
      <c r="M597" s="14">
        <f t="shared" si="91"/>
        <v>848.66666666666663</v>
      </c>
      <c r="N597" s="30">
        <f t="shared" si="86"/>
        <v>-0.20218579234972678</v>
      </c>
      <c r="O597" s="30">
        <f t="shared" si="89"/>
        <v>-0.17523831940684953</v>
      </c>
    </row>
    <row r="598" spans="1:15" x14ac:dyDescent="0.25">
      <c r="A598" s="9" t="str">
        <f t="shared" si="88"/>
        <v>Jun</v>
      </c>
      <c r="B598" s="28">
        <v>38507</v>
      </c>
      <c r="C598" s="9">
        <v>469</v>
      </c>
      <c r="D598" s="9">
        <v>30</v>
      </c>
      <c r="E598" s="9">
        <v>123</v>
      </c>
      <c r="F598" s="14">
        <f t="shared" si="90"/>
        <v>622</v>
      </c>
      <c r="G598" s="11">
        <v>23</v>
      </c>
      <c r="H598" s="13">
        <f t="shared" si="84"/>
        <v>434.75</v>
      </c>
      <c r="I598" s="13">
        <f t="shared" si="84"/>
        <v>16</v>
      </c>
      <c r="J598" s="13">
        <f t="shared" si="84"/>
        <v>109.75</v>
      </c>
      <c r="K598" s="14">
        <f t="shared" si="85"/>
        <v>560.5</v>
      </c>
      <c r="L598" s="14">
        <f t="shared" si="81"/>
        <v>739.75</v>
      </c>
      <c r="M598" s="14">
        <f t="shared" si="91"/>
        <v>847.66666666666663</v>
      </c>
      <c r="N598" s="30">
        <f t="shared" si="86"/>
        <v>-6.8862275449101798E-2</v>
      </c>
      <c r="O598" s="30">
        <f t="shared" si="89"/>
        <v>-0.1591753970936127</v>
      </c>
    </row>
    <row r="599" spans="1:15" x14ac:dyDescent="0.25">
      <c r="A599" s="9" t="str">
        <f t="shared" si="88"/>
        <v>Jun</v>
      </c>
      <c r="B599" s="28">
        <v>38514</v>
      </c>
      <c r="C599" s="9">
        <v>596</v>
      </c>
      <c r="D599" s="9">
        <v>30</v>
      </c>
      <c r="E599" s="9">
        <v>119</v>
      </c>
      <c r="F599" s="14">
        <f t="shared" si="90"/>
        <v>745</v>
      </c>
      <c r="G599" s="11">
        <v>24</v>
      </c>
      <c r="H599" s="13">
        <f t="shared" si="84"/>
        <v>475.5</v>
      </c>
      <c r="I599" s="13">
        <f t="shared" si="84"/>
        <v>20.5</v>
      </c>
      <c r="J599" s="13">
        <f t="shared" si="84"/>
        <v>116.25</v>
      </c>
      <c r="K599" s="14">
        <f t="shared" si="85"/>
        <v>612.25</v>
      </c>
      <c r="L599" s="14">
        <f t="shared" si="81"/>
        <v>806.16666666666663</v>
      </c>
      <c r="M599" s="14">
        <f t="shared" si="91"/>
        <v>820</v>
      </c>
      <c r="N599" s="30">
        <f t="shared" si="86"/>
        <v>8.1277213352685049E-2</v>
      </c>
      <c r="O599" s="30">
        <f t="shared" si="89"/>
        <v>-7.5873475294604045E-2</v>
      </c>
    </row>
    <row r="600" spans="1:15" x14ac:dyDescent="0.25">
      <c r="A600" s="9" t="str">
        <f t="shared" si="88"/>
        <v>Jun</v>
      </c>
      <c r="B600" s="28">
        <v>38521</v>
      </c>
      <c r="C600" s="9">
        <v>436</v>
      </c>
      <c r="D600" s="9">
        <v>9</v>
      </c>
      <c r="E600" s="9">
        <v>60</v>
      </c>
      <c r="F600" s="14">
        <f t="shared" si="90"/>
        <v>505</v>
      </c>
      <c r="G600" s="11">
        <v>25</v>
      </c>
      <c r="H600" s="13">
        <f t="shared" si="84"/>
        <v>485.25</v>
      </c>
      <c r="I600" s="13">
        <f t="shared" si="84"/>
        <v>20.75</v>
      </c>
      <c r="J600" s="13">
        <f t="shared" si="84"/>
        <v>108</v>
      </c>
      <c r="K600" s="14">
        <f t="shared" si="85"/>
        <v>614</v>
      </c>
      <c r="L600" s="14">
        <f t="shared" si="81"/>
        <v>851.66666666666663</v>
      </c>
      <c r="M600" s="14">
        <f t="shared" si="91"/>
        <v>890.33333333333337</v>
      </c>
      <c r="N600" s="30">
        <f t="shared" si="86"/>
        <v>-0.31385869565217389</v>
      </c>
      <c r="O600" s="30">
        <f t="shared" si="89"/>
        <v>-0.40704500978473579</v>
      </c>
    </row>
    <row r="601" spans="1:15" x14ac:dyDescent="0.25">
      <c r="A601" s="9" t="str">
        <f t="shared" si="88"/>
        <v>Jun</v>
      </c>
      <c r="B601" s="28">
        <v>38528</v>
      </c>
      <c r="C601" s="9">
        <v>508</v>
      </c>
      <c r="D601" s="9">
        <v>13</v>
      </c>
      <c r="E601" s="9">
        <v>103</v>
      </c>
      <c r="F601" s="14">
        <f>SUM(C601:E601)</f>
        <v>624</v>
      </c>
      <c r="G601" s="11">
        <v>26</v>
      </c>
      <c r="H601" s="13">
        <f t="shared" si="84"/>
        <v>502.25</v>
      </c>
      <c r="I601" s="13">
        <f t="shared" si="84"/>
        <v>20.5</v>
      </c>
      <c r="J601" s="13">
        <f t="shared" si="84"/>
        <v>101.25</v>
      </c>
      <c r="K601" s="14">
        <f t="shared" si="85"/>
        <v>624</v>
      </c>
      <c r="L601" s="14">
        <f t="shared" si="81"/>
        <v>834.91666666666663</v>
      </c>
      <c r="M601" s="14">
        <f t="shared" si="91"/>
        <v>781.66666666666663</v>
      </c>
      <c r="N601" s="30">
        <f t="shared" si="86"/>
        <v>5.7627118644067797E-2</v>
      </c>
      <c r="O601" s="30">
        <f t="shared" si="89"/>
        <v>-0.25262002195827926</v>
      </c>
    </row>
    <row r="602" spans="1:15" x14ac:dyDescent="0.25">
      <c r="A602" s="9" t="str">
        <f t="shared" si="88"/>
        <v>Jul</v>
      </c>
      <c r="B602" s="28">
        <v>38535</v>
      </c>
      <c r="C602" s="9">
        <v>568</v>
      </c>
      <c r="D602" s="9">
        <v>19</v>
      </c>
      <c r="E602" s="9">
        <v>72</v>
      </c>
      <c r="F602" s="14">
        <f t="shared" si="90"/>
        <v>659</v>
      </c>
      <c r="G602" s="11">
        <v>27</v>
      </c>
      <c r="H602" s="13">
        <f t="shared" si="84"/>
        <v>527</v>
      </c>
      <c r="I602" s="13">
        <f t="shared" si="84"/>
        <v>17.75</v>
      </c>
      <c r="J602" s="13">
        <f t="shared" si="84"/>
        <v>88.5</v>
      </c>
      <c r="K602" s="14">
        <f t="shared" si="85"/>
        <v>633.25</v>
      </c>
      <c r="L602" s="14">
        <f t="shared" si="81"/>
        <v>841.75</v>
      </c>
      <c r="M602" s="14">
        <f t="shared" si="91"/>
        <v>875</v>
      </c>
      <c r="N602" s="30">
        <f t="shared" si="86"/>
        <v>2.0123839009287926E-2</v>
      </c>
      <c r="O602" s="30">
        <f t="shared" si="89"/>
        <v>-0.21710721710721712</v>
      </c>
    </row>
    <row r="603" spans="1:15" x14ac:dyDescent="0.25">
      <c r="A603" s="9" t="str">
        <f t="shared" si="88"/>
        <v>Jul</v>
      </c>
      <c r="B603" s="28">
        <v>38542</v>
      </c>
      <c r="C603" s="9">
        <v>424</v>
      </c>
      <c r="D603" s="9">
        <v>16</v>
      </c>
      <c r="E603" s="9">
        <v>52</v>
      </c>
      <c r="F603" s="14">
        <f t="shared" si="90"/>
        <v>492</v>
      </c>
      <c r="G603" s="11">
        <v>28</v>
      </c>
      <c r="H603" s="13">
        <f t="shared" si="84"/>
        <v>484</v>
      </c>
      <c r="I603" s="13">
        <f t="shared" si="84"/>
        <v>14.25</v>
      </c>
      <c r="J603" s="13">
        <f t="shared" si="84"/>
        <v>71.75</v>
      </c>
      <c r="K603" s="14">
        <f t="shared" si="85"/>
        <v>570</v>
      </c>
      <c r="L603" s="14">
        <f t="shared" si="81"/>
        <v>831.33333333333337</v>
      </c>
      <c r="M603" s="14">
        <f t="shared" si="91"/>
        <v>778.33333333333337</v>
      </c>
      <c r="N603" s="30">
        <f t="shared" si="86"/>
        <v>-0.13835376532399299</v>
      </c>
      <c r="O603" s="30">
        <f t="shared" si="89"/>
        <v>-0.40817963111467526</v>
      </c>
    </row>
    <row r="604" spans="1:15" x14ac:dyDescent="0.25">
      <c r="A604" s="9" t="str">
        <f t="shared" si="88"/>
        <v>Jul</v>
      </c>
      <c r="B604" s="28">
        <v>38549</v>
      </c>
      <c r="C604" s="9">
        <v>688</v>
      </c>
      <c r="D604" s="9">
        <v>12</v>
      </c>
      <c r="E604" s="9">
        <v>74</v>
      </c>
      <c r="F604" s="14">
        <f t="shared" si="90"/>
        <v>774</v>
      </c>
      <c r="G604" s="11">
        <v>29</v>
      </c>
      <c r="H604" s="13">
        <f t="shared" si="84"/>
        <v>547</v>
      </c>
      <c r="I604" s="13">
        <f t="shared" si="84"/>
        <v>15</v>
      </c>
      <c r="J604" s="13">
        <f t="shared" si="84"/>
        <v>75.25</v>
      </c>
      <c r="K604" s="14">
        <f t="shared" ref="K604:K653" si="92">SUM(H604:J604)</f>
        <v>637.25</v>
      </c>
      <c r="L604" s="14">
        <f t="shared" si="81"/>
        <v>829.08333333333337</v>
      </c>
      <c r="M604" s="14">
        <f t="shared" si="91"/>
        <v>881.33333333333337</v>
      </c>
      <c r="N604" s="30">
        <f t="shared" si="86"/>
        <v>0.14497041420118342</v>
      </c>
      <c r="O604" s="30">
        <f t="shared" si="89"/>
        <v>-6.6438838074178358E-2</v>
      </c>
    </row>
    <row r="605" spans="1:15" x14ac:dyDescent="0.25">
      <c r="A605" s="9" t="str">
        <f t="shared" si="88"/>
        <v>Jul</v>
      </c>
      <c r="B605" s="28">
        <v>38556</v>
      </c>
      <c r="C605" s="9">
        <v>417</v>
      </c>
      <c r="D605" s="9">
        <v>5</v>
      </c>
      <c r="E605" s="9">
        <v>66</v>
      </c>
      <c r="F605" s="14">
        <f t="shared" si="90"/>
        <v>488</v>
      </c>
      <c r="G605" s="11">
        <v>30</v>
      </c>
      <c r="H605" s="13">
        <f t="shared" si="84"/>
        <v>524.25</v>
      </c>
      <c r="I605" s="13">
        <f t="shared" si="84"/>
        <v>13</v>
      </c>
      <c r="J605" s="13">
        <f t="shared" si="84"/>
        <v>66</v>
      </c>
      <c r="K605" s="14">
        <f t="shared" si="92"/>
        <v>603.25</v>
      </c>
      <c r="L605" s="14">
        <f t="shared" si="81"/>
        <v>823</v>
      </c>
      <c r="M605" s="14">
        <f t="shared" si="91"/>
        <v>757.33333333333337</v>
      </c>
      <c r="N605" s="30">
        <f t="shared" si="86"/>
        <v>-0.15862068965517243</v>
      </c>
      <c r="O605" s="30">
        <f t="shared" si="89"/>
        <v>-0.40704738760631837</v>
      </c>
    </row>
    <row r="606" spans="1:15" x14ac:dyDescent="0.25">
      <c r="A606" s="9" t="str">
        <f t="shared" si="88"/>
        <v>Jul</v>
      </c>
      <c r="B606" s="28">
        <v>38563</v>
      </c>
      <c r="C606" s="9">
        <v>665</v>
      </c>
      <c r="D606" s="9">
        <v>16</v>
      </c>
      <c r="E606" s="9">
        <v>54</v>
      </c>
      <c r="F606" s="14">
        <f t="shared" si="90"/>
        <v>735</v>
      </c>
      <c r="G606" s="11">
        <v>31</v>
      </c>
      <c r="H606" s="13">
        <f t="shared" si="84"/>
        <v>548.5</v>
      </c>
      <c r="I606" s="13">
        <f t="shared" si="84"/>
        <v>12.25</v>
      </c>
      <c r="J606" s="13">
        <f t="shared" si="84"/>
        <v>61.5</v>
      </c>
      <c r="K606" s="14">
        <f t="shared" si="92"/>
        <v>622.25</v>
      </c>
      <c r="L606" s="14">
        <f t="shared" si="81"/>
        <v>774.41666666666663</v>
      </c>
      <c r="M606" s="14">
        <f t="shared" si="91"/>
        <v>680.66666666666663</v>
      </c>
      <c r="N606" s="30">
        <f t="shared" si="86"/>
        <v>0.66289592760180993</v>
      </c>
      <c r="O606" s="30">
        <f t="shared" si="89"/>
        <v>-5.0898525772086471E-2</v>
      </c>
    </row>
    <row r="607" spans="1:15" x14ac:dyDescent="0.25">
      <c r="A607" s="9" t="str">
        <f t="shared" si="88"/>
        <v>Aug</v>
      </c>
      <c r="B607" s="28">
        <v>38570</v>
      </c>
      <c r="C607" s="9">
        <v>526</v>
      </c>
      <c r="D607" s="9">
        <v>2</v>
      </c>
      <c r="E607" s="9">
        <v>77</v>
      </c>
      <c r="F607" s="14">
        <f t="shared" si="90"/>
        <v>605</v>
      </c>
      <c r="G607" s="11">
        <v>32</v>
      </c>
      <c r="H607" s="13">
        <f t="shared" si="84"/>
        <v>574</v>
      </c>
      <c r="I607" s="13">
        <f t="shared" si="84"/>
        <v>8.75</v>
      </c>
      <c r="J607" s="13">
        <f t="shared" si="84"/>
        <v>67.75</v>
      </c>
      <c r="K607" s="14">
        <f t="shared" si="92"/>
        <v>650.5</v>
      </c>
      <c r="L607" s="14">
        <f t="shared" si="81"/>
        <v>764.25</v>
      </c>
      <c r="M607" s="14">
        <f t="shared" si="91"/>
        <v>737.66666666666663</v>
      </c>
      <c r="N607" s="30">
        <f t="shared" si="86"/>
        <v>0.26304801670146138</v>
      </c>
      <c r="O607" s="30">
        <f t="shared" si="89"/>
        <v>-0.20837422309453713</v>
      </c>
    </row>
    <row r="608" spans="1:15" x14ac:dyDescent="0.25">
      <c r="A608" s="9" t="str">
        <f t="shared" si="88"/>
        <v>Aug</v>
      </c>
      <c r="B608" s="28">
        <v>38577</v>
      </c>
      <c r="C608" s="9">
        <v>604</v>
      </c>
      <c r="D608" s="9">
        <v>11</v>
      </c>
      <c r="E608" s="9">
        <v>68</v>
      </c>
      <c r="F608" s="14">
        <f t="shared" si="90"/>
        <v>683</v>
      </c>
      <c r="G608" s="11">
        <v>33</v>
      </c>
      <c r="H608" s="13">
        <f t="shared" si="84"/>
        <v>553</v>
      </c>
      <c r="I608" s="13">
        <f t="shared" si="84"/>
        <v>8.5</v>
      </c>
      <c r="J608" s="13">
        <f t="shared" si="84"/>
        <v>66.25</v>
      </c>
      <c r="K608" s="14">
        <f t="shared" si="92"/>
        <v>627.75</v>
      </c>
      <c r="L608" s="14">
        <f t="shared" si="81"/>
        <v>742.08333333333337</v>
      </c>
      <c r="M608" s="14">
        <f t="shared" si="91"/>
        <v>792.66666666666663</v>
      </c>
      <c r="N608" s="30">
        <f t="shared" si="86"/>
        <v>-0.12210796915167095</v>
      </c>
      <c r="O608" s="30">
        <f t="shared" si="89"/>
        <v>-7.9618192026951196E-2</v>
      </c>
    </row>
    <row r="609" spans="1:15" x14ac:dyDescent="0.25">
      <c r="A609" s="9" t="str">
        <f t="shared" si="88"/>
        <v>Aug</v>
      </c>
      <c r="B609" s="28">
        <v>38584</v>
      </c>
      <c r="C609" s="9">
        <v>512</v>
      </c>
      <c r="D609" s="9">
        <v>14</v>
      </c>
      <c r="E609" s="9">
        <v>79</v>
      </c>
      <c r="F609" s="14">
        <f t="shared" si="90"/>
        <v>605</v>
      </c>
      <c r="G609" s="11">
        <v>34</v>
      </c>
      <c r="H609" s="13">
        <f t="shared" si="84"/>
        <v>576.75</v>
      </c>
      <c r="I609" s="13">
        <f t="shared" si="84"/>
        <v>10.75</v>
      </c>
      <c r="J609" s="13">
        <f t="shared" si="84"/>
        <v>69.5</v>
      </c>
      <c r="K609" s="14">
        <f t="shared" si="92"/>
        <v>657</v>
      </c>
      <c r="L609" s="14">
        <f t="shared" si="81"/>
        <v>712.25</v>
      </c>
      <c r="M609" s="14">
        <f t="shared" si="91"/>
        <v>638</v>
      </c>
      <c r="N609" s="30">
        <f t="shared" si="86"/>
        <v>0.23469387755102042</v>
      </c>
      <c r="O609" s="30">
        <f t="shared" si="89"/>
        <v>-0.15057915057915058</v>
      </c>
    </row>
    <row r="610" spans="1:15" x14ac:dyDescent="0.25">
      <c r="A610" s="9" t="str">
        <f t="shared" si="88"/>
        <v>Aug</v>
      </c>
      <c r="B610" s="28">
        <v>38591</v>
      </c>
      <c r="C610" s="9">
        <v>557</v>
      </c>
      <c r="D610" s="9">
        <v>2</v>
      </c>
      <c r="E610" s="9">
        <v>51</v>
      </c>
      <c r="F610" s="14">
        <f t="shared" si="90"/>
        <v>610</v>
      </c>
      <c r="G610" s="11">
        <v>35</v>
      </c>
      <c r="H610" s="13">
        <f t="shared" si="84"/>
        <v>549.75</v>
      </c>
      <c r="I610" s="13">
        <f t="shared" si="84"/>
        <v>7.25</v>
      </c>
      <c r="J610" s="13">
        <f t="shared" si="84"/>
        <v>68.75</v>
      </c>
      <c r="K610" s="14">
        <f t="shared" si="92"/>
        <v>625.75</v>
      </c>
      <c r="L610" s="14">
        <f t="shared" si="81"/>
        <v>685.5</v>
      </c>
      <c r="M610" s="14">
        <f t="shared" si="91"/>
        <v>573.66666666666663</v>
      </c>
      <c r="N610" s="30">
        <f t="shared" si="86"/>
        <v>0.21031746031746032</v>
      </c>
      <c r="O610" s="30">
        <f t="shared" si="89"/>
        <v>-0.11013858497447118</v>
      </c>
    </row>
    <row r="611" spans="1:15" x14ac:dyDescent="0.25">
      <c r="A611" s="9" t="str">
        <f t="shared" si="88"/>
        <v>Sep</v>
      </c>
      <c r="B611" s="28">
        <v>38598</v>
      </c>
      <c r="C611" s="9">
        <v>422</v>
      </c>
      <c r="D611" s="9">
        <v>14</v>
      </c>
      <c r="E611" s="9">
        <v>88</v>
      </c>
      <c r="F611" s="14">
        <f t="shared" si="90"/>
        <v>524</v>
      </c>
      <c r="G611" s="11">
        <v>36</v>
      </c>
      <c r="H611" s="13">
        <f t="shared" si="84"/>
        <v>523.75</v>
      </c>
      <c r="I611" s="13">
        <f t="shared" si="84"/>
        <v>10.25</v>
      </c>
      <c r="J611" s="13">
        <f t="shared" si="84"/>
        <v>71.5</v>
      </c>
      <c r="K611" s="14">
        <f t="shared" si="92"/>
        <v>605.5</v>
      </c>
      <c r="L611" s="14">
        <f t="shared" si="81"/>
        <v>604.33333333333337</v>
      </c>
      <c r="M611" s="14">
        <f t="shared" si="91"/>
        <v>413</v>
      </c>
      <c r="N611" s="30">
        <f t="shared" si="86"/>
        <v>0.78231292517006801</v>
      </c>
      <c r="O611" s="30">
        <f t="shared" si="89"/>
        <v>-0.13292884721456155</v>
      </c>
    </row>
    <row r="612" spans="1:15" x14ac:dyDescent="0.25">
      <c r="A612" s="9" t="str">
        <f t="shared" si="88"/>
        <v>Sep</v>
      </c>
      <c r="B612" s="28">
        <v>38605</v>
      </c>
      <c r="C612" s="9">
        <v>377</v>
      </c>
      <c r="D612" s="9">
        <v>26</v>
      </c>
      <c r="E612" s="9">
        <v>46</v>
      </c>
      <c r="F612" s="14">
        <f t="shared" si="90"/>
        <v>449</v>
      </c>
      <c r="G612" s="11">
        <v>37</v>
      </c>
      <c r="H612" s="13">
        <f t="shared" si="84"/>
        <v>467</v>
      </c>
      <c r="I612" s="13">
        <f t="shared" si="84"/>
        <v>14</v>
      </c>
      <c r="J612" s="13">
        <f t="shared" si="84"/>
        <v>66</v>
      </c>
      <c r="K612" s="14">
        <f t="shared" si="92"/>
        <v>547</v>
      </c>
      <c r="L612" s="14">
        <f t="shared" si="81"/>
        <v>502.33333333333331</v>
      </c>
      <c r="M612" s="14">
        <f t="shared" si="91"/>
        <v>384.66666666666669</v>
      </c>
      <c r="N612" s="30">
        <f t="shared" si="86"/>
        <v>1.2450000000000001</v>
      </c>
      <c r="O612" s="30">
        <f t="shared" si="89"/>
        <v>-0.10617120106171198</v>
      </c>
    </row>
    <row r="613" spans="1:15" x14ac:dyDescent="0.25">
      <c r="A613" s="9" t="str">
        <f t="shared" si="88"/>
        <v>Sep</v>
      </c>
      <c r="B613" s="28">
        <v>38612</v>
      </c>
      <c r="C613" s="9">
        <v>198</v>
      </c>
      <c r="D613" s="9">
        <v>32</v>
      </c>
      <c r="E613" s="9">
        <v>11</v>
      </c>
      <c r="F613" s="14">
        <f t="shared" si="90"/>
        <v>241</v>
      </c>
      <c r="G613" s="11">
        <v>38</v>
      </c>
      <c r="H613" s="13">
        <f t="shared" si="84"/>
        <v>388.5</v>
      </c>
      <c r="I613" s="13">
        <f t="shared" si="84"/>
        <v>18.5</v>
      </c>
      <c r="J613" s="13">
        <f t="shared" si="84"/>
        <v>49</v>
      </c>
      <c r="K613" s="14">
        <f t="shared" si="92"/>
        <v>456</v>
      </c>
      <c r="L613" s="14">
        <f t="shared" si="81"/>
        <v>422.41666666666669</v>
      </c>
      <c r="M613" s="14">
        <f t="shared" si="91"/>
        <v>318.33333333333331</v>
      </c>
      <c r="N613" s="30">
        <f t="shared" si="86"/>
        <v>0.13145539906103287</v>
      </c>
      <c r="O613" s="30">
        <f t="shared" si="89"/>
        <v>-0.4294732688893273</v>
      </c>
    </row>
    <row r="614" spans="1:15" x14ac:dyDescent="0.25">
      <c r="A614" s="9" t="str">
        <f t="shared" si="88"/>
        <v>Sep</v>
      </c>
      <c r="B614" s="28">
        <v>38619</v>
      </c>
      <c r="C614" s="9">
        <v>235</v>
      </c>
      <c r="D614" s="9">
        <v>5</v>
      </c>
      <c r="E614" s="9">
        <v>22</v>
      </c>
      <c r="F614" s="14">
        <f t="shared" si="90"/>
        <v>262</v>
      </c>
      <c r="G614" s="11">
        <v>39</v>
      </c>
      <c r="H614" s="13">
        <f t="shared" si="84"/>
        <v>308</v>
      </c>
      <c r="I614" s="13">
        <f t="shared" si="84"/>
        <v>19.25</v>
      </c>
      <c r="J614" s="13">
        <f t="shared" si="84"/>
        <v>41.75</v>
      </c>
      <c r="K614" s="14">
        <f t="shared" si="92"/>
        <v>369</v>
      </c>
      <c r="L614" s="14">
        <f t="shared" si="81"/>
        <v>387.58333333333331</v>
      </c>
      <c r="M614" s="14">
        <f t="shared" si="91"/>
        <v>434.33333333333331</v>
      </c>
      <c r="N614" s="30">
        <f t="shared" si="86"/>
        <v>0.10548523206751055</v>
      </c>
      <c r="O614" s="30">
        <f t="shared" si="89"/>
        <v>-0.32401634057191997</v>
      </c>
    </row>
    <row r="615" spans="1:15" x14ac:dyDescent="0.25">
      <c r="A615" s="9" t="str">
        <f t="shared" si="88"/>
        <v>Oct</v>
      </c>
      <c r="B615" s="28">
        <v>38626</v>
      </c>
      <c r="C615" s="9">
        <v>168</v>
      </c>
      <c r="D615" s="9">
        <v>3</v>
      </c>
      <c r="E615" s="9">
        <v>16</v>
      </c>
      <c r="F615" s="14">
        <f t="shared" si="90"/>
        <v>187</v>
      </c>
      <c r="G615" s="11">
        <v>40</v>
      </c>
      <c r="H615" s="13">
        <f t="shared" si="84"/>
        <v>244.5</v>
      </c>
      <c r="I615" s="13">
        <f t="shared" si="84"/>
        <v>16.5</v>
      </c>
      <c r="J615" s="13">
        <f t="shared" si="84"/>
        <v>23.75</v>
      </c>
      <c r="K615" s="14">
        <f t="shared" si="92"/>
        <v>284.75</v>
      </c>
      <c r="L615" s="14">
        <f t="shared" si="81"/>
        <v>408.16666666666669</v>
      </c>
      <c r="M615" s="14">
        <f t="shared" si="91"/>
        <v>495.33333333333331</v>
      </c>
      <c r="N615" s="30">
        <f t="shared" si="86"/>
        <v>-0.40064102564102566</v>
      </c>
      <c r="O615" s="30">
        <f t="shared" si="89"/>
        <v>-0.54185381788485099</v>
      </c>
    </row>
    <row r="616" spans="1:15" x14ac:dyDescent="0.25">
      <c r="A616" s="9" t="str">
        <f t="shared" si="88"/>
        <v>Oct</v>
      </c>
      <c r="B616" s="28">
        <v>38633</v>
      </c>
      <c r="C616" s="9">
        <v>237</v>
      </c>
      <c r="D616" s="9">
        <v>8</v>
      </c>
      <c r="E616" s="9">
        <v>67</v>
      </c>
      <c r="F616" s="14">
        <f t="shared" si="90"/>
        <v>312</v>
      </c>
      <c r="G616" s="11">
        <v>41</v>
      </c>
      <c r="H616" s="13">
        <f t="shared" si="84"/>
        <v>209.5</v>
      </c>
      <c r="I616" s="13">
        <f t="shared" si="84"/>
        <v>12</v>
      </c>
      <c r="J616" s="13">
        <f t="shared" si="84"/>
        <v>29</v>
      </c>
      <c r="K616" s="14">
        <f t="shared" si="92"/>
        <v>250.5</v>
      </c>
      <c r="L616" s="14">
        <f t="shared" si="81"/>
        <v>488.75</v>
      </c>
      <c r="M616" s="14">
        <f t="shared" si="91"/>
        <v>707</v>
      </c>
      <c r="N616" s="30">
        <f t="shared" si="86"/>
        <v>-0.45359019264448336</v>
      </c>
      <c r="O616" s="30">
        <f t="shared" si="89"/>
        <v>-0.36163682864450125</v>
      </c>
    </row>
    <row r="617" spans="1:15" x14ac:dyDescent="0.25">
      <c r="A617" s="9" t="str">
        <f t="shared" si="88"/>
        <v>Oct</v>
      </c>
      <c r="B617" s="28">
        <v>38640</v>
      </c>
      <c r="C617" s="9">
        <v>235</v>
      </c>
      <c r="D617" s="9">
        <v>5</v>
      </c>
      <c r="E617" s="9">
        <v>177</v>
      </c>
      <c r="F617" s="14">
        <f t="shared" si="90"/>
        <v>417</v>
      </c>
      <c r="G617" s="11">
        <v>42</v>
      </c>
      <c r="H617" s="13">
        <f t="shared" si="84"/>
        <v>218.75</v>
      </c>
      <c r="I617" s="13">
        <f t="shared" si="84"/>
        <v>5.25</v>
      </c>
      <c r="J617" s="13">
        <f t="shared" si="84"/>
        <v>70.5</v>
      </c>
      <c r="K617" s="14">
        <f t="shared" si="92"/>
        <v>294.5</v>
      </c>
      <c r="L617" s="14">
        <f t="shared" si="81"/>
        <v>581</v>
      </c>
      <c r="M617" s="14">
        <f t="shared" si="91"/>
        <v>687.33333333333337</v>
      </c>
      <c r="N617" s="30">
        <f t="shared" si="86"/>
        <v>-0.28227194492254731</v>
      </c>
      <c r="O617" s="30">
        <f t="shared" si="89"/>
        <v>-0.28227194492254731</v>
      </c>
    </row>
    <row r="618" spans="1:15" x14ac:dyDescent="0.25">
      <c r="A618" s="9" t="str">
        <f t="shared" si="88"/>
        <v>Oct</v>
      </c>
      <c r="B618" s="28">
        <v>38647</v>
      </c>
      <c r="C618" s="9">
        <v>245</v>
      </c>
      <c r="D618" s="9">
        <v>3</v>
      </c>
      <c r="E618" s="9">
        <v>235</v>
      </c>
      <c r="F618" s="14">
        <f t="shared" si="90"/>
        <v>483</v>
      </c>
      <c r="G618" s="11">
        <v>43</v>
      </c>
      <c r="H618" s="13">
        <f t="shared" si="84"/>
        <v>221.25</v>
      </c>
      <c r="I618" s="13">
        <f t="shared" si="84"/>
        <v>4.75</v>
      </c>
      <c r="J618" s="13">
        <f t="shared" si="84"/>
        <v>123.75</v>
      </c>
      <c r="K618" s="14">
        <f t="shared" si="92"/>
        <v>349.75</v>
      </c>
      <c r="L618" s="14">
        <f t="shared" si="81"/>
        <v>649.08333333333337</v>
      </c>
      <c r="M618" s="14">
        <f t="shared" si="91"/>
        <v>706.66666666666663</v>
      </c>
      <c r="N618" s="30">
        <f t="shared" si="86"/>
        <v>-0.13129496402877697</v>
      </c>
      <c r="O618" s="30">
        <f t="shared" si="89"/>
        <v>-0.25587366799332395</v>
      </c>
    </row>
    <row r="619" spans="1:15" x14ac:dyDescent="0.25">
      <c r="A619" s="9" t="str">
        <f t="shared" si="88"/>
        <v>Oct</v>
      </c>
      <c r="B619" s="28">
        <v>38654</v>
      </c>
      <c r="C619" s="9">
        <v>212</v>
      </c>
      <c r="D619" s="9">
        <v>2</v>
      </c>
      <c r="E619" s="9">
        <v>161</v>
      </c>
      <c r="F619" s="14">
        <f t="shared" si="90"/>
        <v>375</v>
      </c>
      <c r="G619" s="11">
        <v>44</v>
      </c>
      <c r="H619" s="13">
        <f t="shared" si="84"/>
        <v>232.25</v>
      </c>
      <c r="I619" s="13">
        <f t="shared" si="84"/>
        <v>4.5</v>
      </c>
      <c r="J619" s="13">
        <f t="shared" si="84"/>
        <v>160</v>
      </c>
      <c r="K619" s="14">
        <f t="shared" si="92"/>
        <v>396.75</v>
      </c>
      <c r="L619" s="14">
        <f t="shared" si="81"/>
        <v>709.66666666666663</v>
      </c>
      <c r="M619" s="14">
        <f t="shared" si="91"/>
        <v>737.66666666666663</v>
      </c>
      <c r="N619" s="30">
        <f t="shared" si="86"/>
        <v>-0.22199170124481327</v>
      </c>
      <c r="O619" s="30">
        <f t="shared" si="89"/>
        <v>-0.47158290277125409</v>
      </c>
    </row>
    <row r="620" spans="1:15" x14ac:dyDescent="0.25">
      <c r="A620" s="9" t="str">
        <f t="shared" si="88"/>
        <v>Nov</v>
      </c>
      <c r="B620" s="28">
        <v>38661</v>
      </c>
      <c r="C620" s="9">
        <v>374</v>
      </c>
      <c r="D620" s="9">
        <v>5</v>
      </c>
      <c r="E620" s="9">
        <v>105</v>
      </c>
      <c r="F620" s="14">
        <f t="shared" si="90"/>
        <v>484</v>
      </c>
      <c r="G620" s="11">
        <v>45</v>
      </c>
      <c r="H620" s="13">
        <f t="shared" si="84"/>
        <v>266.5</v>
      </c>
      <c r="I620" s="13">
        <f t="shared" si="84"/>
        <v>3.75</v>
      </c>
      <c r="J620" s="13">
        <f t="shared" si="84"/>
        <v>169.5</v>
      </c>
      <c r="K620" s="14">
        <f t="shared" si="92"/>
        <v>439.75</v>
      </c>
      <c r="L620" s="14">
        <f t="shared" si="81"/>
        <v>743.25</v>
      </c>
      <c r="M620" s="14">
        <f t="shared" si="91"/>
        <v>841.33333333333337</v>
      </c>
      <c r="N620" s="30">
        <f t="shared" si="86"/>
        <v>-4.7244094488188976E-2</v>
      </c>
      <c r="O620" s="30">
        <f t="shared" si="89"/>
        <v>-0.34880591994618232</v>
      </c>
    </row>
    <row r="621" spans="1:15" x14ac:dyDescent="0.25">
      <c r="A621" s="9" t="str">
        <f t="shared" si="88"/>
        <v>Nov</v>
      </c>
      <c r="B621" s="28">
        <v>38668</v>
      </c>
      <c r="C621" s="9">
        <v>434</v>
      </c>
      <c r="D621" s="9">
        <v>3</v>
      </c>
      <c r="E621" s="9">
        <v>121</v>
      </c>
      <c r="F621" s="14">
        <f t="shared" si="90"/>
        <v>558</v>
      </c>
      <c r="G621" s="11">
        <v>46</v>
      </c>
      <c r="H621" s="13">
        <f t="shared" si="84"/>
        <v>316.25</v>
      </c>
      <c r="I621" s="13">
        <f t="shared" si="84"/>
        <v>3.25</v>
      </c>
      <c r="J621" s="13">
        <f t="shared" si="84"/>
        <v>155.5</v>
      </c>
      <c r="K621" s="14">
        <f t="shared" si="92"/>
        <v>475</v>
      </c>
      <c r="L621" s="14">
        <f t="shared" si="81"/>
        <v>782.91666666666663</v>
      </c>
      <c r="M621" s="14">
        <f t="shared" si="91"/>
        <v>846</v>
      </c>
      <c r="N621" s="30">
        <f t="shared" si="86"/>
        <v>-0.28917197452229298</v>
      </c>
      <c r="O621" s="30">
        <f t="shared" si="89"/>
        <v>-0.28728046833422027</v>
      </c>
    </row>
    <row r="622" spans="1:15" x14ac:dyDescent="0.25">
      <c r="A622" s="9" t="str">
        <f t="shared" si="88"/>
        <v>Nov</v>
      </c>
      <c r="B622" s="28">
        <v>38675</v>
      </c>
      <c r="C622" s="9">
        <v>542</v>
      </c>
      <c r="D622" s="9">
        <v>0</v>
      </c>
      <c r="E622" s="9">
        <v>96</v>
      </c>
      <c r="F622" s="14">
        <f t="shared" si="90"/>
        <v>638</v>
      </c>
      <c r="G622" s="11">
        <v>47</v>
      </c>
      <c r="H622" s="13">
        <f t="shared" si="84"/>
        <v>390.5</v>
      </c>
      <c r="I622" s="13">
        <f t="shared" si="84"/>
        <v>2.5</v>
      </c>
      <c r="J622" s="13">
        <f t="shared" si="84"/>
        <v>120.75</v>
      </c>
      <c r="K622" s="14">
        <f t="shared" si="92"/>
        <v>513.75</v>
      </c>
      <c r="L622" s="14">
        <f t="shared" si="81"/>
        <v>856.75</v>
      </c>
      <c r="M622" s="14">
        <f t="shared" si="91"/>
        <v>1002</v>
      </c>
      <c r="N622" s="30">
        <f t="shared" si="86"/>
        <v>-9.50354609929078E-2</v>
      </c>
      <c r="O622" s="30">
        <f t="shared" si="89"/>
        <v>-0.25532535745550045</v>
      </c>
    </row>
    <row r="623" spans="1:15" x14ac:dyDescent="0.25">
      <c r="A623" s="9" t="str">
        <f t="shared" si="88"/>
        <v>Nov</v>
      </c>
      <c r="B623" s="28">
        <v>38682</v>
      </c>
      <c r="C623" s="9">
        <v>567</v>
      </c>
      <c r="D623" s="9">
        <v>8</v>
      </c>
      <c r="E623" s="9">
        <v>110</v>
      </c>
      <c r="F623" s="14">
        <f t="shared" si="90"/>
        <v>685</v>
      </c>
      <c r="G623" s="11">
        <v>48</v>
      </c>
      <c r="H623" s="13">
        <f t="shared" si="84"/>
        <v>479.25</v>
      </c>
      <c r="I623" s="13">
        <f t="shared" si="84"/>
        <v>4</v>
      </c>
      <c r="J623" s="13">
        <f t="shared" si="84"/>
        <v>108</v>
      </c>
      <c r="K623" s="14">
        <f t="shared" si="92"/>
        <v>591.25</v>
      </c>
      <c r="L623" s="14">
        <f t="shared" si="81"/>
        <v>883.41666666666663</v>
      </c>
      <c r="M623" s="14">
        <f t="shared" si="91"/>
        <v>844.33333333333337</v>
      </c>
      <c r="N623" s="30">
        <f t="shared" si="86"/>
        <v>0.11201298701298701</v>
      </c>
      <c r="O623" s="30">
        <f t="shared" si="89"/>
        <v>-0.22460145269314213</v>
      </c>
    </row>
    <row r="624" spans="1:15" x14ac:dyDescent="0.25">
      <c r="A624" s="9" t="str">
        <f t="shared" si="88"/>
        <v>Dec</v>
      </c>
      <c r="B624" s="28">
        <v>38689</v>
      </c>
      <c r="C624" s="9">
        <v>556</v>
      </c>
      <c r="D624" s="9">
        <v>2</v>
      </c>
      <c r="E624" s="9">
        <v>79</v>
      </c>
      <c r="F624" s="14">
        <f t="shared" si="90"/>
        <v>637</v>
      </c>
      <c r="G624" s="11">
        <v>49</v>
      </c>
      <c r="H624" s="13">
        <f t="shared" si="84"/>
        <v>524.75</v>
      </c>
      <c r="I624" s="13">
        <f t="shared" si="84"/>
        <v>3.25</v>
      </c>
      <c r="J624" s="13">
        <f t="shared" si="84"/>
        <v>101.5</v>
      </c>
      <c r="K624" s="14">
        <f t="shared" si="92"/>
        <v>629.5</v>
      </c>
      <c r="L624" s="14">
        <f t="shared" si="81"/>
        <v>940</v>
      </c>
      <c r="M624" s="14">
        <f t="shared" si="91"/>
        <v>1067.6666666666667</v>
      </c>
      <c r="N624" s="30">
        <f t="shared" si="86"/>
        <v>-7.5471698113207544E-2</v>
      </c>
      <c r="O624" s="30">
        <f t="shared" si="89"/>
        <v>-0.32234042553191489</v>
      </c>
    </row>
    <row r="625" spans="1:15" x14ac:dyDescent="0.25">
      <c r="A625" s="9" t="str">
        <f t="shared" si="88"/>
        <v>Dec</v>
      </c>
      <c r="B625" s="28">
        <v>38696</v>
      </c>
      <c r="C625" s="9">
        <v>509</v>
      </c>
      <c r="D625" s="9">
        <v>3</v>
      </c>
      <c r="E625" s="9">
        <v>120</v>
      </c>
      <c r="F625" s="14">
        <f t="shared" si="90"/>
        <v>632</v>
      </c>
      <c r="G625" s="11">
        <v>50</v>
      </c>
      <c r="H625" s="13">
        <f t="shared" si="84"/>
        <v>543.5</v>
      </c>
      <c r="I625" s="13">
        <f t="shared" si="84"/>
        <v>3.25</v>
      </c>
      <c r="J625" s="13">
        <f t="shared" si="84"/>
        <v>101.25</v>
      </c>
      <c r="K625" s="14">
        <f t="shared" si="92"/>
        <v>648</v>
      </c>
      <c r="L625" s="14">
        <f t="shared" si="81"/>
        <v>1004.5</v>
      </c>
      <c r="M625" s="14">
        <f t="shared" si="91"/>
        <v>1104</v>
      </c>
      <c r="N625" s="30">
        <f t="shared" si="86"/>
        <v>-0.30549450549450552</v>
      </c>
      <c r="O625" s="30">
        <f t="shared" si="89"/>
        <v>-0.37083125933300148</v>
      </c>
    </row>
    <row r="626" spans="1:15" x14ac:dyDescent="0.25">
      <c r="A626" s="9" t="str">
        <f t="shared" si="88"/>
        <v>Dec</v>
      </c>
      <c r="B626" s="28">
        <v>38703</v>
      </c>
      <c r="C626" s="9">
        <v>436</v>
      </c>
      <c r="D626" s="9">
        <v>2</v>
      </c>
      <c r="E626" s="9">
        <v>103</v>
      </c>
      <c r="F626" s="14">
        <f t="shared" si="90"/>
        <v>541</v>
      </c>
      <c r="G626" s="11">
        <v>51</v>
      </c>
      <c r="H626" s="13">
        <f t="shared" si="84"/>
        <v>517</v>
      </c>
      <c r="I626" s="13">
        <f t="shared" si="84"/>
        <v>3.75</v>
      </c>
      <c r="J626" s="13">
        <f t="shared" si="84"/>
        <v>103</v>
      </c>
      <c r="K626" s="14">
        <f t="shared" si="92"/>
        <v>623.75</v>
      </c>
      <c r="L626" s="14">
        <f t="shared" si="81"/>
        <v>927.66666666666663</v>
      </c>
      <c r="M626" s="14">
        <f t="shared" si="91"/>
        <v>694.66666666666663</v>
      </c>
      <c r="N626" s="30">
        <f t="shared" si="86"/>
        <v>-0.2767379679144385</v>
      </c>
      <c r="O626" s="30">
        <f t="shared" si="89"/>
        <v>-0.41681638519583181</v>
      </c>
    </row>
    <row r="627" spans="1:15" x14ac:dyDescent="0.25">
      <c r="A627" s="9" t="str">
        <f t="shared" si="88"/>
        <v>Dec</v>
      </c>
      <c r="B627" s="28">
        <v>38710</v>
      </c>
      <c r="C627" s="9">
        <v>277</v>
      </c>
      <c r="D627" s="9">
        <v>0</v>
      </c>
      <c r="E627" s="9">
        <v>48</v>
      </c>
      <c r="F627" s="14">
        <f t="shared" si="90"/>
        <v>325</v>
      </c>
      <c r="G627" s="11">
        <v>52</v>
      </c>
      <c r="H627" s="13">
        <f t="shared" si="84"/>
        <v>444.5</v>
      </c>
      <c r="I627" s="13">
        <f t="shared" si="84"/>
        <v>1.75</v>
      </c>
      <c r="J627" s="13">
        <f t="shared" si="84"/>
        <v>87.5</v>
      </c>
      <c r="K627" s="14">
        <f t="shared" si="92"/>
        <v>533.75</v>
      </c>
      <c r="L627" s="14">
        <f t="shared" si="81"/>
        <v>861</v>
      </c>
      <c r="M627" s="14">
        <f t="shared" si="91"/>
        <v>577.66666666666663</v>
      </c>
      <c r="N627" s="30">
        <f t="shared" si="86"/>
        <v>-0.45378151260504201</v>
      </c>
      <c r="O627" s="30">
        <f t="shared" si="89"/>
        <v>-0.62253193960511033</v>
      </c>
    </row>
    <row r="628" spans="1:15" x14ac:dyDescent="0.25">
      <c r="A628" s="9" t="str">
        <f t="shared" si="88"/>
        <v>Dec</v>
      </c>
      <c r="B628" s="28">
        <v>38717</v>
      </c>
      <c r="C628" s="9">
        <v>332</v>
      </c>
      <c r="D628" s="9">
        <v>0</v>
      </c>
      <c r="E628" s="9">
        <v>73</v>
      </c>
      <c r="F628" s="14">
        <f t="shared" si="90"/>
        <v>405</v>
      </c>
      <c r="G628" s="11">
        <v>53</v>
      </c>
      <c r="H628" s="13">
        <f t="shared" si="84"/>
        <v>388.5</v>
      </c>
      <c r="I628" s="13">
        <f t="shared" si="84"/>
        <v>1.25</v>
      </c>
      <c r="J628" s="13">
        <f t="shared" si="84"/>
        <v>86</v>
      </c>
      <c r="K628" s="14">
        <f t="shared" si="92"/>
        <v>475.75</v>
      </c>
      <c r="L628" s="14">
        <f t="shared" si="81"/>
        <v>705.83333333333337</v>
      </c>
      <c r="M628" s="14">
        <f t="shared" si="91"/>
        <v>447</v>
      </c>
      <c r="N628" s="30">
        <f t="shared" ref="N628:N670" si="93">(F628-F576)/F576</f>
        <v>-4.9295774647887321E-2</v>
      </c>
      <c r="O628" s="30">
        <f t="shared" si="89"/>
        <v>-0.42621015348288077</v>
      </c>
    </row>
    <row r="629" spans="1:15" x14ac:dyDescent="0.25">
      <c r="A629" s="9" t="str">
        <f t="shared" si="88"/>
        <v>Jan</v>
      </c>
      <c r="B629" s="28">
        <v>38724</v>
      </c>
      <c r="C629" s="9">
        <v>214</v>
      </c>
      <c r="D629" s="9">
        <v>0</v>
      </c>
      <c r="E629" s="9">
        <v>68</v>
      </c>
      <c r="F629" s="14">
        <f t="shared" si="90"/>
        <v>282</v>
      </c>
      <c r="G629" s="11">
        <v>1</v>
      </c>
      <c r="H629" s="13">
        <f t="shared" si="84"/>
        <v>314.75</v>
      </c>
      <c r="I629" s="13">
        <f t="shared" si="84"/>
        <v>0.5</v>
      </c>
      <c r="J629" s="13">
        <f t="shared" si="84"/>
        <v>73</v>
      </c>
      <c r="K629" s="14">
        <f t="shared" si="92"/>
        <v>388.25</v>
      </c>
      <c r="L629" s="14">
        <f t="shared" si="81"/>
        <v>570.41666666666663</v>
      </c>
      <c r="M629" s="14">
        <f>AVERAGE(F473+F525+F577)/3</f>
        <v>562.33333333333337</v>
      </c>
      <c r="N629" s="30">
        <f t="shared" si="93"/>
        <v>-0.50785340314136129</v>
      </c>
      <c r="O629" s="30">
        <f t="shared" si="89"/>
        <v>-0.50562454346238128</v>
      </c>
    </row>
    <row r="630" spans="1:15" x14ac:dyDescent="0.25">
      <c r="A630" s="9" t="str">
        <f t="shared" si="88"/>
        <v>Jan</v>
      </c>
      <c r="B630" s="28">
        <v>38731</v>
      </c>
      <c r="C630" s="9">
        <v>218</v>
      </c>
      <c r="D630" s="9">
        <v>0</v>
      </c>
      <c r="E630" s="9">
        <v>39</v>
      </c>
      <c r="F630" s="14">
        <f t="shared" si="90"/>
        <v>257</v>
      </c>
      <c r="G630" s="11">
        <v>2</v>
      </c>
      <c r="H630" s="13">
        <f t="shared" si="84"/>
        <v>260.25</v>
      </c>
      <c r="I630" s="13">
        <f t="shared" si="84"/>
        <v>0</v>
      </c>
      <c r="J630" s="13">
        <f t="shared" si="84"/>
        <v>57</v>
      </c>
      <c r="K630" s="14">
        <f t="shared" si="92"/>
        <v>317.25</v>
      </c>
      <c r="L630" s="14">
        <f t="shared" si="81"/>
        <v>526.41666666666663</v>
      </c>
      <c r="M630" s="14">
        <f t="shared" ref="M630:M693" si="94">AVERAGE(F474+F526+F578)/3</f>
        <v>518.66666666666663</v>
      </c>
      <c r="N630" s="30">
        <f t="shared" si="93"/>
        <v>-0.30913978494623656</v>
      </c>
      <c r="O630" s="30">
        <f t="shared" si="89"/>
        <v>-0.51179357289852778</v>
      </c>
    </row>
    <row r="631" spans="1:15" x14ac:dyDescent="0.25">
      <c r="A631" s="9" t="str">
        <f t="shared" si="88"/>
        <v>Jan</v>
      </c>
      <c r="B631" s="28">
        <v>38738</v>
      </c>
      <c r="C631" s="9">
        <v>185</v>
      </c>
      <c r="D631" s="9">
        <v>5</v>
      </c>
      <c r="E631" s="9">
        <v>49</v>
      </c>
      <c r="F631" s="14">
        <f t="shared" si="90"/>
        <v>239</v>
      </c>
      <c r="G631" s="11">
        <v>3</v>
      </c>
      <c r="H631" s="13">
        <f t="shared" si="84"/>
        <v>237.25</v>
      </c>
      <c r="I631" s="13">
        <f t="shared" si="84"/>
        <v>1.25</v>
      </c>
      <c r="J631" s="13">
        <f t="shared" si="84"/>
        <v>57.25</v>
      </c>
      <c r="K631" s="14">
        <f t="shared" si="92"/>
        <v>295.75</v>
      </c>
      <c r="L631" s="14">
        <f t="shared" si="81"/>
        <v>473.33333333333331</v>
      </c>
      <c r="M631" s="14">
        <f t="shared" si="94"/>
        <v>365.33333333333331</v>
      </c>
      <c r="N631" s="30">
        <f t="shared" si="93"/>
        <v>0.63698630136986301</v>
      </c>
      <c r="O631" s="30">
        <f t="shared" si="89"/>
        <v>-0.49507042253521127</v>
      </c>
    </row>
    <row r="632" spans="1:15" x14ac:dyDescent="0.25">
      <c r="A632" s="9" t="str">
        <f t="shared" si="88"/>
        <v>Jan</v>
      </c>
      <c r="B632" s="28">
        <v>38745</v>
      </c>
      <c r="C632" s="9">
        <v>253</v>
      </c>
      <c r="D632" s="9">
        <v>5</v>
      </c>
      <c r="E632" s="9">
        <v>64</v>
      </c>
      <c r="F632" s="14">
        <f t="shared" si="90"/>
        <v>322</v>
      </c>
      <c r="G632" s="11">
        <v>4</v>
      </c>
      <c r="H632" s="13">
        <f t="shared" si="84"/>
        <v>217.5</v>
      </c>
      <c r="I632" s="13">
        <f t="shared" si="84"/>
        <v>2.5</v>
      </c>
      <c r="J632" s="13">
        <f t="shared" si="84"/>
        <v>55</v>
      </c>
      <c r="K632" s="14">
        <f t="shared" si="92"/>
        <v>275</v>
      </c>
      <c r="L632" s="14">
        <f t="shared" si="81"/>
        <v>454.16666666666669</v>
      </c>
      <c r="M632" s="14">
        <f t="shared" si="94"/>
        <v>370.33333333333331</v>
      </c>
      <c r="N632" s="30">
        <f t="shared" si="93"/>
        <v>-0.20099255583126552</v>
      </c>
      <c r="O632" s="30">
        <f t="shared" si="89"/>
        <v>-0.29100917431192663</v>
      </c>
    </row>
    <row r="633" spans="1:15" x14ac:dyDescent="0.25">
      <c r="A633" s="9" t="str">
        <f t="shared" si="88"/>
        <v>Feb</v>
      </c>
      <c r="B633" s="28">
        <v>38752</v>
      </c>
      <c r="C633" s="9">
        <v>237</v>
      </c>
      <c r="D633" s="9">
        <v>6</v>
      </c>
      <c r="E633" s="9">
        <v>81</v>
      </c>
      <c r="F633" s="14">
        <f t="shared" si="90"/>
        <v>324</v>
      </c>
      <c r="G633" s="11">
        <v>5</v>
      </c>
      <c r="H633" s="13">
        <f t="shared" si="84"/>
        <v>223.25</v>
      </c>
      <c r="I633" s="13">
        <f t="shared" si="84"/>
        <v>4</v>
      </c>
      <c r="J633" s="13">
        <f t="shared" si="84"/>
        <v>58.25</v>
      </c>
      <c r="K633" s="14">
        <f t="shared" si="92"/>
        <v>285.5</v>
      </c>
      <c r="L633" s="14">
        <f t="shared" si="81"/>
        <v>397.08333333333331</v>
      </c>
      <c r="M633" s="14">
        <f t="shared" si="94"/>
        <v>334</v>
      </c>
      <c r="N633" s="30">
        <f t="shared" si="93"/>
        <v>-0.16923076923076924</v>
      </c>
      <c r="O633" s="30">
        <f t="shared" si="89"/>
        <v>-0.18405036726128013</v>
      </c>
    </row>
    <row r="634" spans="1:15" x14ac:dyDescent="0.25">
      <c r="A634" s="9" t="str">
        <f t="shared" si="88"/>
        <v>Feb</v>
      </c>
      <c r="B634" s="28">
        <v>38759</v>
      </c>
      <c r="C634" s="9">
        <v>281</v>
      </c>
      <c r="D634" s="9">
        <v>4</v>
      </c>
      <c r="E634" s="9">
        <v>75</v>
      </c>
      <c r="F634" s="14">
        <f t="shared" si="90"/>
        <v>360</v>
      </c>
      <c r="G634" s="11">
        <v>6</v>
      </c>
      <c r="H634" s="13">
        <f t="shared" si="84"/>
        <v>239</v>
      </c>
      <c r="I634" s="13">
        <f t="shared" si="84"/>
        <v>5</v>
      </c>
      <c r="J634" s="13">
        <f t="shared" si="84"/>
        <v>67.25</v>
      </c>
      <c r="K634" s="14">
        <f t="shared" si="92"/>
        <v>311.25</v>
      </c>
      <c r="L634" s="14">
        <f t="shared" si="81"/>
        <v>354.08333333333331</v>
      </c>
      <c r="M634" s="14">
        <f t="shared" si="94"/>
        <v>346.66666666666669</v>
      </c>
      <c r="N634" s="30">
        <f t="shared" si="93"/>
        <v>-8.1632653061224483E-2</v>
      </c>
      <c r="O634" s="30">
        <f t="shared" si="89"/>
        <v>1.6709814073899796E-2</v>
      </c>
    </row>
    <row r="635" spans="1:15" x14ac:dyDescent="0.25">
      <c r="A635" s="9" t="str">
        <f t="shared" si="88"/>
        <v>Feb</v>
      </c>
      <c r="B635" s="28">
        <v>38766</v>
      </c>
      <c r="C635" s="9">
        <v>279</v>
      </c>
      <c r="D635" s="9">
        <v>0</v>
      </c>
      <c r="E635" s="9">
        <v>40</v>
      </c>
      <c r="F635" s="14">
        <f t="shared" si="90"/>
        <v>319</v>
      </c>
      <c r="G635" s="11">
        <v>7</v>
      </c>
      <c r="H635" s="13">
        <f t="shared" si="84"/>
        <v>262.5</v>
      </c>
      <c r="I635" s="13">
        <f t="shared" si="84"/>
        <v>3.75</v>
      </c>
      <c r="J635" s="13">
        <f t="shared" si="84"/>
        <v>65</v>
      </c>
      <c r="K635" s="14">
        <f t="shared" si="92"/>
        <v>331.25</v>
      </c>
      <c r="L635" s="14">
        <f t="shared" si="81"/>
        <v>339.83333333333331</v>
      </c>
      <c r="M635" s="14">
        <f t="shared" si="94"/>
        <v>308.33333333333331</v>
      </c>
      <c r="N635" s="30">
        <f t="shared" si="93"/>
        <v>0.43693693693693691</v>
      </c>
      <c r="O635" s="30">
        <f t="shared" si="89"/>
        <v>-6.130456105934276E-2</v>
      </c>
    </row>
    <row r="636" spans="1:15" x14ac:dyDescent="0.25">
      <c r="A636" s="9" t="str">
        <f t="shared" si="88"/>
        <v>Feb</v>
      </c>
      <c r="B636" s="28">
        <v>38773</v>
      </c>
      <c r="C636" s="9">
        <v>190</v>
      </c>
      <c r="D636" s="9">
        <v>0</v>
      </c>
      <c r="E636" s="9">
        <v>77</v>
      </c>
      <c r="F636" s="14">
        <f t="shared" si="90"/>
        <v>267</v>
      </c>
      <c r="G636" s="11">
        <v>8</v>
      </c>
      <c r="H636" s="13">
        <f t="shared" si="84"/>
        <v>246.75</v>
      </c>
      <c r="I636" s="13">
        <f t="shared" si="84"/>
        <v>2.5</v>
      </c>
      <c r="J636" s="13">
        <f t="shared" si="84"/>
        <v>68.25</v>
      </c>
      <c r="K636" s="14">
        <f t="shared" si="92"/>
        <v>317.5</v>
      </c>
      <c r="L636" s="14">
        <f t="shared" si="81"/>
        <v>350.41666666666669</v>
      </c>
      <c r="M636" s="14">
        <f t="shared" si="94"/>
        <v>412.66666666666669</v>
      </c>
      <c r="N636" s="30">
        <f t="shared" si="93"/>
        <v>-0.22157434402332363</v>
      </c>
      <c r="O636" s="30">
        <f t="shared" si="89"/>
        <v>-0.23804994054696793</v>
      </c>
    </row>
    <row r="637" spans="1:15" x14ac:dyDescent="0.25">
      <c r="A637" s="9" t="str">
        <f t="shared" si="88"/>
        <v>Mar</v>
      </c>
      <c r="B637" s="15">
        <v>38780</v>
      </c>
      <c r="C637" s="9">
        <v>180</v>
      </c>
      <c r="D637" s="9">
        <v>0</v>
      </c>
      <c r="E637" s="9">
        <v>115</v>
      </c>
      <c r="F637" s="14">
        <f t="shared" si="90"/>
        <v>295</v>
      </c>
      <c r="G637" s="11">
        <v>9</v>
      </c>
      <c r="H637" s="13">
        <f t="shared" si="84"/>
        <v>232.5</v>
      </c>
      <c r="I637" s="13">
        <f t="shared" si="84"/>
        <v>1</v>
      </c>
      <c r="J637" s="13">
        <f t="shared" si="84"/>
        <v>76.75</v>
      </c>
      <c r="K637" s="14">
        <f t="shared" si="92"/>
        <v>310.25</v>
      </c>
      <c r="L637" s="14">
        <f t="shared" si="81"/>
        <v>368.5</v>
      </c>
      <c r="M637" s="14">
        <f t="shared" si="94"/>
        <v>406.33333333333331</v>
      </c>
      <c r="N637" s="30">
        <f t="shared" si="93"/>
        <v>9.2592592592592587E-2</v>
      </c>
      <c r="O637" s="30">
        <f t="shared" si="89"/>
        <v>-0.1994572591587517</v>
      </c>
    </row>
    <row r="638" spans="1:15" x14ac:dyDescent="0.25">
      <c r="A638" s="9" t="str">
        <f t="shared" si="88"/>
        <v>Mar</v>
      </c>
      <c r="B638" s="28">
        <v>38787</v>
      </c>
      <c r="C638" s="9">
        <v>281</v>
      </c>
      <c r="D638" s="9">
        <v>20</v>
      </c>
      <c r="E638" s="9">
        <v>74</v>
      </c>
      <c r="F638" s="14">
        <f t="shared" si="90"/>
        <v>375</v>
      </c>
      <c r="G638" s="11">
        <v>10</v>
      </c>
      <c r="H638" s="13">
        <f t="shared" si="84"/>
        <v>232.5</v>
      </c>
      <c r="I638" s="13">
        <f t="shared" si="84"/>
        <v>5</v>
      </c>
      <c r="J638" s="13">
        <f t="shared" si="84"/>
        <v>76.5</v>
      </c>
      <c r="K638" s="14">
        <f t="shared" si="92"/>
        <v>314</v>
      </c>
      <c r="L638" s="14">
        <f t="shared" si="81"/>
        <v>376.08333333333331</v>
      </c>
      <c r="M638" s="14">
        <f t="shared" si="94"/>
        <v>377</v>
      </c>
      <c r="N638" s="30">
        <f t="shared" si="93"/>
        <v>0.5</v>
      </c>
      <c r="O638" s="30">
        <f t="shared" si="89"/>
        <v>-2.8805672501661362E-3</v>
      </c>
    </row>
    <row r="639" spans="1:15" x14ac:dyDescent="0.25">
      <c r="A639" s="9" t="str">
        <f t="shared" si="88"/>
        <v>Mar</v>
      </c>
      <c r="B639" s="28">
        <v>38794</v>
      </c>
      <c r="C639" s="9">
        <v>175</v>
      </c>
      <c r="D639" s="9">
        <v>2</v>
      </c>
      <c r="E639" s="9">
        <v>50</v>
      </c>
      <c r="F639" s="14">
        <f t="shared" si="90"/>
        <v>227</v>
      </c>
      <c r="G639" s="11">
        <v>11</v>
      </c>
      <c r="H639" s="13">
        <f t="shared" si="84"/>
        <v>206.5</v>
      </c>
      <c r="I639" s="13">
        <f t="shared" si="84"/>
        <v>5.5</v>
      </c>
      <c r="J639" s="13">
        <f t="shared" si="84"/>
        <v>79</v>
      </c>
      <c r="K639" s="14">
        <f t="shared" si="92"/>
        <v>291</v>
      </c>
      <c r="L639" s="14">
        <f t="shared" si="81"/>
        <v>400.33333333333331</v>
      </c>
      <c r="M639" s="14">
        <f t="shared" si="94"/>
        <v>405.33333333333331</v>
      </c>
      <c r="N639" s="30">
        <f t="shared" si="93"/>
        <v>-0.43107769423558895</v>
      </c>
      <c r="O639" s="30">
        <f t="shared" si="89"/>
        <v>-0.43297252289758531</v>
      </c>
    </row>
    <row r="640" spans="1:15" x14ac:dyDescent="0.25">
      <c r="A640" s="9" t="str">
        <f t="shared" si="88"/>
        <v>Mar</v>
      </c>
      <c r="B640" s="28">
        <v>38801</v>
      </c>
      <c r="C640" s="9">
        <v>194</v>
      </c>
      <c r="D640" s="9">
        <v>3</v>
      </c>
      <c r="E640" s="9">
        <v>47</v>
      </c>
      <c r="F640" s="14">
        <f t="shared" si="90"/>
        <v>244</v>
      </c>
      <c r="G640" s="11">
        <v>12</v>
      </c>
      <c r="H640" s="13">
        <f t="shared" si="84"/>
        <v>207.5</v>
      </c>
      <c r="I640" s="13">
        <f t="shared" si="84"/>
        <v>6.25</v>
      </c>
      <c r="J640" s="13">
        <f t="shared" si="84"/>
        <v>71.5</v>
      </c>
      <c r="K640" s="14">
        <f t="shared" si="92"/>
        <v>285.25</v>
      </c>
      <c r="L640" s="14">
        <f t="shared" si="81"/>
        <v>436.66666666666669</v>
      </c>
      <c r="M640" s="14">
        <f t="shared" si="94"/>
        <v>558</v>
      </c>
      <c r="N640" s="30">
        <f t="shared" si="93"/>
        <v>-0.2947976878612717</v>
      </c>
      <c r="O640" s="30">
        <f t="shared" si="89"/>
        <v>-0.44122137404580153</v>
      </c>
    </row>
    <row r="641" spans="1:15" x14ac:dyDescent="0.25">
      <c r="A641" s="9" t="str">
        <f t="shared" si="88"/>
        <v>Apr</v>
      </c>
      <c r="B641" s="28">
        <v>38808</v>
      </c>
      <c r="C641" s="9">
        <v>440</v>
      </c>
      <c r="D641" s="9">
        <v>11</v>
      </c>
      <c r="E641" s="9">
        <v>84</v>
      </c>
      <c r="F641" s="14">
        <f t="shared" si="90"/>
        <v>535</v>
      </c>
      <c r="G641" s="11">
        <v>13</v>
      </c>
      <c r="H641" s="13">
        <f t="shared" si="84"/>
        <v>272.5</v>
      </c>
      <c r="I641" s="13">
        <f t="shared" si="84"/>
        <v>9</v>
      </c>
      <c r="J641" s="13">
        <f t="shared" si="84"/>
        <v>63.75</v>
      </c>
      <c r="K641" s="14">
        <f t="shared" si="92"/>
        <v>345.25</v>
      </c>
      <c r="L641" s="14">
        <f t="shared" si="81"/>
        <v>478.75</v>
      </c>
      <c r="M641" s="14">
        <f t="shared" si="94"/>
        <v>574.66666666666663</v>
      </c>
      <c r="N641" s="30">
        <f t="shared" si="93"/>
        <v>0.39322916666666669</v>
      </c>
      <c r="O641" s="30">
        <f t="shared" si="89"/>
        <v>0.1174934725848564</v>
      </c>
    </row>
    <row r="642" spans="1:15" x14ac:dyDescent="0.25">
      <c r="A642" s="9" t="str">
        <f t="shared" si="88"/>
        <v>Apr</v>
      </c>
      <c r="B642" s="28">
        <v>38815</v>
      </c>
      <c r="C642" s="9">
        <v>374</v>
      </c>
      <c r="D642" s="9">
        <v>2</v>
      </c>
      <c r="E642" s="9">
        <v>74</v>
      </c>
      <c r="F642" s="14">
        <f t="shared" si="90"/>
        <v>450</v>
      </c>
      <c r="G642" s="11">
        <v>14</v>
      </c>
      <c r="H642" s="13">
        <f t="shared" si="84"/>
        <v>295.75</v>
      </c>
      <c r="I642" s="13">
        <f>AVERAGE(D639:D642)</f>
        <v>4.5</v>
      </c>
      <c r="J642" s="13">
        <f>AVERAGE(E639:E642)</f>
        <v>63.75</v>
      </c>
      <c r="K642" s="14">
        <f>SUM(H642:J642)</f>
        <v>364</v>
      </c>
      <c r="L642" s="14">
        <f>AVERAGE(K486+K538+K590)/3</f>
        <v>532.5</v>
      </c>
      <c r="M642" s="14">
        <f t="shared" si="94"/>
        <v>592</v>
      </c>
      <c r="N642" s="30">
        <f t="shared" si="93"/>
        <v>1.1235955056179775E-2</v>
      </c>
      <c r="O642" s="30">
        <f t="shared" si="89"/>
        <v>-0.15492957746478872</v>
      </c>
    </row>
    <row r="643" spans="1:15" x14ac:dyDescent="0.25">
      <c r="A643" s="9" t="str">
        <f t="shared" si="88"/>
        <v>Apr</v>
      </c>
      <c r="B643" s="28">
        <v>38822</v>
      </c>
      <c r="C643" s="9">
        <v>560</v>
      </c>
      <c r="D643" s="9">
        <v>2</v>
      </c>
      <c r="E643" s="9">
        <v>45</v>
      </c>
      <c r="F643" s="14">
        <f t="shared" si="90"/>
        <v>607</v>
      </c>
      <c r="G643" s="11">
        <v>15</v>
      </c>
      <c r="H643" s="13">
        <f t="shared" si="84"/>
        <v>392</v>
      </c>
      <c r="I643" s="13">
        <f t="shared" si="84"/>
        <v>4.5</v>
      </c>
      <c r="J643" s="13">
        <f t="shared" si="84"/>
        <v>62.5</v>
      </c>
      <c r="K643" s="14">
        <f t="shared" si="92"/>
        <v>459</v>
      </c>
      <c r="L643" s="14">
        <f t="shared" si="81"/>
        <v>594.58333333333337</v>
      </c>
      <c r="M643" s="14">
        <f t="shared" si="94"/>
        <v>653.66666666666663</v>
      </c>
      <c r="N643" s="30">
        <f t="shared" si="93"/>
        <v>-4.1074249605055291E-2</v>
      </c>
      <c r="O643" s="30">
        <f t="shared" si="89"/>
        <v>2.0882971268395171E-2</v>
      </c>
    </row>
    <row r="644" spans="1:15" x14ac:dyDescent="0.25">
      <c r="A644" s="9" t="str">
        <f t="shared" si="88"/>
        <v>Apr</v>
      </c>
      <c r="B644" s="28">
        <v>38829</v>
      </c>
      <c r="C644" s="9">
        <v>459</v>
      </c>
      <c r="D644" s="9">
        <v>6</v>
      </c>
      <c r="E644" s="9">
        <v>53</v>
      </c>
      <c r="F644" s="14">
        <f t="shared" si="90"/>
        <v>518</v>
      </c>
      <c r="G644" s="11">
        <v>16</v>
      </c>
      <c r="H644" s="13">
        <f t="shared" ref="H644:J653" si="95">AVERAGE(C641:C644)</f>
        <v>458.25</v>
      </c>
      <c r="I644" s="13">
        <f t="shared" si="95"/>
        <v>5.25</v>
      </c>
      <c r="J644" s="13">
        <f t="shared" si="95"/>
        <v>64</v>
      </c>
      <c r="K644" s="14">
        <f t="shared" si="92"/>
        <v>527.5</v>
      </c>
      <c r="L644" s="14">
        <f t="shared" ref="L644:L653" si="96">AVERAGE(K488+K540+K592)/3</f>
        <v>608.75</v>
      </c>
      <c r="M644" s="14">
        <f t="shared" si="94"/>
        <v>614.66666666666663</v>
      </c>
      <c r="N644" s="30">
        <f t="shared" si="93"/>
        <v>-3.3582089552238806E-2</v>
      </c>
      <c r="O644" s="30">
        <f t="shared" si="89"/>
        <v>-0.14907597535934292</v>
      </c>
    </row>
    <row r="645" spans="1:15" x14ac:dyDescent="0.25">
      <c r="A645" s="9" t="str">
        <f t="shared" si="88"/>
        <v>Apr</v>
      </c>
      <c r="B645" s="28">
        <v>38836</v>
      </c>
      <c r="C645" s="9">
        <v>522</v>
      </c>
      <c r="D645" s="9">
        <v>2</v>
      </c>
      <c r="E645" s="9">
        <v>57</v>
      </c>
      <c r="F645" s="14">
        <f t="shared" si="90"/>
        <v>581</v>
      </c>
      <c r="G645" s="11">
        <v>17</v>
      </c>
      <c r="H645" s="13">
        <f t="shared" si="95"/>
        <v>478.75</v>
      </c>
      <c r="I645" s="13">
        <f t="shared" si="95"/>
        <v>3</v>
      </c>
      <c r="J645" s="13">
        <f t="shared" si="95"/>
        <v>57.25</v>
      </c>
      <c r="K645" s="14">
        <f t="shared" si="92"/>
        <v>539</v>
      </c>
      <c r="L645" s="14">
        <f t="shared" si="96"/>
        <v>610.16666666666663</v>
      </c>
      <c r="M645" s="14">
        <f t="shared" si="94"/>
        <v>580.33333333333337</v>
      </c>
      <c r="N645" s="30">
        <f t="shared" si="93"/>
        <v>0.20289855072463769</v>
      </c>
      <c r="O645" s="30">
        <f t="shared" si="89"/>
        <v>-4.7801147227533404E-2</v>
      </c>
    </row>
    <row r="646" spans="1:15" x14ac:dyDescent="0.25">
      <c r="A646" s="9" t="str">
        <f t="shared" si="88"/>
        <v>May</v>
      </c>
      <c r="B646" s="28">
        <v>38843</v>
      </c>
      <c r="C646" s="9">
        <v>468</v>
      </c>
      <c r="D646" s="9">
        <v>4</v>
      </c>
      <c r="E646" s="9">
        <v>77</v>
      </c>
      <c r="F646" s="14">
        <f t="shared" si="90"/>
        <v>549</v>
      </c>
      <c r="G646" s="11">
        <v>18</v>
      </c>
      <c r="H646" s="13">
        <f t="shared" si="95"/>
        <v>502.25</v>
      </c>
      <c r="I646" s="13">
        <f>AVERAGE(D643:D646)</f>
        <v>3.5</v>
      </c>
      <c r="J646" s="13">
        <f>AVERAGE(E643:E646)</f>
        <v>58</v>
      </c>
      <c r="K646" s="14">
        <f t="shared" si="92"/>
        <v>563.75</v>
      </c>
      <c r="L646" s="14">
        <f t="shared" si="96"/>
        <v>611.58333333333337</v>
      </c>
      <c r="M646" s="14">
        <f t="shared" si="94"/>
        <v>597.66666666666663</v>
      </c>
      <c r="N646" s="30">
        <f t="shared" si="93"/>
        <v>-0.10586319218241043</v>
      </c>
      <c r="O646" s="30">
        <f t="shared" si="89"/>
        <v>-0.10233001771358501</v>
      </c>
    </row>
    <row r="647" spans="1:15" x14ac:dyDescent="0.25">
      <c r="A647" s="9" t="str">
        <f t="shared" ref="A647:A710" si="97">TEXT(B647, "MMM")</f>
        <v>May</v>
      </c>
      <c r="B647" s="28">
        <v>38850</v>
      </c>
      <c r="C647" s="9">
        <v>569</v>
      </c>
      <c r="D647" s="9">
        <v>0</v>
      </c>
      <c r="E647" s="9">
        <v>116</v>
      </c>
      <c r="F647" s="14">
        <f t="shared" si="90"/>
        <v>685</v>
      </c>
      <c r="G647" s="11">
        <v>19</v>
      </c>
      <c r="H647" s="13">
        <f t="shared" si="95"/>
        <v>504.5</v>
      </c>
      <c r="I647" s="13">
        <f t="shared" si="95"/>
        <v>3</v>
      </c>
      <c r="J647" s="13">
        <f t="shared" si="95"/>
        <v>75.75</v>
      </c>
      <c r="K647" s="14">
        <f t="shared" si="92"/>
        <v>583.25</v>
      </c>
      <c r="L647" s="14">
        <f t="shared" si="96"/>
        <v>584.83333333333337</v>
      </c>
      <c r="M647" s="14">
        <f t="shared" si="94"/>
        <v>546.66666666666663</v>
      </c>
      <c r="N647" s="30">
        <f t="shared" si="93"/>
        <v>0.27323420074349442</v>
      </c>
      <c r="O647" s="30">
        <f t="shared" si="89"/>
        <v>0.17127386719863202</v>
      </c>
    </row>
    <row r="648" spans="1:15" x14ac:dyDescent="0.25">
      <c r="A648" s="9" t="str">
        <f t="shared" si="97"/>
        <v>May</v>
      </c>
      <c r="B648" s="28">
        <v>38857</v>
      </c>
      <c r="C648" s="9">
        <v>624</v>
      </c>
      <c r="D648" s="9">
        <v>5</v>
      </c>
      <c r="E648" s="9">
        <v>127</v>
      </c>
      <c r="F648" s="14">
        <f t="shared" si="90"/>
        <v>756</v>
      </c>
      <c r="G648" s="11">
        <v>20</v>
      </c>
      <c r="H648" s="13">
        <f t="shared" si="95"/>
        <v>545.75</v>
      </c>
      <c r="I648" s="13">
        <f t="shared" si="95"/>
        <v>2.75</v>
      </c>
      <c r="J648" s="13">
        <f t="shared" si="95"/>
        <v>94.25</v>
      </c>
      <c r="K648" s="14">
        <f t="shared" si="92"/>
        <v>642.75</v>
      </c>
      <c r="L648" s="14">
        <f t="shared" si="96"/>
        <v>592.25</v>
      </c>
      <c r="M648" s="14">
        <f t="shared" si="94"/>
        <v>644.33333333333337</v>
      </c>
      <c r="N648" s="30">
        <f t="shared" si="93"/>
        <v>0.51807228915662651</v>
      </c>
      <c r="O648" s="30">
        <f t="shared" si="89"/>
        <v>0.27648796960742927</v>
      </c>
    </row>
    <row r="649" spans="1:15" x14ac:dyDescent="0.25">
      <c r="A649" s="9" t="str">
        <f t="shared" si="97"/>
        <v>May</v>
      </c>
      <c r="B649" s="28">
        <v>38864</v>
      </c>
      <c r="C649" s="9">
        <v>591</v>
      </c>
      <c r="D649" s="9">
        <v>0</v>
      </c>
      <c r="E649" s="9">
        <v>76</v>
      </c>
      <c r="F649" s="14">
        <f t="shared" si="90"/>
        <v>667</v>
      </c>
      <c r="G649" s="11">
        <v>21</v>
      </c>
      <c r="H649" s="13">
        <f t="shared" si="95"/>
        <v>563</v>
      </c>
      <c r="I649" s="13">
        <f>AVERAGE(D646:D649)</f>
        <v>2.25</v>
      </c>
      <c r="J649" s="13">
        <f>AVERAGE(E646:E649)</f>
        <v>99</v>
      </c>
      <c r="K649" s="14">
        <f t="shared" si="92"/>
        <v>664.25</v>
      </c>
      <c r="L649" s="14">
        <f t="shared" si="96"/>
        <v>622</v>
      </c>
      <c r="M649" s="14">
        <f t="shared" si="94"/>
        <v>699.33333333333337</v>
      </c>
      <c r="N649" s="30">
        <f t="shared" si="93"/>
        <v>0.14212328767123289</v>
      </c>
      <c r="O649" s="30">
        <f t="shared" si="89"/>
        <v>7.2347266881028938E-2</v>
      </c>
    </row>
    <row r="650" spans="1:15" x14ac:dyDescent="0.25">
      <c r="A650" s="9" t="str">
        <f t="shared" si="97"/>
        <v>Jun</v>
      </c>
      <c r="B650" s="28">
        <v>38871</v>
      </c>
      <c r="C650" s="9">
        <v>562</v>
      </c>
      <c r="D650" s="9">
        <v>8</v>
      </c>
      <c r="E650" s="9">
        <v>55</v>
      </c>
      <c r="F650" s="14">
        <f t="shared" si="90"/>
        <v>625</v>
      </c>
      <c r="G650" s="11">
        <v>22</v>
      </c>
      <c r="H650" s="13">
        <f t="shared" si="95"/>
        <v>586.5</v>
      </c>
      <c r="I650" s="13">
        <f t="shared" si="95"/>
        <v>3.25</v>
      </c>
      <c r="J650" s="13">
        <f t="shared" ref="J650:J658" si="98">AVERAGE(E647:E650)</f>
        <v>93.5</v>
      </c>
      <c r="K650" s="14">
        <f t="shared" si="92"/>
        <v>683.25</v>
      </c>
      <c r="L650" s="14">
        <f t="shared" si="96"/>
        <v>648.83333333333337</v>
      </c>
      <c r="M650" s="14">
        <f t="shared" si="94"/>
        <v>705</v>
      </c>
      <c r="N650" s="30">
        <f t="shared" si="93"/>
        <v>4.8231511254019296E-3</v>
      </c>
      <c r="O650" s="30">
        <f t="shared" ref="O650:O670" si="99">(F650-L650)/L650</f>
        <v>-3.6732596968918625E-2</v>
      </c>
    </row>
    <row r="651" spans="1:15" x14ac:dyDescent="0.25">
      <c r="A651" s="9" t="str">
        <f t="shared" si="97"/>
        <v>Jun</v>
      </c>
      <c r="B651" s="28">
        <v>38878</v>
      </c>
      <c r="C651" s="9">
        <v>450</v>
      </c>
      <c r="D651" s="9">
        <v>2</v>
      </c>
      <c r="E651" s="9">
        <v>100</v>
      </c>
      <c r="F651" s="14">
        <f t="shared" si="90"/>
        <v>552</v>
      </c>
      <c r="G651" s="11">
        <v>23</v>
      </c>
      <c r="H651" s="13">
        <f t="shared" si="95"/>
        <v>556.75</v>
      </c>
      <c r="I651" s="13">
        <f t="shared" si="95"/>
        <v>3.75</v>
      </c>
      <c r="J651" s="13">
        <f t="shared" si="98"/>
        <v>89.5</v>
      </c>
      <c r="K651" s="14">
        <f t="shared" si="92"/>
        <v>650</v>
      </c>
      <c r="L651" s="14">
        <f t="shared" si="96"/>
        <v>704.41666666666663</v>
      </c>
      <c r="M651" s="14">
        <f t="shared" si="94"/>
        <v>769</v>
      </c>
      <c r="N651" s="30">
        <f t="shared" si="93"/>
        <v>-0.25906040268456376</v>
      </c>
      <c r="O651" s="30">
        <f t="shared" si="99"/>
        <v>-0.21637288536614216</v>
      </c>
    </row>
    <row r="652" spans="1:15" x14ac:dyDescent="0.25">
      <c r="A652" s="9" t="str">
        <f t="shared" si="97"/>
        <v>Jun</v>
      </c>
      <c r="B652" s="28">
        <v>38885</v>
      </c>
      <c r="C652" s="9">
        <v>575</v>
      </c>
      <c r="D652" s="9">
        <v>19</v>
      </c>
      <c r="E652" s="9">
        <v>74</v>
      </c>
      <c r="F652" s="14">
        <f t="shared" si="90"/>
        <v>668</v>
      </c>
      <c r="G652" s="11">
        <v>24</v>
      </c>
      <c r="H652" s="13">
        <f t="shared" si="95"/>
        <v>544.5</v>
      </c>
      <c r="I652" s="13">
        <f t="shared" si="95"/>
        <v>7.25</v>
      </c>
      <c r="J652" s="13">
        <f t="shared" si="98"/>
        <v>76.25</v>
      </c>
      <c r="K652" s="14">
        <f t="shared" si="92"/>
        <v>628</v>
      </c>
      <c r="L652" s="14">
        <f t="shared" si="96"/>
        <v>705.33333333333337</v>
      </c>
      <c r="M652" s="14">
        <f t="shared" si="94"/>
        <v>648</v>
      </c>
      <c r="N652" s="30">
        <f t="shared" si="93"/>
        <v>0.32277227722772278</v>
      </c>
      <c r="O652" s="30">
        <f t="shared" si="99"/>
        <v>-5.2930056710775102E-2</v>
      </c>
    </row>
    <row r="653" spans="1:15" x14ac:dyDescent="0.25">
      <c r="A653" s="9" t="str">
        <f t="shared" si="97"/>
        <v>Jun</v>
      </c>
      <c r="B653" s="28">
        <v>38892</v>
      </c>
      <c r="C653" s="9">
        <v>730</v>
      </c>
      <c r="D653" s="9">
        <v>0</v>
      </c>
      <c r="E653" s="9">
        <v>55</v>
      </c>
      <c r="F653" s="14">
        <f t="shared" si="90"/>
        <v>785</v>
      </c>
      <c r="G653" s="11">
        <v>25</v>
      </c>
      <c r="H653" s="13">
        <f t="shared" si="95"/>
        <v>579.25</v>
      </c>
      <c r="I653" s="13">
        <f t="shared" si="95"/>
        <v>7.25</v>
      </c>
      <c r="J653" s="13">
        <f t="shared" si="98"/>
        <v>71</v>
      </c>
      <c r="K653" s="14">
        <f t="shared" si="92"/>
        <v>657.5</v>
      </c>
      <c r="L653" s="14">
        <f t="shared" si="96"/>
        <v>708.5</v>
      </c>
      <c r="M653" s="14">
        <f t="shared" si="94"/>
        <v>712</v>
      </c>
      <c r="N653" s="30">
        <f t="shared" si="93"/>
        <v>0.25801282051282054</v>
      </c>
      <c r="O653" s="30">
        <f t="shared" si="99"/>
        <v>0.10797459421312633</v>
      </c>
    </row>
    <row r="654" spans="1:15" x14ac:dyDescent="0.25">
      <c r="A654" s="9" t="str">
        <f t="shared" si="97"/>
        <v>Jul</v>
      </c>
      <c r="B654" s="28">
        <v>38899</v>
      </c>
      <c r="C654" s="9">
        <v>818</v>
      </c>
      <c r="D654" s="9">
        <v>5</v>
      </c>
      <c r="E654" s="9">
        <v>73</v>
      </c>
      <c r="F654" s="14">
        <f t="shared" si="90"/>
        <v>896</v>
      </c>
      <c r="G654" s="11">
        <v>26</v>
      </c>
      <c r="H654" s="13">
        <f t="shared" ref="H654:J692" si="100">AVERAGE(C651:C654)</f>
        <v>643.25</v>
      </c>
      <c r="I654" s="13">
        <f t="shared" si="100"/>
        <v>6.5</v>
      </c>
      <c r="J654" s="13">
        <f t="shared" si="98"/>
        <v>75.5</v>
      </c>
      <c r="K654" s="14">
        <f t="shared" ref="K654:K692" si="101">SUM(H654:J654)</f>
        <v>725.25</v>
      </c>
      <c r="L654" s="14">
        <f t="shared" ref="L654:L692" si="102">AVERAGE(K498+K550+K602)/3</f>
        <v>718</v>
      </c>
      <c r="M654" s="14">
        <f t="shared" si="94"/>
        <v>743</v>
      </c>
      <c r="N654" s="30">
        <f t="shared" si="93"/>
        <v>0.35963581183611532</v>
      </c>
      <c r="O654" s="30">
        <f t="shared" si="99"/>
        <v>0.24791086350974931</v>
      </c>
    </row>
    <row r="655" spans="1:15" x14ac:dyDescent="0.25">
      <c r="A655" s="9" t="str">
        <f t="shared" si="97"/>
        <v>Jul</v>
      </c>
      <c r="B655" s="28">
        <v>38906</v>
      </c>
      <c r="C655" s="9">
        <v>699</v>
      </c>
      <c r="D655" s="9">
        <v>2</v>
      </c>
      <c r="E655" s="9">
        <v>81</v>
      </c>
      <c r="F655" s="14">
        <f t="shared" si="90"/>
        <v>782</v>
      </c>
      <c r="G655" s="11">
        <v>27</v>
      </c>
      <c r="H655" s="13">
        <f t="shared" si="100"/>
        <v>705.5</v>
      </c>
      <c r="I655" s="13">
        <f t="shared" si="100"/>
        <v>6.5</v>
      </c>
      <c r="J655" s="13">
        <f t="shared" si="98"/>
        <v>70.75</v>
      </c>
      <c r="K655" s="14">
        <f t="shared" si="101"/>
        <v>782.75</v>
      </c>
      <c r="L655" s="14">
        <f t="shared" si="102"/>
        <v>669.83333333333337</v>
      </c>
      <c r="M655" s="14">
        <f t="shared" si="94"/>
        <v>576.33333333333337</v>
      </c>
      <c r="N655" s="30">
        <f t="shared" si="93"/>
        <v>0.58943089430894313</v>
      </c>
      <c r="O655" s="30">
        <f t="shared" si="99"/>
        <v>0.16745459069420246</v>
      </c>
    </row>
    <row r="656" spans="1:15" x14ac:dyDescent="0.25">
      <c r="A656" s="9" t="str">
        <f t="shared" si="97"/>
        <v>Jul</v>
      </c>
      <c r="B656" s="28">
        <v>38913</v>
      </c>
      <c r="C656" s="9">
        <v>590</v>
      </c>
      <c r="D656" s="9">
        <v>5</v>
      </c>
      <c r="E656" s="9">
        <v>93</v>
      </c>
      <c r="F656" s="14">
        <f t="shared" si="90"/>
        <v>688</v>
      </c>
      <c r="G656" s="11">
        <v>28</v>
      </c>
      <c r="H656" s="13">
        <f t="shared" si="100"/>
        <v>709.25</v>
      </c>
      <c r="I656" s="13">
        <f t="shared" si="100"/>
        <v>3</v>
      </c>
      <c r="J656" s="13">
        <f>AVERAGE(E653:E656)</f>
        <v>75.5</v>
      </c>
      <c r="K656" s="14">
        <f t="shared" si="101"/>
        <v>787.75</v>
      </c>
      <c r="L656" s="14">
        <f t="shared" si="102"/>
        <v>705.75</v>
      </c>
      <c r="M656" s="14">
        <f t="shared" si="94"/>
        <v>791.66666666666663</v>
      </c>
      <c r="N656" s="30">
        <f t="shared" si="93"/>
        <v>-0.1111111111111111</v>
      </c>
      <c r="O656" s="30">
        <f t="shared" si="99"/>
        <v>-2.5150549061282324E-2</v>
      </c>
    </row>
    <row r="657" spans="1:15" x14ac:dyDescent="0.25">
      <c r="A657" s="9" t="str">
        <f t="shared" si="97"/>
        <v>Jul</v>
      </c>
      <c r="B657" s="28">
        <v>38920</v>
      </c>
      <c r="C657" s="9">
        <v>620</v>
      </c>
      <c r="D657" s="9">
        <v>3</v>
      </c>
      <c r="E657" s="9">
        <v>103</v>
      </c>
      <c r="F657" s="14">
        <f t="shared" si="90"/>
        <v>726</v>
      </c>
      <c r="G657" s="11">
        <v>29</v>
      </c>
      <c r="H657" s="13">
        <f t="shared" si="100"/>
        <v>681.75</v>
      </c>
      <c r="I657" s="13">
        <f t="shared" si="100"/>
        <v>3.75</v>
      </c>
      <c r="J657" s="13">
        <f t="shared" si="98"/>
        <v>87.5</v>
      </c>
      <c r="K657" s="14">
        <f t="shared" si="101"/>
        <v>773</v>
      </c>
      <c r="L657" s="14">
        <f t="shared" si="102"/>
        <v>680.41666666666663</v>
      </c>
      <c r="M657" s="14">
        <f t="shared" si="94"/>
        <v>610.66666666666663</v>
      </c>
      <c r="N657" s="30">
        <f t="shared" si="93"/>
        <v>0.48770491803278687</v>
      </c>
      <c r="O657" s="30">
        <f t="shared" si="99"/>
        <v>6.6993263931414637E-2</v>
      </c>
    </row>
    <row r="658" spans="1:15" x14ac:dyDescent="0.25">
      <c r="A658" s="9" t="str">
        <f t="shared" si="97"/>
        <v>Jul</v>
      </c>
      <c r="B658" s="28">
        <v>38927</v>
      </c>
      <c r="C658" s="9">
        <v>660</v>
      </c>
      <c r="D658" s="9">
        <v>5</v>
      </c>
      <c r="E658" s="9">
        <v>71</v>
      </c>
      <c r="F658" s="14">
        <f t="shared" si="90"/>
        <v>736</v>
      </c>
      <c r="G658" s="11">
        <v>30</v>
      </c>
      <c r="H658" s="13">
        <f t="shared" si="100"/>
        <v>642.25</v>
      </c>
      <c r="I658" s="13">
        <f t="shared" si="100"/>
        <v>3.75</v>
      </c>
      <c r="J658" s="13">
        <f t="shared" si="98"/>
        <v>87</v>
      </c>
      <c r="K658" s="14">
        <f t="shared" si="101"/>
        <v>733</v>
      </c>
      <c r="L658" s="14">
        <f t="shared" si="102"/>
        <v>657.16666666666663</v>
      </c>
      <c r="M658" s="14">
        <f t="shared" si="94"/>
        <v>650</v>
      </c>
      <c r="N658" s="30">
        <f t="shared" si="93"/>
        <v>1.3605442176870747E-3</v>
      </c>
      <c r="O658" s="30">
        <f t="shared" si="99"/>
        <v>0.11995942176008122</v>
      </c>
    </row>
    <row r="659" spans="1:15" x14ac:dyDescent="0.25">
      <c r="A659" s="9" t="str">
        <f t="shared" si="97"/>
        <v>Aug</v>
      </c>
      <c r="B659" s="28">
        <v>38934</v>
      </c>
      <c r="C659" s="9">
        <v>579</v>
      </c>
      <c r="D659" s="9">
        <v>9</v>
      </c>
      <c r="E659" s="9">
        <v>125</v>
      </c>
      <c r="F659" s="14">
        <f t="shared" si="90"/>
        <v>713</v>
      </c>
      <c r="G659" s="11">
        <v>31</v>
      </c>
      <c r="H659" s="13">
        <f t="shared" si="100"/>
        <v>612.25</v>
      </c>
      <c r="I659" s="13">
        <f t="shared" si="100"/>
        <v>5.5</v>
      </c>
      <c r="J659" s="13">
        <f>AVERAGE(E656:E659)</f>
        <v>98</v>
      </c>
      <c r="K659" s="14">
        <f t="shared" si="101"/>
        <v>715.75</v>
      </c>
      <c r="L659" s="14">
        <f t="shared" si="102"/>
        <v>661.41666666666663</v>
      </c>
      <c r="M659" s="14">
        <f t="shared" si="94"/>
        <v>593.33333333333337</v>
      </c>
      <c r="N659" s="30">
        <f t="shared" si="93"/>
        <v>0.17851239669421487</v>
      </c>
      <c r="O659" s="30">
        <f t="shared" si="99"/>
        <v>7.7989164671790415E-2</v>
      </c>
    </row>
    <row r="660" spans="1:15" x14ac:dyDescent="0.25">
      <c r="A660" s="9" t="str">
        <f t="shared" si="97"/>
        <v>Aug</v>
      </c>
      <c r="B660" s="28">
        <v>38941</v>
      </c>
      <c r="C660" s="9">
        <v>546</v>
      </c>
      <c r="D660" s="9">
        <v>14</v>
      </c>
      <c r="E660" s="9">
        <v>108</v>
      </c>
      <c r="F660" s="14">
        <f t="shared" si="90"/>
        <v>668</v>
      </c>
      <c r="G660" s="11">
        <v>32</v>
      </c>
      <c r="H660" s="13">
        <f t="shared" si="100"/>
        <v>601.25</v>
      </c>
      <c r="I660" s="13">
        <f t="shared" si="100"/>
        <v>7.75</v>
      </c>
      <c r="J660" s="13">
        <f>AVERAGE(E657:E660)</f>
        <v>101.75</v>
      </c>
      <c r="K660" s="14">
        <f t="shared" si="101"/>
        <v>710.75</v>
      </c>
      <c r="L660" s="14">
        <f t="shared" si="102"/>
        <v>641.83333333333337</v>
      </c>
      <c r="M660" s="14">
        <f t="shared" si="94"/>
        <v>713.33333333333337</v>
      </c>
      <c r="N660" s="30">
        <f t="shared" si="93"/>
        <v>-2.1961932650073207E-2</v>
      </c>
      <c r="O660" s="30">
        <f t="shared" si="99"/>
        <v>4.0768631524279349E-2</v>
      </c>
    </row>
    <row r="661" spans="1:15" x14ac:dyDescent="0.25">
      <c r="A661" s="9" t="str">
        <f t="shared" si="97"/>
        <v>Aug</v>
      </c>
      <c r="B661" s="28">
        <v>38948</v>
      </c>
      <c r="C661" s="9">
        <v>557</v>
      </c>
      <c r="D661" s="9">
        <v>6</v>
      </c>
      <c r="E661" s="9">
        <v>114</v>
      </c>
      <c r="F661" s="14">
        <f t="shared" si="90"/>
        <v>677</v>
      </c>
      <c r="G661" s="11">
        <v>33</v>
      </c>
      <c r="H661" s="13">
        <f t="shared" si="100"/>
        <v>585.5</v>
      </c>
      <c r="I661" s="13">
        <f t="shared" si="100"/>
        <v>8.5</v>
      </c>
      <c r="J661" s="13">
        <f t="shared" si="100"/>
        <v>104.5</v>
      </c>
      <c r="K661" s="14">
        <f t="shared" si="101"/>
        <v>698.5</v>
      </c>
      <c r="L661" s="14">
        <f t="shared" si="102"/>
        <v>626.25</v>
      </c>
      <c r="M661" s="14">
        <f t="shared" si="94"/>
        <v>548.33333333333337</v>
      </c>
      <c r="N661" s="30">
        <f t="shared" si="93"/>
        <v>0.11900826446280992</v>
      </c>
      <c r="O661" s="30">
        <f t="shared" si="99"/>
        <v>8.1037924151696611E-2</v>
      </c>
    </row>
    <row r="662" spans="1:15" x14ac:dyDescent="0.25">
      <c r="A662" s="9" t="str">
        <f t="shared" si="97"/>
        <v>Aug</v>
      </c>
      <c r="B662" s="28">
        <v>38955</v>
      </c>
      <c r="C662" s="9">
        <v>325</v>
      </c>
      <c r="D662" s="9">
        <v>11</v>
      </c>
      <c r="E662" s="9">
        <v>62</v>
      </c>
      <c r="F662" s="14">
        <f t="shared" si="90"/>
        <v>398</v>
      </c>
      <c r="G662" s="11">
        <v>34</v>
      </c>
      <c r="H662" s="13">
        <f t="shared" si="100"/>
        <v>501.75</v>
      </c>
      <c r="I662" s="13">
        <f t="shared" si="100"/>
        <v>10</v>
      </c>
      <c r="J662" s="13">
        <f t="shared" si="100"/>
        <v>102.25</v>
      </c>
      <c r="K662" s="14">
        <f t="shared" si="101"/>
        <v>614</v>
      </c>
      <c r="L662" s="14">
        <f t="shared" si="102"/>
        <v>606.5</v>
      </c>
      <c r="M662" s="14">
        <f t="shared" si="94"/>
        <v>571</v>
      </c>
      <c r="N662" s="30">
        <f t="shared" si="93"/>
        <v>-0.34754098360655739</v>
      </c>
      <c r="O662" s="30">
        <f t="shared" si="99"/>
        <v>-0.34377576257213521</v>
      </c>
    </row>
    <row r="663" spans="1:15" x14ac:dyDescent="0.25">
      <c r="A663" s="9" t="str">
        <f t="shared" si="97"/>
        <v>Sep</v>
      </c>
      <c r="B663" s="28">
        <v>38962</v>
      </c>
      <c r="C663" s="9">
        <v>441</v>
      </c>
      <c r="D663" s="9">
        <v>19</v>
      </c>
      <c r="E663" s="9">
        <v>100</v>
      </c>
      <c r="F663" s="14">
        <f t="shared" si="90"/>
        <v>560</v>
      </c>
      <c r="G663" s="11">
        <v>35</v>
      </c>
      <c r="H663" s="13">
        <f t="shared" si="100"/>
        <v>467.25</v>
      </c>
      <c r="I663" s="13">
        <f t="shared" si="100"/>
        <v>12.5</v>
      </c>
      <c r="J663" s="13">
        <f>AVERAGE(E660:E663)</f>
        <v>96</v>
      </c>
      <c r="K663" s="14">
        <f t="shared" si="101"/>
        <v>575.75</v>
      </c>
      <c r="L663" s="14">
        <f t="shared" si="102"/>
        <v>564.5</v>
      </c>
      <c r="M663" s="14">
        <f t="shared" si="94"/>
        <v>425.33333333333331</v>
      </c>
      <c r="N663" s="30">
        <f t="shared" si="93"/>
        <v>6.8702290076335881E-2</v>
      </c>
      <c r="O663" s="30">
        <f t="shared" si="99"/>
        <v>-7.9716563330380873E-3</v>
      </c>
    </row>
    <row r="664" spans="1:15" x14ac:dyDescent="0.25">
      <c r="A664" s="9" t="str">
        <f t="shared" si="97"/>
        <v>Sep</v>
      </c>
      <c r="B664" s="28">
        <v>38969</v>
      </c>
      <c r="C664" s="9">
        <v>316</v>
      </c>
      <c r="D664" s="9">
        <v>22</v>
      </c>
      <c r="E664" s="9">
        <v>104</v>
      </c>
      <c r="F664" s="14">
        <f t="shared" si="90"/>
        <v>442</v>
      </c>
      <c r="G664" s="11">
        <v>36</v>
      </c>
      <c r="H664" s="13">
        <f t="shared" si="100"/>
        <v>409.75</v>
      </c>
      <c r="I664" s="13">
        <f t="shared" si="100"/>
        <v>14.5</v>
      </c>
      <c r="J664" s="13">
        <f t="shared" si="100"/>
        <v>95</v>
      </c>
      <c r="K664" s="14">
        <f t="shared" si="101"/>
        <v>519.25</v>
      </c>
      <c r="L664" s="14">
        <f t="shared" si="102"/>
        <v>474.83333333333331</v>
      </c>
      <c r="M664" s="14">
        <f t="shared" si="94"/>
        <v>354.66666666666669</v>
      </c>
      <c r="N664" s="30">
        <f t="shared" si="93"/>
        <v>-1.5590200445434299E-2</v>
      </c>
      <c r="O664" s="30">
        <f t="shared" si="99"/>
        <v>-6.9147069147069112E-2</v>
      </c>
    </row>
    <row r="665" spans="1:15" x14ac:dyDescent="0.25">
      <c r="A665" s="9" t="str">
        <f t="shared" si="97"/>
        <v>Sep</v>
      </c>
      <c r="B665" s="28">
        <v>38976</v>
      </c>
      <c r="C665" s="9">
        <v>253</v>
      </c>
      <c r="D665" s="9">
        <v>25</v>
      </c>
      <c r="E665" s="9">
        <v>72</v>
      </c>
      <c r="F665" s="14">
        <f t="shared" si="90"/>
        <v>350</v>
      </c>
      <c r="G665" s="11">
        <v>37</v>
      </c>
      <c r="H665" s="13">
        <f t="shared" si="100"/>
        <v>333.75</v>
      </c>
      <c r="I665" s="13">
        <f t="shared" si="100"/>
        <v>19.25</v>
      </c>
      <c r="J665" s="13">
        <f t="shared" si="100"/>
        <v>84.5</v>
      </c>
      <c r="K665" s="14">
        <f t="shared" si="101"/>
        <v>437.5</v>
      </c>
      <c r="L665" s="14">
        <f t="shared" si="102"/>
        <v>400.16666666666669</v>
      </c>
      <c r="M665" s="14">
        <f t="shared" si="94"/>
        <v>249.66666666666666</v>
      </c>
      <c r="N665" s="30">
        <f t="shared" si="93"/>
        <v>0.45228215767634855</v>
      </c>
      <c r="O665" s="30">
        <f t="shared" si="99"/>
        <v>-0.12536443148688051</v>
      </c>
    </row>
    <row r="666" spans="1:15" x14ac:dyDescent="0.25">
      <c r="A666" s="9" t="str">
        <f t="shared" si="97"/>
        <v>Sep</v>
      </c>
      <c r="B666" s="28">
        <v>38983</v>
      </c>
      <c r="C666" s="9">
        <v>392</v>
      </c>
      <c r="D666" s="9">
        <v>19</v>
      </c>
      <c r="E666" s="9">
        <v>73</v>
      </c>
      <c r="F666" s="14">
        <f t="shared" si="90"/>
        <v>484</v>
      </c>
      <c r="G666" s="11">
        <v>38</v>
      </c>
      <c r="H666" s="13">
        <f t="shared" si="100"/>
        <v>350.5</v>
      </c>
      <c r="I666" s="13">
        <f t="shared" si="100"/>
        <v>21.25</v>
      </c>
      <c r="J666" s="13">
        <f t="shared" ref="J666:J692" si="103">AVERAGE(E663:E666)</f>
        <v>87.25</v>
      </c>
      <c r="K666" s="14">
        <f t="shared" si="101"/>
        <v>459</v>
      </c>
      <c r="L666" s="14">
        <f t="shared" si="102"/>
        <v>341.91666666666669</v>
      </c>
      <c r="M666" s="14">
        <f t="shared" si="94"/>
        <v>338</v>
      </c>
      <c r="N666" s="30">
        <f t="shared" si="93"/>
        <v>0.84732824427480913</v>
      </c>
      <c r="O666" s="30">
        <f t="shared" si="99"/>
        <v>0.41554959785522783</v>
      </c>
    </row>
    <row r="667" spans="1:15" x14ac:dyDescent="0.25">
      <c r="A667" s="9" t="str">
        <f t="shared" si="97"/>
        <v>Sep</v>
      </c>
      <c r="B667" s="15">
        <v>38990</v>
      </c>
      <c r="C667" s="9">
        <v>467</v>
      </c>
      <c r="D667" s="9">
        <v>30</v>
      </c>
      <c r="E667" s="9">
        <v>106</v>
      </c>
      <c r="F667" s="14">
        <f t="shared" si="90"/>
        <v>603</v>
      </c>
      <c r="G667" s="11">
        <v>39</v>
      </c>
      <c r="H667" s="13">
        <f t="shared" si="100"/>
        <v>357</v>
      </c>
      <c r="I667" s="13">
        <f t="shared" si="100"/>
        <v>24</v>
      </c>
      <c r="J667" s="13">
        <f t="shared" si="103"/>
        <v>88.75</v>
      </c>
      <c r="K667" s="14">
        <f t="shared" si="101"/>
        <v>469.75</v>
      </c>
      <c r="L667" s="14">
        <f t="shared" si="102"/>
        <v>315.5</v>
      </c>
      <c r="M667" s="14">
        <f t="shared" si="94"/>
        <v>319.66666666666669</v>
      </c>
      <c r="N667" s="30">
        <f t="shared" si="93"/>
        <v>2.2245989304812834</v>
      </c>
      <c r="O667" s="30">
        <f t="shared" si="99"/>
        <v>0.91125198098256732</v>
      </c>
    </row>
    <row r="668" spans="1:15" x14ac:dyDescent="0.25">
      <c r="A668" s="9" t="str">
        <f t="shared" si="97"/>
        <v>Oct</v>
      </c>
      <c r="B668" s="15">
        <f>B667+7</f>
        <v>38997</v>
      </c>
      <c r="C668" s="9">
        <v>396</v>
      </c>
      <c r="D668" s="9">
        <v>24</v>
      </c>
      <c r="E668" s="9">
        <v>164</v>
      </c>
      <c r="F668" s="14">
        <f t="shared" si="90"/>
        <v>584</v>
      </c>
      <c r="G668" s="11">
        <v>40</v>
      </c>
      <c r="H668" s="13">
        <f t="shared" si="100"/>
        <v>377</v>
      </c>
      <c r="I668" s="13">
        <f>AVERAGE(D665:D668)</f>
        <v>24.5</v>
      </c>
      <c r="J668" s="13">
        <f t="shared" si="103"/>
        <v>103.75</v>
      </c>
      <c r="K668" s="14">
        <f>SUM(H668:J668)</f>
        <v>505.25</v>
      </c>
      <c r="L668" s="14">
        <f>AVERAGE(K512+K564+K616)/3</f>
        <v>354.66666666666669</v>
      </c>
      <c r="M668" s="14">
        <f t="shared" si="94"/>
        <v>511.33333333333331</v>
      </c>
      <c r="N668" s="30">
        <f t="shared" si="93"/>
        <v>0.87179487179487181</v>
      </c>
      <c r="O668" s="30">
        <f t="shared" si="99"/>
        <v>0.64661654135338342</v>
      </c>
    </row>
    <row r="669" spans="1:15" x14ac:dyDescent="0.25">
      <c r="A669" s="9" t="str">
        <f t="shared" si="97"/>
        <v>Oct</v>
      </c>
      <c r="B669" s="15">
        <v>39004</v>
      </c>
      <c r="C669" s="9">
        <v>280</v>
      </c>
      <c r="D669" s="9">
        <v>9</v>
      </c>
      <c r="E669" s="9">
        <v>231</v>
      </c>
      <c r="F669" s="14">
        <f t="shared" si="90"/>
        <v>520</v>
      </c>
      <c r="G669" s="11">
        <v>41</v>
      </c>
      <c r="H669" s="13">
        <f t="shared" si="100"/>
        <v>383.75</v>
      </c>
      <c r="I669" s="13">
        <f t="shared" si="100"/>
        <v>20.5</v>
      </c>
      <c r="J669" s="13">
        <f t="shared" si="103"/>
        <v>143.5</v>
      </c>
      <c r="K669" s="14">
        <f t="shared" si="101"/>
        <v>547.75</v>
      </c>
      <c r="L669" s="14">
        <f t="shared" si="102"/>
        <v>433.25</v>
      </c>
      <c r="M669" s="14">
        <f t="shared" si="94"/>
        <v>564</v>
      </c>
      <c r="N669" s="30">
        <f t="shared" si="93"/>
        <v>0.24700239808153476</v>
      </c>
      <c r="O669" s="30">
        <f t="shared" si="99"/>
        <v>0.20023081361800346</v>
      </c>
    </row>
    <row r="670" spans="1:15" x14ac:dyDescent="0.25">
      <c r="A670" s="9" t="str">
        <f t="shared" si="97"/>
        <v>Oct</v>
      </c>
      <c r="B670" s="15">
        <f t="shared" ref="B670:B692" si="104">B669+7</f>
        <v>39011</v>
      </c>
      <c r="C670" s="9">
        <v>286</v>
      </c>
      <c r="D670" s="9">
        <v>11</v>
      </c>
      <c r="E670" s="9">
        <v>249</v>
      </c>
      <c r="F670" s="14">
        <f t="shared" si="90"/>
        <v>546</v>
      </c>
      <c r="G670" s="11">
        <v>42</v>
      </c>
      <c r="H670" s="13">
        <f t="shared" si="100"/>
        <v>357.25</v>
      </c>
      <c r="I670" s="13">
        <f t="shared" si="100"/>
        <v>18.5</v>
      </c>
      <c r="J670" s="13">
        <f t="shared" si="103"/>
        <v>187.5</v>
      </c>
      <c r="K670" s="14">
        <f t="shared" si="101"/>
        <v>563.25</v>
      </c>
      <c r="L670" s="14">
        <f t="shared" si="102"/>
        <v>489.25</v>
      </c>
      <c r="M670" s="14">
        <f t="shared" si="94"/>
        <v>562</v>
      </c>
      <c r="N670" s="30">
        <f t="shared" si="93"/>
        <v>0.13043478260869565</v>
      </c>
      <c r="O670" s="30">
        <f t="shared" si="99"/>
        <v>0.11599386816555952</v>
      </c>
    </row>
    <row r="671" spans="1:15" x14ac:dyDescent="0.25">
      <c r="A671" s="9" t="str">
        <f t="shared" si="97"/>
        <v>Oct</v>
      </c>
      <c r="B671" s="15">
        <f t="shared" si="104"/>
        <v>39018</v>
      </c>
      <c r="C671" s="9">
        <v>306</v>
      </c>
      <c r="D671" s="9">
        <v>2</v>
      </c>
      <c r="E671" s="9">
        <v>163</v>
      </c>
      <c r="F671" s="14">
        <f t="shared" si="90"/>
        <v>471</v>
      </c>
      <c r="G671" s="11">
        <v>43</v>
      </c>
      <c r="H671" s="13">
        <f t="shared" si="100"/>
        <v>317</v>
      </c>
      <c r="I671" s="13">
        <f t="shared" si="100"/>
        <v>11.5</v>
      </c>
      <c r="J671" s="13">
        <f t="shared" si="103"/>
        <v>201.75</v>
      </c>
      <c r="K671" s="14">
        <f t="shared" si="101"/>
        <v>530.25</v>
      </c>
      <c r="L671" s="14">
        <f t="shared" si="102"/>
        <v>544.25</v>
      </c>
      <c r="M671" s="14">
        <f t="shared" si="94"/>
        <v>539.66666666666663</v>
      </c>
      <c r="N671" s="30">
        <f t="shared" ref="N671:N685" si="105">(F671-F619)/F619</f>
        <v>0.25600000000000001</v>
      </c>
      <c r="O671" s="30">
        <f t="shared" ref="O671:O685" si="106">(F671-L671)/L671</f>
        <v>-0.13458888378502526</v>
      </c>
    </row>
    <row r="672" spans="1:15" x14ac:dyDescent="0.25">
      <c r="A672" s="9" t="str">
        <f t="shared" si="97"/>
        <v>Nov</v>
      </c>
      <c r="B672" s="15">
        <f t="shared" si="104"/>
        <v>39025</v>
      </c>
      <c r="C672" s="9">
        <v>467</v>
      </c>
      <c r="D672" s="9">
        <v>0</v>
      </c>
      <c r="E672" s="9">
        <v>149</v>
      </c>
      <c r="F672" s="14">
        <f t="shared" si="90"/>
        <v>616</v>
      </c>
      <c r="G672" s="11">
        <v>44</v>
      </c>
      <c r="H672" s="13">
        <f t="shared" si="100"/>
        <v>334.75</v>
      </c>
      <c r="I672" s="13">
        <f t="shared" si="100"/>
        <v>5.5</v>
      </c>
      <c r="J672" s="13">
        <f t="shared" si="103"/>
        <v>198</v>
      </c>
      <c r="K672" s="14">
        <f t="shared" si="101"/>
        <v>538.25</v>
      </c>
      <c r="L672" s="14">
        <f t="shared" si="102"/>
        <v>580.16666666666663</v>
      </c>
      <c r="M672" s="14">
        <f t="shared" si="94"/>
        <v>655</v>
      </c>
      <c r="N672" s="30">
        <f t="shared" si="105"/>
        <v>0.27272727272727271</v>
      </c>
      <c r="O672" s="30">
        <f t="shared" si="106"/>
        <v>6.1763860959494467E-2</v>
      </c>
    </row>
    <row r="673" spans="1:15" x14ac:dyDescent="0.25">
      <c r="A673" s="9" t="str">
        <f t="shared" si="97"/>
        <v>Nov</v>
      </c>
      <c r="B673" s="15">
        <f t="shared" si="104"/>
        <v>39032</v>
      </c>
      <c r="C673" s="9">
        <v>533</v>
      </c>
      <c r="D673" s="9">
        <v>16</v>
      </c>
      <c r="E673" s="9">
        <v>149</v>
      </c>
      <c r="F673" s="14">
        <f t="shared" si="90"/>
        <v>698</v>
      </c>
      <c r="G673" s="11">
        <v>45</v>
      </c>
      <c r="H673" s="13">
        <f t="shared" si="100"/>
        <v>398</v>
      </c>
      <c r="I673" s="13">
        <f t="shared" si="100"/>
        <v>7.25</v>
      </c>
      <c r="J673" s="13">
        <f t="shared" si="103"/>
        <v>177.5</v>
      </c>
      <c r="K673" s="14">
        <f t="shared" si="101"/>
        <v>582.75</v>
      </c>
      <c r="L673" s="14">
        <f t="shared" si="102"/>
        <v>612.75</v>
      </c>
      <c r="M673" s="14">
        <f t="shared" si="94"/>
        <v>694.33333333333337</v>
      </c>
      <c r="N673" s="30">
        <f t="shared" si="105"/>
        <v>0.25089605734767023</v>
      </c>
      <c r="O673" s="30">
        <f t="shared" si="106"/>
        <v>0.13912688698490411</v>
      </c>
    </row>
    <row r="674" spans="1:15" x14ac:dyDescent="0.25">
      <c r="A674" s="9" t="str">
        <f t="shared" si="97"/>
        <v>Nov</v>
      </c>
      <c r="B674" s="15">
        <f t="shared" si="104"/>
        <v>39039</v>
      </c>
      <c r="C674" s="9">
        <v>644</v>
      </c>
      <c r="D674" s="9">
        <v>7</v>
      </c>
      <c r="E674" s="9">
        <v>93</v>
      </c>
      <c r="F674" s="14">
        <f t="shared" si="90"/>
        <v>744</v>
      </c>
      <c r="G674" s="11">
        <v>46</v>
      </c>
      <c r="H674" s="13">
        <f t="shared" si="100"/>
        <v>487.5</v>
      </c>
      <c r="I674" s="13">
        <f t="shared" si="100"/>
        <v>6.25</v>
      </c>
      <c r="J674" s="13">
        <f t="shared" si="103"/>
        <v>138.5</v>
      </c>
      <c r="K674" s="14">
        <f t="shared" si="101"/>
        <v>632.25</v>
      </c>
      <c r="L674" s="14">
        <f t="shared" si="102"/>
        <v>660.25</v>
      </c>
      <c r="M674" s="14">
        <f t="shared" si="94"/>
        <v>752</v>
      </c>
      <c r="N674" s="30">
        <f t="shared" si="105"/>
        <v>0.16614420062695925</v>
      </c>
      <c r="O674" s="30">
        <f t="shared" si="106"/>
        <v>0.12684589170768648</v>
      </c>
    </row>
    <row r="675" spans="1:15" x14ac:dyDescent="0.25">
      <c r="A675" s="9" t="str">
        <f t="shared" si="97"/>
        <v>Nov</v>
      </c>
      <c r="B675" s="15">
        <f t="shared" si="104"/>
        <v>39046</v>
      </c>
      <c r="C675" s="9">
        <v>775</v>
      </c>
      <c r="D675" s="9">
        <v>0</v>
      </c>
      <c r="E675" s="9">
        <v>65</v>
      </c>
      <c r="F675" s="14">
        <f t="shared" si="90"/>
        <v>840</v>
      </c>
      <c r="G675" s="11">
        <v>47</v>
      </c>
      <c r="H675" s="13">
        <f t="shared" si="100"/>
        <v>604.75</v>
      </c>
      <c r="I675" s="13">
        <f t="shared" si="100"/>
        <v>5.75</v>
      </c>
      <c r="J675" s="13">
        <f t="shared" si="103"/>
        <v>114</v>
      </c>
      <c r="K675" s="14">
        <f t="shared" si="101"/>
        <v>724.5</v>
      </c>
      <c r="L675" s="14">
        <f t="shared" si="102"/>
        <v>707.75</v>
      </c>
      <c r="M675" s="14">
        <f t="shared" si="94"/>
        <v>729.66666666666663</v>
      </c>
      <c r="N675" s="30">
        <f t="shared" si="105"/>
        <v>0.22627737226277372</v>
      </c>
      <c r="O675" s="30">
        <f t="shared" si="106"/>
        <v>0.18685976686683151</v>
      </c>
    </row>
    <row r="676" spans="1:15" x14ac:dyDescent="0.25">
      <c r="A676" s="9" t="str">
        <f t="shared" si="97"/>
        <v>Dec</v>
      </c>
      <c r="B676" s="15">
        <f t="shared" si="104"/>
        <v>39053</v>
      </c>
      <c r="C676" s="9">
        <v>568</v>
      </c>
      <c r="D676" s="9">
        <v>12</v>
      </c>
      <c r="E676" s="9">
        <v>43</v>
      </c>
      <c r="F676" s="14">
        <f t="shared" si="90"/>
        <v>623</v>
      </c>
      <c r="G676" s="11">
        <v>48</v>
      </c>
      <c r="H676" s="13">
        <f t="shared" si="100"/>
        <v>630</v>
      </c>
      <c r="I676" s="13">
        <f t="shared" si="100"/>
        <v>8.75</v>
      </c>
      <c r="J676" s="13">
        <f t="shared" si="103"/>
        <v>87.5</v>
      </c>
      <c r="K676" s="14">
        <f t="shared" si="101"/>
        <v>726.25</v>
      </c>
      <c r="L676" s="14">
        <f t="shared" si="102"/>
        <v>749.58333333333337</v>
      </c>
      <c r="M676" s="14">
        <f t="shared" si="94"/>
        <v>822.33333333333337</v>
      </c>
      <c r="N676" s="30">
        <f t="shared" si="105"/>
        <v>-2.197802197802198E-2</v>
      </c>
      <c r="O676" s="30">
        <f t="shared" si="106"/>
        <v>-0.16887159533073934</v>
      </c>
    </row>
    <row r="677" spans="1:15" x14ac:dyDescent="0.25">
      <c r="A677" s="9" t="str">
        <f t="shared" si="97"/>
        <v>Dec</v>
      </c>
      <c r="B677" s="15">
        <f t="shared" si="104"/>
        <v>39060</v>
      </c>
      <c r="C677" s="9">
        <v>667</v>
      </c>
      <c r="D677" s="9">
        <v>1</v>
      </c>
      <c r="E677" s="9">
        <v>136</v>
      </c>
      <c r="F677" s="14">
        <f t="shared" si="90"/>
        <v>804</v>
      </c>
      <c r="G677" s="11">
        <v>49</v>
      </c>
      <c r="H677" s="13">
        <f t="shared" si="100"/>
        <v>663.5</v>
      </c>
      <c r="I677" s="13">
        <f t="shared" si="100"/>
        <v>5</v>
      </c>
      <c r="J677" s="13">
        <f t="shared" si="103"/>
        <v>84.25</v>
      </c>
      <c r="K677" s="14">
        <f t="shared" si="101"/>
        <v>752.75</v>
      </c>
      <c r="L677" s="14">
        <f t="shared" si="102"/>
        <v>807.91666666666663</v>
      </c>
      <c r="M677" s="14">
        <f t="shared" si="94"/>
        <v>927.66666666666663</v>
      </c>
      <c r="N677" s="30">
        <f t="shared" si="105"/>
        <v>0.27215189873417722</v>
      </c>
      <c r="O677" s="30">
        <f t="shared" si="106"/>
        <v>-4.8478597215058841E-3</v>
      </c>
    </row>
    <row r="678" spans="1:15" x14ac:dyDescent="0.25">
      <c r="A678" s="9" t="str">
        <f t="shared" si="97"/>
        <v>Dec</v>
      </c>
      <c r="B678" s="15">
        <f t="shared" si="104"/>
        <v>39067</v>
      </c>
      <c r="C678" s="9">
        <v>615</v>
      </c>
      <c r="D678" s="9">
        <v>17</v>
      </c>
      <c r="E678" s="9">
        <v>208</v>
      </c>
      <c r="F678" s="14">
        <f t="shared" si="90"/>
        <v>840</v>
      </c>
      <c r="G678" s="11">
        <v>50</v>
      </c>
      <c r="H678" s="13">
        <f t="shared" si="100"/>
        <v>656.25</v>
      </c>
      <c r="I678" s="13">
        <f t="shared" si="100"/>
        <v>7.5</v>
      </c>
      <c r="J678" s="13">
        <f t="shared" si="103"/>
        <v>113</v>
      </c>
      <c r="K678" s="14">
        <f t="shared" si="101"/>
        <v>776.75</v>
      </c>
      <c r="L678" s="14">
        <f t="shared" si="102"/>
        <v>777.5</v>
      </c>
      <c r="M678" s="14">
        <f t="shared" si="94"/>
        <v>630.33333333333337</v>
      </c>
      <c r="N678" s="30">
        <f t="shared" si="105"/>
        <v>0.55268022181146026</v>
      </c>
      <c r="O678" s="30">
        <f t="shared" si="106"/>
        <v>8.0385852090032156E-2</v>
      </c>
    </row>
    <row r="679" spans="1:15" x14ac:dyDescent="0.25">
      <c r="A679" s="9" t="str">
        <f t="shared" si="97"/>
        <v>Dec</v>
      </c>
      <c r="B679" s="15">
        <f t="shared" si="104"/>
        <v>39074</v>
      </c>
      <c r="C679" s="9">
        <v>453</v>
      </c>
      <c r="D679" s="9">
        <v>5</v>
      </c>
      <c r="E679" s="9">
        <v>169</v>
      </c>
      <c r="F679" s="14">
        <f t="shared" si="90"/>
        <v>627</v>
      </c>
      <c r="G679" s="11">
        <v>51</v>
      </c>
      <c r="H679" s="13">
        <f t="shared" si="100"/>
        <v>575.75</v>
      </c>
      <c r="I679" s="13">
        <f t="shared" si="100"/>
        <v>8.75</v>
      </c>
      <c r="J679" s="13">
        <f t="shared" si="103"/>
        <v>139</v>
      </c>
      <c r="K679" s="14">
        <f t="shared" si="101"/>
        <v>723.5</v>
      </c>
      <c r="L679" s="14">
        <f t="shared" si="102"/>
        <v>719.83333333333337</v>
      </c>
      <c r="M679" s="14">
        <f t="shared" si="94"/>
        <v>499</v>
      </c>
      <c r="N679" s="30">
        <f t="shared" si="105"/>
        <v>0.92923076923076919</v>
      </c>
      <c r="O679" s="30">
        <f t="shared" si="106"/>
        <v>-0.12896503820328784</v>
      </c>
    </row>
    <row r="680" spans="1:15" x14ac:dyDescent="0.25">
      <c r="A680" s="9" t="str">
        <f t="shared" si="97"/>
        <v>Dec</v>
      </c>
      <c r="B680" s="15">
        <f t="shared" si="104"/>
        <v>39081</v>
      </c>
      <c r="C680" s="9">
        <v>281</v>
      </c>
      <c r="D680" s="9">
        <v>0</v>
      </c>
      <c r="E680" s="9">
        <v>91</v>
      </c>
      <c r="F680" s="14">
        <f t="shared" si="90"/>
        <v>372</v>
      </c>
      <c r="G680" s="11">
        <v>52</v>
      </c>
      <c r="H680" s="13">
        <f t="shared" si="100"/>
        <v>504</v>
      </c>
      <c r="I680" s="13">
        <f t="shared" si="100"/>
        <v>5.75</v>
      </c>
      <c r="J680" s="13">
        <f t="shared" si="103"/>
        <v>151</v>
      </c>
      <c r="K680" s="14">
        <f t="shared" si="101"/>
        <v>660.75</v>
      </c>
      <c r="L680" s="14">
        <f t="shared" si="102"/>
        <v>618.41666666666663</v>
      </c>
      <c r="M680" s="14">
        <f t="shared" si="94"/>
        <v>416.66666666666669</v>
      </c>
      <c r="N680" s="30">
        <f>(F680-F628)/F628</f>
        <v>-8.1481481481481488E-2</v>
      </c>
      <c r="O680" s="30">
        <f>(F680-L680)/L680</f>
        <v>-0.39846381889233251</v>
      </c>
    </row>
    <row r="681" spans="1:15" x14ac:dyDescent="0.25">
      <c r="A681" s="9" t="str">
        <f t="shared" si="97"/>
        <v>Jan</v>
      </c>
      <c r="B681" s="15">
        <f t="shared" si="104"/>
        <v>39088</v>
      </c>
      <c r="C681" s="9">
        <v>264</v>
      </c>
      <c r="D681" s="9">
        <v>2</v>
      </c>
      <c r="E681" s="9">
        <v>93</v>
      </c>
      <c r="F681" s="14">
        <f t="shared" si="90"/>
        <v>359</v>
      </c>
      <c r="G681" s="11">
        <v>1</v>
      </c>
      <c r="H681" s="13">
        <f t="shared" si="100"/>
        <v>403.25</v>
      </c>
      <c r="I681" s="13">
        <f t="shared" si="100"/>
        <v>6</v>
      </c>
      <c r="J681" s="13">
        <f t="shared" si="103"/>
        <v>140.25</v>
      </c>
      <c r="K681" s="14">
        <f t="shared" si="101"/>
        <v>549.5</v>
      </c>
      <c r="L681" s="14">
        <f t="shared" si="102"/>
        <v>497.58333333333331</v>
      </c>
      <c r="M681" s="14">
        <f t="shared" si="94"/>
        <v>444.33333333333331</v>
      </c>
      <c r="N681" s="30">
        <f t="shared" si="105"/>
        <v>0.27304964539007093</v>
      </c>
      <c r="O681" s="30">
        <f t="shared" si="106"/>
        <v>-0.27851281192430077</v>
      </c>
    </row>
    <row r="682" spans="1:15" x14ac:dyDescent="0.25">
      <c r="A682" s="9" t="str">
        <f t="shared" si="97"/>
        <v>Jan</v>
      </c>
      <c r="B682" s="15">
        <f t="shared" si="104"/>
        <v>39095</v>
      </c>
      <c r="C682" s="9">
        <v>360</v>
      </c>
      <c r="D682" s="9">
        <v>6</v>
      </c>
      <c r="E682" s="9">
        <v>129</v>
      </c>
      <c r="F682" s="14">
        <f t="shared" si="90"/>
        <v>495</v>
      </c>
      <c r="G682" s="11">
        <v>2</v>
      </c>
      <c r="H682" s="13">
        <f t="shared" si="100"/>
        <v>339.5</v>
      </c>
      <c r="I682" s="13">
        <f t="shared" si="100"/>
        <v>3.25</v>
      </c>
      <c r="J682" s="13">
        <f t="shared" si="103"/>
        <v>120.5</v>
      </c>
      <c r="K682" s="14">
        <f t="shared" si="101"/>
        <v>463.25</v>
      </c>
      <c r="L682" s="14">
        <f t="shared" si="102"/>
        <v>434</v>
      </c>
      <c r="M682" s="14">
        <f t="shared" si="94"/>
        <v>376</v>
      </c>
      <c r="N682" s="30">
        <f t="shared" si="105"/>
        <v>0.92607003891050588</v>
      </c>
      <c r="O682" s="30">
        <f t="shared" si="106"/>
        <v>0.14055299539170507</v>
      </c>
    </row>
    <row r="683" spans="1:15" x14ac:dyDescent="0.25">
      <c r="A683" s="9" t="str">
        <f t="shared" si="97"/>
        <v>Jan</v>
      </c>
      <c r="B683" s="15">
        <f t="shared" si="104"/>
        <v>39102</v>
      </c>
      <c r="C683" s="9">
        <v>233</v>
      </c>
      <c r="D683" s="9">
        <v>0</v>
      </c>
      <c r="E683" s="9">
        <v>104</v>
      </c>
      <c r="F683" s="14">
        <f t="shared" si="90"/>
        <v>337</v>
      </c>
      <c r="G683" s="11">
        <v>3</v>
      </c>
      <c r="H683" s="13">
        <f t="shared" si="100"/>
        <v>284.5</v>
      </c>
      <c r="I683" s="13">
        <f t="shared" si="100"/>
        <v>2</v>
      </c>
      <c r="J683" s="13">
        <f t="shared" si="103"/>
        <v>104.25</v>
      </c>
      <c r="K683" s="14">
        <f t="shared" si="101"/>
        <v>390.75</v>
      </c>
      <c r="L683" s="14">
        <f t="shared" si="102"/>
        <v>382.91666666666669</v>
      </c>
      <c r="M683" s="14">
        <f t="shared" si="94"/>
        <v>294.66666666666669</v>
      </c>
      <c r="N683" s="30">
        <f>(F683-F631)/F631</f>
        <v>0.41004184100418412</v>
      </c>
      <c r="O683" s="30">
        <f>(F683-L683)/L683</f>
        <v>-0.11991294885745379</v>
      </c>
    </row>
    <row r="684" spans="1:15" x14ac:dyDescent="0.25">
      <c r="A684" s="9" t="str">
        <f t="shared" si="97"/>
        <v>Jan</v>
      </c>
      <c r="B684" s="15">
        <f t="shared" si="104"/>
        <v>39109</v>
      </c>
      <c r="C684" s="9">
        <v>329</v>
      </c>
      <c r="D684" s="9">
        <v>8</v>
      </c>
      <c r="E684" s="9">
        <v>85</v>
      </c>
      <c r="F684" s="14">
        <f t="shared" si="90"/>
        <v>422</v>
      </c>
      <c r="G684" s="11">
        <v>4</v>
      </c>
      <c r="H684" s="13">
        <f t="shared" si="100"/>
        <v>296.5</v>
      </c>
      <c r="I684" s="13">
        <f t="shared" si="100"/>
        <v>4</v>
      </c>
      <c r="J684" s="13">
        <f t="shared" si="103"/>
        <v>102.75</v>
      </c>
      <c r="K684" s="14">
        <f t="shared" si="101"/>
        <v>403.25</v>
      </c>
      <c r="L684" s="14">
        <f t="shared" si="102"/>
        <v>365.5</v>
      </c>
      <c r="M684" s="14">
        <f t="shared" si="94"/>
        <v>347</v>
      </c>
      <c r="N684" s="30">
        <f t="shared" si="105"/>
        <v>0.3105590062111801</v>
      </c>
      <c r="O684" s="30">
        <f t="shared" si="106"/>
        <v>0.15458276333789331</v>
      </c>
    </row>
    <row r="685" spans="1:15" x14ac:dyDescent="0.25">
      <c r="A685" s="9" t="str">
        <f t="shared" si="97"/>
        <v>Feb</v>
      </c>
      <c r="B685" s="15">
        <f t="shared" si="104"/>
        <v>39116</v>
      </c>
      <c r="C685" s="9">
        <v>125</v>
      </c>
      <c r="D685" s="9">
        <v>2</v>
      </c>
      <c r="E685" s="9">
        <v>40</v>
      </c>
      <c r="F685" s="14">
        <f t="shared" si="90"/>
        <v>167</v>
      </c>
      <c r="G685" s="11">
        <v>5</v>
      </c>
      <c r="H685" s="13">
        <f t="shared" si="100"/>
        <v>261.75</v>
      </c>
      <c r="I685" s="13">
        <f t="shared" si="100"/>
        <v>4</v>
      </c>
      <c r="J685" s="13">
        <f t="shared" si="103"/>
        <v>89.5</v>
      </c>
      <c r="K685" s="14">
        <f t="shared" si="101"/>
        <v>355.25</v>
      </c>
      <c r="L685" s="14">
        <f t="shared" si="102"/>
        <v>332.5</v>
      </c>
      <c r="M685" s="14">
        <f t="shared" si="94"/>
        <v>312.33333333333331</v>
      </c>
      <c r="N685" s="30">
        <f t="shared" si="105"/>
        <v>-0.48456790123456789</v>
      </c>
      <c r="O685" s="30">
        <f t="shared" si="106"/>
        <v>-0.49774436090225566</v>
      </c>
    </row>
    <row r="686" spans="1:15" x14ac:dyDescent="0.25">
      <c r="A686" s="9" t="str">
        <f t="shared" si="97"/>
        <v>Feb</v>
      </c>
      <c r="B686" s="15">
        <f t="shared" si="104"/>
        <v>39123</v>
      </c>
      <c r="C686" s="9">
        <v>164</v>
      </c>
      <c r="D686" s="9">
        <v>0</v>
      </c>
      <c r="E686" s="9">
        <v>53</v>
      </c>
      <c r="F686" s="14">
        <f t="shared" si="90"/>
        <v>217</v>
      </c>
      <c r="G686" s="11">
        <v>6</v>
      </c>
      <c r="H686" s="13">
        <f t="shared" si="100"/>
        <v>212.75</v>
      </c>
      <c r="I686" s="13">
        <f t="shared" si="100"/>
        <v>2.5</v>
      </c>
      <c r="J686" s="13">
        <f t="shared" si="103"/>
        <v>70.5</v>
      </c>
      <c r="K686" s="14">
        <f t="shared" si="101"/>
        <v>285.75</v>
      </c>
      <c r="L686" s="14">
        <f t="shared" si="102"/>
        <v>319.33333333333331</v>
      </c>
      <c r="M686" s="14">
        <f t="shared" si="94"/>
        <v>323.33333333333331</v>
      </c>
      <c r="N686" s="30">
        <f t="shared" ref="N686:N692" si="107">(F686-F634)/F634</f>
        <v>-0.3972222222222222</v>
      </c>
      <c r="O686" s="30">
        <f t="shared" ref="O686:O692" si="108">(F686-L686)/L686</f>
        <v>-0.32045929018789138</v>
      </c>
    </row>
    <row r="687" spans="1:15" x14ac:dyDescent="0.25">
      <c r="A687" s="9" t="str">
        <f t="shared" si="97"/>
        <v>Feb</v>
      </c>
      <c r="B687" s="15">
        <f t="shared" si="104"/>
        <v>39130</v>
      </c>
      <c r="C687" s="9">
        <v>22</v>
      </c>
      <c r="D687" s="9">
        <v>0</v>
      </c>
      <c r="E687" s="9">
        <v>14</v>
      </c>
      <c r="F687" s="14">
        <f t="shared" si="90"/>
        <v>36</v>
      </c>
      <c r="G687" s="11">
        <v>7</v>
      </c>
      <c r="H687" s="13">
        <f t="shared" si="100"/>
        <v>160</v>
      </c>
      <c r="I687" s="13">
        <f t="shared" si="100"/>
        <v>2.5</v>
      </c>
      <c r="J687" s="13">
        <f t="shared" si="103"/>
        <v>48</v>
      </c>
      <c r="K687" s="14">
        <f t="shared" si="101"/>
        <v>210.5</v>
      </c>
      <c r="L687" s="14">
        <f t="shared" si="102"/>
        <v>312.58333333333331</v>
      </c>
      <c r="M687" s="14">
        <f t="shared" si="94"/>
        <v>267.66666666666669</v>
      </c>
      <c r="N687" s="30">
        <f t="shared" si="107"/>
        <v>-0.88714733542319746</v>
      </c>
      <c r="O687" s="30">
        <f t="shared" si="108"/>
        <v>-0.88483071181018391</v>
      </c>
    </row>
    <row r="688" spans="1:15" x14ac:dyDescent="0.25">
      <c r="A688" s="9" t="str">
        <f t="shared" si="97"/>
        <v>Feb</v>
      </c>
      <c r="B688" s="15">
        <f t="shared" si="104"/>
        <v>39137</v>
      </c>
      <c r="C688" s="9">
        <v>33</v>
      </c>
      <c r="D688" s="9">
        <v>0</v>
      </c>
      <c r="E688" s="9">
        <v>3</v>
      </c>
      <c r="F688" s="14">
        <f t="shared" si="90"/>
        <v>36</v>
      </c>
      <c r="G688" s="11">
        <v>8</v>
      </c>
      <c r="H688" s="13">
        <f t="shared" si="100"/>
        <v>86</v>
      </c>
      <c r="I688" s="13">
        <f t="shared" si="100"/>
        <v>0.5</v>
      </c>
      <c r="J688" s="13">
        <f t="shared" si="103"/>
        <v>27.5</v>
      </c>
      <c r="K688" s="14">
        <f t="shared" si="101"/>
        <v>114</v>
      </c>
      <c r="L688" s="14">
        <f t="shared" si="102"/>
        <v>312.5</v>
      </c>
      <c r="M688" s="14">
        <f t="shared" si="94"/>
        <v>346.66666666666669</v>
      </c>
      <c r="N688" s="30">
        <f t="shared" si="107"/>
        <v>-0.8651685393258427</v>
      </c>
      <c r="O688" s="30">
        <f t="shared" si="108"/>
        <v>-0.88480000000000003</v>
      </c>
    </row>
    <row r="689" spans="1:15" x14ac:dyDescent="0.25">
      <c r="A689" s="9" t="str">
        <f t="shared" si="97"/>
        <v>Mar</v>
      </c>
      <c r="B689" s="15">
        <f t="shared" si="104"/>
        <v>39144</v>
      </c>
      <c r="C689" s="9">
        <v>249</v>
      </c>
      <c r="D689" s="9">
        <v>3</v>
      </c>
      <c r="E689" s="9">
        <v>63</v>
      </c>
      <c r="F689" s="14">
        <f t="shared" si="90"/>
        <v>315</v>
      </c>
      <c r="G689" s="11">
        <v>9</v>
      </c>
      <c r="H689" s="13">
        <f t="shared" si="100"/>
        <v>117</v>
      </c>
      <c r="I689" s="13">
        <f t="shared" si="100"/>
        <v>0.75</v>
      </c>
      <c r="J689" s="13">
        <f t="shared" si="103"/>
        <v>33.25</v>
      </c>
      <c r="K689" s="14">
        <f t="shared" si="101"/>
        <v>151</v>
      </c>
      <c r="L689" s="14">
        <f t="shared" si="102"/>
        <v>306</v>
      </c>
      <c r="M689" s="14">
        <f t="shared" si="94"/>
        <v>286.33333333333331</v>
      </c>
      <c r="N689" s="30">
        <f t="shared" si="107"/>
        <v>6.7796610169491525E-2</v>
      </c>
      <c r="O689" s="30">
        <f t="shared" si="108"/>
        <v>2.9411764705882353E-2</v>
      </c>
    </row>
    <row r="690" spans="1:15" x14ac:dyDescent="0.25">
      <c r="A690" s="9" t="str">
        <f t="shared" si="97"/>
        <v>Mar</v>
      </c>
      <c r="B690" s="15">
        <f t="shared" si="104"/>
        <v>39151</v>
      </c>
      <c r="C690" s="9">
        <v>310</v>
      </c>
      <c r="D690" s="9">
        <v>13</v>
      </c>
      <c r="E690" s="9">
        <v>90</v>
      </c>
      <c r="F690" s="14">
        <f t="shared" si="90"/>
        <v>413</v>
      </c>
      <c r="G690" s="11">
        <v>10</v>
      </c>
      <c r="H690" s="13">
        <f>AVERAGE(C687:C690)</f>
        <v>153.5</v>
      </c>
      <c r="I690" s="13">
        <f>AVERAGE(D687:D690)</f>
        <v>4</v>
      </c>
      <c r="J690" s="13">
        <f>AVERAGE(E687:E690)</f>
        <v>42.5</v>
      </c>
      <c r="K690" s="14">
        <f>SUM(H690:J690)</f>
        <v>200</v>
      </c>
      <c r="L690" s="14">
        <f>AVERAGE(K534+K586+K638)/3</f>
        <v>308.91666666666669</v>
      </c>
      <c r="M690" s="14">
        <f t="shared" si="94"/>
        <v>335</v>
      </c>
      <c r="N690" s="30">
        <f t="shared" si="107"/>
        <v>0.10133333333333333</v>
      </c>
      <c r="O690" s="30">
        <f t="shared" si="108"/>
        <v>0.33693013218235762</v>
      </c>
    </row>
    <row r="691" spans="1:15" x14ac:dyDescent="0.25">
      <c r="A691" s="9" t="str">
        <f t="shared" si="97"/>
        <v>Mar</v>
      </c>
      <c r="B691" s="15">
        <f t="shared" si="104"/>
        <v>39158</v>
      </c>
      <c r="C691" s="9">
        <v>385</v>
      </c>
      <c r="D691" s="9">
        <v>3</v>
      </c>
      <c r="E691" s="9">
        <v>58</v>
      </c>
      <c r="F691" s="14">
        <f t="shared" si="90"/>
        <v>446</v>
      </c>
      <c r="G691" s="11">
        <v>11</v>
      </c>
      <c r="H691" s="13">
        <f t="shared" si="100"/>
        <v>244.25</v>
      </c>
      <c r="I691" s="13">
        <f t="shared" si="100"/>
        <v>4.75</v>
      </c>
      <c r="J691" s="13">
        <f t="shared" si="103"/>
        <v>53.5</v>
      </c>
      <c r="K691" s="14">
        <f t="shared" si="101"/>
        <v>302.5</v>
      </c>
      <c r="L691" s="14">
        <f t="shared" si="102"/>
        <v>317.66666666666669</v>
      </c>
      <c r="M691" s="14">
        <f t="shared" si="94"/>
        <v>302.66666666666669</v>
      </c>
      <c r="N691" s="30">
        <f t="shared" si="107"/>
        <v>0.96475770925110127</v>
      </c>
      <c r="O691" s="30">
        <f t="shared" si="108"/>
        <v>0.40398740818467987</v>
      </c>
    </row>
    <row r="692" spans="1:15" x14ac:dyDescent="0.25">
      <c r="A692" s="9" t="str">
        <f t="shared" si="97"/>
        <v>Mar</v>
      </c>
      <c r="B692" s="15">
        <f t="shared" si="104"/>
        <v>39165</v>
      </c>
      <c r="C692" s="9">
        <v>413</v>
      </c>
      <c r="D692" s="9">
        <v>5</v>
      </c>
      <c r="E692" s="9">
        <v>57</v>
      </c>
      <c r="F692" s="14">
        <f t="shared" si="90"/>
        <v>475</v>
      </c>
      <c r="G692" s="11">
        <v>12</v>
      </c>
      <c r="H692" s="13">
        <f t="shared" si="100"/>
        <v>339.25</v>
      </c>
      <c r="I692" s="13">
        <f t="shared" si="100"/>
        <v>6</v>
      </c>
      <c r="J692" s="13">
        <f t="shared" si="103"/>
        <v>67</v>
      </c>
      <c r="K692" s="14">
        <f t="shared" si="101"/>
        <v>412.25</v>
      </c>
      <c r="L692" s="14">
        <f t="shared" si="102"/>
        <v>323.41666666666669</v>
      </c>
      <c r="M692" s="14">
        <f t="shared" si="94"/>
        <v>369.66666666666669</v>
      </c>
      <c r="N692" s="30">
        <f t="shared" si="107"/>
        <v>0.94672131147540983</v>
      </c>
      <c r="O692" s="30">
        <f t="shared" si="108"/>
        <v>0.46869363566091204</v>
      </c>
    </row>
    <row r="693" spans="1:15" x14ac:dyDescent="0.25">
      <c r="A693" s="9" t="str">
        <f t="shared" si="97"/>
        <v>Mar</v>
      </c>
      <c r="B693" s="15">
        <v>39172</v>
      </c>
      <c r="C693" s="9">
        <v>277</v>
      </c>
      <c r="D693" s="9">
        <v>9</v>
      </c>
      <c r="E693" s="9">
        <v>58</v>
      </c>
      <c r="F693" s="14">
        <f t="shared" si="90"/>
        <v>344</v>
      </c>
      <c r="G693" s="11">
        <v>13</v>
      </c>
      <c r="H693" s="13">
        <f t="shared" ref="H693:J694" si="109">AVERAGE(C690:C693)</f>
        <v>346.25</v>
      </c>
      <c r="I693" s="13">
        <f t="shared" si="109"/>
        <v>7.5</v>
      </c>
      <c r="J693" s="13">
        <f t="shared" si="109"/>
        <v>65.75</v>
      </c>
      <c r="K693" s="14">
        <f t="shared" ref="K693:K698" si="110">SUM(H693:J693)</f>
        <v>419.5</v>
      </c>
      <c r="L693" s="14">
        <f t="shared" ref="L693:L699" si="111">AVERAGE(K537+K589+K641)/3</f>
        <v>371.41666666666669</v>
      </c>
      <c r="M693" s="14">
        <f t="shared" si="94"/>
        <v>478.33333333333331</v>
      </c>
      <c r="N693" s="30">
        <f t="shared" ref="N693:N698" si="112">(F693-F641)/F641</f>
        <v>-0.35700934579439253</v>
      </c>
      <c r="O693" s="30">
        <f t="shared" ref="O693:O698" si="113">(F693-L693)/L693</f>
        <v>-7.3816468476553779E-2</v>
      </c>
    </row>
    <row r="694" spans="1:15" x14ac:dyDescent="0.25">
      <c r="A694" s="9" t="str">
        <f t="shared" si="97"/>
        <v>Apr</v>
      </c>
      <c r="B694" s="15">
        <f t="shared" ref="B694:B718" si="114">B693+7</f>
        <v>39179</v>
      </c>
      <c r="C694" s="31">
        <v>357</v>
      </c>
      <c r="D694" s="31">
        <v>22</v>
      </c>
      <c r="E694" s="32">
        <v>69</v>
      </c>
      <c r="F694" s="14">
        <f t="shared" si="90"/>
        <v>448</v>
      </c>
      <c r="G694" s="11">
        <v>14</v>
      </c>
      <c r="H694" s="13">
        <f t="shared" si="109"/>
        <v>358</v>
      </c>
      <c r="I694" s="13">
        <f t="shared" si="109"/>
        <v>9.75</v>
      </c>
      <c r="J694" s="13">
        <f t="shared" si="109"/>
        <v>60.5</v>
      </c>
      <c r="K694" s="14">
        <f t="shared" si="110"/>
        <v>428.25</v>
      </c>
      <c r="L694" s="14">
        <f t="shared" si="111"/>
        <v>409.75</v>
      </c>
      <c r="M694" s="14">
        <f t="shared" ref="M694:M757" si="115">AVERAGE(F538+F590+F642)/3</f>
        <v>488.33333333333331</v>
      </c>
      <c r="N694" s="30">
        <f t="shared" si="112"/>
        <v>-4.4444444444444444E-3</v>
      </c>
      <c r="O694" s="30">
        <f t="shared" si="113"/>
        <v>9.3349603416717511E-2</v>
      </c>
    </row>
    <row r="695" spans="1:15" x14ac:dyDescent="0.25">
      <c r="A695" s="9" t="str">
        <f t="shared" si="97"/>
        <v>Apr</v>
      </c>
      <c r="B695" s="15">
        <f t="shared" si="114"/>
        <v>39186</v>
      </c>
      <c r="C695" s="9">
        <v>364</v>
      </c>
      <c r="D695" s="9">
        <v>8</v>
      </c>
      <c r="E695" s="9">
        <v>67</v>
      </c>
      <c r="F695" s="14">
        <f t="shared" si="90"/>
        <v>439</v>
      </c>
      <c r="G695" s="11">
        <v>15</v>
      </c>
      <c r="H695" s="13">
        <f t="shared" ref="H695:J697" si="116">AVERAGE(C692:C695)</f>
        <v>352.75</v>
      </c>
      <c r="I695" s="13">
        <f t="shared" si="116"/>
        <v>11</v>
      </c>
      <c r="J695" s="13">
        <f t="shared" si="116"/>
        <v>62.75</v>
      </c>
      <c r="K695" s="14">
        <f t="shared" si="110"/>
        <v>426.5</v>
      </c>
      <c r="L695" s="14">
        <f t="shared" si="111"/>
        <v>489.91666666666669</v>
      </c>
      <c r="M695" s="14">
        <f t="shared" si="115"/>
        <v>623.33333333333337</v>
      </c>
      <c r="N695" s="30">
        <f t="shared" si="112"/>
        <v>-0.27677100494233936</v>
      </c>
      <c r="O695" s="30">
        <f t="shared" si="113"/>
        <v>-0.10392923966661</v>
      </c>
    </row>
    <row r="696" spans="1:15" x14ac:dyDescent="0.25">
      <c r="A696" s="9" t="str">
        <f t="shared" si="97"/>
        <v>Apr</v>
      </c>
      <c r="B696" s="15">
        <f t="shared" si="114"/>
        <v>39193</v>
      </c>
      <c r="C696" s="9">
        <v>455</v>
      </c>
      <c r="D696" s="9">
        <v>8</v>
      </c>
      <c r="E696" s="9">
        <v>110</v>
      </c>
      <c r="F696" s="14">
        <f t="shared" ref="F696:F706" si="117">SUM(C696:E696)</f>
        <v>573</v>
      </c>
      <c r="G696" s="11">
        <v>16</v>
      </c>
      <c r="H696" s="13">
        <f t="shared" si="116"/>
        <v>363.25</v>
      </c>
      <c r="I696" s="13">
        <f t="shared" si="116"/>
        <v>11.75</v>
      </c>
      <c r="J696" s="13">
        <f t="shared" si="116"/>
        <v>76</v>
      </c>
      <c r="K696" s="14">
        <f t="shared" si="110"/>
        <v>451</v>
      </c>
      <c r="L696" s="14">
        <f t="shared" si="111"/>
        <v>528.58333333333337</v>
      </c>
      <c r="M696" s="14">
        <f t="shared" si="115"/>
        <v>524.33333333333337</v>
      </c>
      <c r="N696" s="30">
        <f t="shared" si="112"/>
        <v>0.10617760617760617</v>
      </c>
      <c r="O696" s="30">
        <f t="shared" si="113"/>
        <v>8.4029638972095144E-2</v>
      </c>
    </row>
    <row r="697" spans="1:15" x14ac:dyDescent="0.25">
      <c r="A697" s="9" t="str">
        <f t="shared" si="97"/>
        <v>Apr</v>
      </c>
      <c r="B697" s="15">
        <f t="shared" si="114"/>
        <v>39200</v>
      </c>
      <c r="C697" s="9">
        <v>429</v>
      </c>
      <c r="D697" s="9">
        <v>62</v>
      </c>
      <c r="E697" s="9">
        <v>83</v>
      </c>
      <c r="F697" s="14">
        <f t="shared" si="117"/>
        <v>574</v>
      </c>
      <c r="G697" s="11">
        <v>17</v>
      </c>
      <c r="H697" s="13">
        <f t="shared" si="116"/>
        <v>401.25</v>
      </c>
      <c r="I697" s="13">
        <f t="shared" ref="I697:J699" si="118">AVERAGE(D694:D697)</f>
        <v>25</v>
      </c>
      <c r="J697" s="13">
        <f t="shared" si="118"/>
        <v>82.25</v>
      </c>
      <c r="K697" s="14">
        <f t="shared" si="110"/>
        <v>508.5</v>
      </c>
      <c r="L697" s="14">
        <f t="shared" si="111"/>
        <v>546.5</v>
      </c>
      <c r="M697" s="14">
        <f t="shared" si="115"/>
        <v>550</v>
      </c>
      <c r="N697" s="30">
        <f t="shared" si="112"/>
        <v>-1.2048192771084338E-2</v>
      </c>
      <c r="O697" s="30">
        <f t="shared" si="113"/>
        <v>5.0320219579139978E-2</v>
      </c>
    </row>
    <row r="698" spans="1:15" x14ac:dyDescent="0.25">
      <c r="A698" s="9" t="str">
        <f t="shared" si="97"/>
        <v>May</v>
      </c>
      <c r="B698" s="15">
        <f t="shared" si="114"/>
        <v>39207</v>
      </c>
      <c r="C698" s="9">
        <v>363</v>
      </c>
      <c r="D698" s="9">
        <v>16</v>
      </c>
      <c r="E698" s="9">
        <v>64</v>
      </c>
      <c r="F698" s="14">
        <f t="shared" si="117"/>
        <v>443</v>
      </c>
      <c r="G698" s="11">
        <v>18</v>
      </c>
      <c r="H698" s="13">
        <f t="shared" ref="H698:H703" si="119">AVERAGE(C695:C698)</f>
        <v>402.75</v>
      </c>
      <c r="I698" s="13">
        <f t="shared" si="118"/>
        <v>23.5</v>
      </c>
      <c r="J698" s="13">
        <f t="shared" si="118"/>
        <v>81</v>
      </c>
      <c r="K698" s="14">
        <f t="shared" si="110"/>
        <v>507.25</v>
      </c>
      <c r="L698" s="14">
        <f t="shared" si="111"/>
        <v>569.41666666666663</v>
      </c>
      <c r="M698" s="14">
        <f t="shared" si="115"/>
        <v>580</v>
      </c>
      <c r="N698" s="30">
        <f t="shared" si="112"/>
        <v>-0.19307832422586521</v>
      </c>
      <c r="O698" s="30">
        <f t="shared" si="113"/>
        <v>-0.22201082979657538</v>
      </c>
    </row>
    <row r="699" spans="1:15" x14ac:dyDescent="0.25">
      <c r="A699" s="9" t="str">
        <f t="shared" si="97"/>
        <v>May</v>
      </c>
      <c r="B699" s="15">
        <f t="shared" si="114"/>
        <v>39214</v>
      </c>
      <c r="C699" s="9">
        <v>412</v>
      </c>
      <c r="D699" s="9">
        <v>13</v>
      </c>
      <c r="E699" s="9">
        <v>52</v>
      </c>
      <c r="F699" s="14">
        <f t="shared" si="117"/>
        <v>477</v>
      </c>
      <c r="G699" s="11">
        <v>19</v>
      </c>
      <c r="H699" s="13">
        <f t="shared" si="119"/>
        <v>414.75</v>
      </c>
      <c r="I699" s="13">
        <f t="shared" si="118"/>
        <v>24.75</v>
      </c>
      <c r="J699" s="13">
        <f t="shared" si="118"/>
        <v>77.25</v>
      </c>
      <c r="K699" s="14">
        <f t="shared" ref="K699:K704" si="120">SUM(H699:J699)</f>
        <v>516.75</v>
      </c>
      <c r="L699" s="14">
        <f t="shared" si="111"/>
        <v>556.58333333333337</v>
      </c>
      <c r="M699" s="14">
        <f t="shared" si="115"/>
        <v>572</v>
      </c>
      <c r="N699" s="30">
        <f t="shared" ref="N699:N718" si="121">(F699-F647)/F647</f>
        <v>-0.30364963503649633</v>
      </c>
      <c r="O699" s="30">
        <f t="shared" ref="O699:O718" si="122">(F699-L699)/L699</f>
        <v>-0.14298547686779464</v>
      </c>
    </row>
    <row r="700" spans="1:15" x14ac:dyDescent="0.25">
      <c r="A700" s="9" t="str">
        <f t="shared" si="97"/>
        <v>May</v>
      </c>
      <c r="B700" s="15">
        <f t="shared" si="114"/>
        <v>39221</v>
      </c>
      <c r="C700" s="9">
        <v>585</v>
      </c>
      <c r="D700" s="9">
        <v>13</v>
      </c>
      <c r="E700" s="9">
        <v>87</v>
      </c>
      <c r="F700" s="14">
        <f t="shared" si="117"/>
        <v>685</v>
      </c>
      <c r="G700" s="11">
        <v>20</v>
      </c>
      <c r="H700" s="13">
        <f t="shared" si="119"/>
        <v>447.25</v>
      </c>
      <c r="I700" s="13">
        <f t="shared" ref="I700:J702" si="123">AVERAGE(D697:D700)</f>
        <v>26</v>
      </c>
      <c r="J700" s="13">
        <f t="shared" si="123"/>
        <v>71.5</v>
      </c>
      <c r="K700" s="14">
        <f t="shared" si="120"/>
        <v>544.75</v>
      </c>
      <c r="L700" s="14">
        <f>AVERAGE(K544+K596+K648)/3</f>
        <v>574.25</v>
      </c>
      <c r="M700" s="14">
        <f t="shared" si="115"/>
        <v>595</v>
      </c>
      <c r="N700" s="30">
        <f t="shared" si="121"/>
        <v>-9.391534391534391E-2</v>
      </c>
      <c r="O700" s="30">
        <f t="shared" si="122"/>
        <v>0.19286025250326513</v>
      </c>
    </row>
    <row r="701" spans="1:15" x14ac:dyDescent="0.25">
      <c r="A701" s="9" t="str">
        <f t="shared" si="97"/>
        <v>May</v>
      </c>
      <c r="B701" s="15">
        <f t="shared" si="114"/>
        <v>39228</v>
      </c>
      <c r="C701" s="9">
        <v>566</v>
      </c>
      <c r="D701" s="9">
        <v>23</v>
      </c>
      <c r="E701" s="9">
        <v>66</v>
      </c>
      <c r="F701" s="14">
        <f t="shared" si="117"/>
        <v>655</v>
      </c>
      <c r="G701" s="11">
        <f>G700+1</f>
        <v>21</v>
      </c>
      <c r="H701" s="13">
        <f t="shared" si="119"/>
        <v>481.5</v>
      </c>
      <c r="I701" s="13">
        <f t="shared" si="123"/>
        <v>16.25</v>
      </c>
      <c r="J701" s="13">
        <f t="shared" si="123"/>
        <v>67.25</v>
      </c>
      <c r="K701" s="14">
        <f t="shared" si="120"/>
        <v>565</v>
      </c>
      <c r="L701" s="14">
        <f>AVERAGE(K545+K597+K649)/3</f>
        <v>602</v>
      </c>
      <c r="M701" s="14">
        <f t="shared" si="115"/>
        <v>661</v>
      </c>
      <c r="N701" s="30">
        <f t="shared" si="121"/>
        <v>-1.7991004497751123E-2</v>
      </c>
      <c r="O701" s="30">
        <f t="shared" si="122"/>
        <v>8.8039867109634545E-2</v>
      </c>
    </row>
    <row r="702" spans="1:15" x14ac:dyDescent="0.25">
      <c r="A702" s="9" t="str">
        <f t="shared" si="97"/>
        <v>Jun</v>
      </c>
      <c r="B702" s="15">
        <f t="shared" si="114"/>
        <v>39235</v>
      </c>
      <c r="C702" s="33">
        <v>526</v>
      </c>
      <c r="D702" s="9">
        <v>11</v>
      </c>
      <c r="E702" s="9">
        <v>71</v>
      </c>
      <c r="F702" s="14">
        <f t="shared" si="117"/>
        <v>608</v>
      </c>
      <c r="G702" s="11">
        <v>22</v>
      </c>
      <c r="H702" s="13">
        <f t="shared" si="119"/>
        <v>522.25</v>
      </c>
      <c r="I702" s="13">
        <f t="shared" si="123"/>
        <v>15</v>
      </c>
      <c r="J702" s="13">
        <f t="shared" si="123"/>
        <v>69</v>
      </c>
      <c r="K702" s="14">
        <f t="shared" si="120"/>
        <v>606.25</v>
      </c>
      <c r="L702" s="14">
        <f>AVERAGE(K546+K598+K650)/3</f>
        <v>616.58333333333337</v>
      </c>
      <c r="M702" s="14">
        <f t="shared" si="115"/>
        <v>638.33333333333337</v>
      </c>
      <c r="N702" s="30">
        <f t="shared" si="121"/>
        <v>-2.7199999999999998E-2</v>
      </c>
      <c r="O702" s="30">
        <f t="shared" si="122"/>
        <v>-1.392080010812278E-2</v>
      </c>
    </row>
    <row r="703" spans="1:15" x14ac:dyDescent="0.25">
      <c r="A703" s="9" t="str">
        <f t="shared" si="97"/>
        <v>Jun</v>
      </c>
      <c r="B703" s="15">
        <f t="shared" si="114"/>
        <v>39242</v>
      </c>
      <c r="C703" s="9">
        <v>589</v>
      </c>
      <c r="D703" s="9">
        <v>3</v>
      </c>
      <c r="E703" s="9">
        <v>72</v>
      </c>
      <c r="F703" s="14">
        <f t="shared" si="117"/>
        <v>664</v>
      </c>
      <c r="G703" s="11">
        <v>23</v>
      </c>
      <c r="H703" s="13">
        <f t="shared" si="119"/>
        <v>566.5</v>
      </c>
      <c r="I703" s="13">
        <f t="shared" ref="I703:J705" si="124">AVERAGE(D700:D703)</f>
        <v>12.5</v>
      </c>
      <c r="J703" s="13">
        <f t="shared" si="124"/>
        <v>74</v>
      </c>
      <c r="K703" s="14">
        <f t="shared" si="120"/>
        <v>653</v>
      </c>
      <c r="L703" s="14">
        <f>AVERAGE(K547+K599+K651)/3</f>
        <v>639.08333333333337</v>
      </c>
      <c r="M703" s="14">
        <f t="shared" si="115"/>
        <v>662</v>
      </c>
      <c r="N703" s="30">
        <f t="shared" si="121"/>
        <v>0.20289855072463769</v>
      </c>
      <c r="O703" s="30">
        <f t="shared" si="122"/>
        <v>3.8988134046159806E-2</v>
      </c>
    </row>
    <row r="704" spans="1:15" x14ac:dyDescent="0.25">
      <c r="A704" s="9" t="str">
        <f t="shared" si="97"/>
        <v>Jun</v>
      </c>
      <c r="B704" s="15">
        <f t="shared" si="114"/>
        <v>39249</v>
      </c>
      <c r="C704" s="9">
        <v>692</v>
      </c>
      <c r="D704" s="9">
        <v>3</v>
      </c>
      <c r="E704" s="9">
        <v>85</v>
      </c>
      <c r="F704" s="14">
        <f t="shared" si="117"/>
        <v>780</v>
      </c>
      <c r="G704" s="11">
        <v>24</v>
      </c>
      <c r="H704" s="13">
        <f t="shared" ref="H704:H709" si="125">AVERAGE(C701:C704)</f>
        <v>593.25</v>
      </c>
      <c r="I704" s="13">
        <f t="shared" si="124"/>
        <v>10</v>
      </c>
      <c r="J704" s="13">
        <f t="shared" si="124"/>
        <v>73.5</v>
      </c>
      <c r="K704" s="14">
        <f t="shared" si="120"/>
        <v>676.75</v>
      </c>
      <c r="L704" s="14">
        <f>AVERAGE(K548+K600+K652)/3</f>
        <v>649.41666666666663</v>
      </c>
      <c r="M704" s="14">
        <f t="shared" si="115"/>
        <v>636.33333333333337</v>
      </c>
      <c r="N704" s="30">
        <f t="shared" si="121"/>
        <v>0.16766467065868262</v>
      </c>
      <c r="O704" s="30">
        <f t="shared" si="122"/>
        <v>0.2010778904144746</v>
      </c>
    </row>
    <row r="705" spans="1:15" x14ac:dyDescent="0.25">
      <c r="A705" s="9" t="str">
        <f t="shared" si="97"/>
        <v>Jun</v>
      </c>
      <c r="B705" s="15">
        <f t="shared" si="114"/>
        <v>39256</v>
      </c>
      <c r="C705" s="9">
        <v>542</v>
      </c>
      <c r="D705" s="9">
        <v>6</v>
      </c>
      <c r="E705" s="9">
        <v>70</v>
      </c>
      <c r="F705" s="14">
        <f t="shared" si="117"/>
        <v>618</v>
      </c>
      <c r="G705" s="11">
        <v>25</v>
      </c>
      <c r="H705" s="13">
        <f t="shared" si="125"/>
        <v>587.25</v>
      </c>
      <c r="I705" s="13">
        <f t="shared" si="124"/>
        <v>5.75</v>
      </c>
      <c r="J705" s="13">
        <f t="shared" si="124"/>
        <v>74.5</v>
      </c>
      <c r="K705" s="14">
        <f t="shared" ref="K705:K710" si="126">SUM(H705:J705)</f>
        <v>667.5</v>
      </c>
      <c r="L705" s="14">
        <f t="shared" ref="L705:L718" si="127">AVERAGE(K549+K601+K653)/3</f>
        <v>650.75</v>
      </c>
      <c r="M705" s="14">
        <f t="shared" si="115"/>
        <v>666.33333333333337</v>
      </c>
      <c r="N705" s="30">
        <f t="shared" si="121"/>
        <v>-0.21273885350318472</v>
      </c>
      <c r="O705" s="30">
        <f t="shared" si="122"/>
        <v>-5.0326546292739145E-2</v>
      </c>
    </row>
    <row r="706" spans="1:15" x14ac:dyDescent="0.25">
      <c r="A706" s="9" t="str">
        <f t="shared" si="97"/>
        <v>Jun</v>
      </c>
      <c r="B706" s="15">
        <f t="shared" si="114"/>
        <v>39263</v>
      </c>
      <c r="C706" s="9">
        <v>561</v>
      </c>
      <c r="D706" s="9">
        <v>9</v>
      </c>
      <c r="E706" s="9">
        <v>99</v>
      </c>
      <c r="F706" s="14">
        <f t="shared" si="117"/>
        <v>669</v>
      </c>
      <c r="G706" s="11">
        <v>26</v>
      </c>
      <c r="H706" s="13">
        <f t="shared" si="125"/>
        <v>596</v>
      </c>
      <c r="I706" s="13">
        <f t="shared" ref="I706:J708" si="128">AVERAGE(D703:D706)</f>
        <v>5.25</v>
      </c>
      <c r="J706" s="13">
        <f t="shared" si="128"/>
        <v>81.5</v>
      </c>
      <c r="K706" s="14">
        <f t="shared" si="126"/>
        <v>682.75</v>
      </c>
      <c r="L706" s="14">
        <f t="shared" si="127"/>
        <v>674.58333333333337</v>
      </c>
      <c r="M706" s="14">
        <f t="shared" si="115"/>
        <v>733.66666666666663</v>
      </c>
      <c r="N706" s="30">
        <f t="shared" si="121"/>
        <v>-0.2533482142857143</v>
      </c>
      <c r="O706" s="30">
        <f t="shared" si="122"/>
        <v>-8.2767140210006727E-3</v>
      </c>
    </row>
    <row r="707" spans="1:15" x14ac:dyDescent="0.25">
      <c r="A707" s="9" t="str">
        <f t="shared" si="97"/>
        <v>Jul</v>
      </c>
      <c r="B707" s="15">
        <f t="shared" si="114"/>
        <v>39270</v>
      </c>
      <c r="C707" s="9">
        <v>662</v>
      </c>
      <c r="D707" s="9">
        <v>8</v>
      </c>
      <c r="E707" s="9">
        <v>155</v>
      </c>
      <c r="F707" s="14">
        <f t="shared" ref="F707:F961" si="129">SUM(C707:E707)</f>
        <v>825</v>
      </c>
      <c r="G707" s="11">
        <v>27</v>
      </c>
      <c r="H707" s="13">
        <f t="shared" si="125"/>
        <v>614.25</v>
      </c>
      <c r="I707" s="13">
        <f t="shared" si="128"/>
        <v>6.5</v>
      </c>
      <c r="J707" s="13">
        <f t="shared" si="128"/>
        <v>102.25</v>
      </c>
      <c r="K707" s="14">
        <f t="shared" si="126"/>
        <v>723</v>
      </c>
      <c r="L707" s="14">
        <f t="shared" si="127"/>
        <v>662.83333333333337</v>
      </c>
      <c r="M707" s="14">
        <f t="shared" si="115"/>
        <v>615</v>
      </c>
      <c r="N707" s="30">
        <f t="shared" si="121"/>
        <v>5.4987212276214836E-2</v>
      </c>
      <c r="O707" s="30">
        <f t="shared" si="122"/>
        <v>0.24465677646467179</v>
      </c>
    </row>
    <row r="708" spans="1:15" x14ac:dyDescent="0.25">
      <c r="A708" s="9" t="str">
        <f t="shared" si="97"/>
        <v>Jul</v>
      </c>
      <c r="B708" s="15">
        <f t="shared" si="114"/>
        <v>39277</v>
      </c>
      <c r="C708" s="9">
        <v>721</v>
      </c>
      <c r="D708" s="9">
        <v>14</v>
      </c>
      <c r="E708" s="9">
        <v>88</v>
      </c>
      <c r="F708" s="14">
        <f t="shared" si="129"/>
        <v>823</v>
      </c>
      <c r="G708" s="11">
        <v>28</v>
      </c>
      <c r="H708" s="13">
        <f t="shared" si="125"/>
        <v>621.5</v>
      </c>
      <c r="I708" s="13">
        <f t="shared" si="128"/>
        <v>9.25</v>
      </c>
      <c r="J708" s="13">
        <f t="shared" si="128"/>
        <v>103</v>
      </c>
      <c r="K708" s="14">
        <f t="shared" si="126"/>
        <v>733.75</v>
      </c>
      <c r="L708" s="14">
        <f t="shared" si="127"/>
        <v>681.91666666666663</v>
      </c>
      <c r="M708" s="14">
        <f t="shared" si="115"/>
        <v>712.66666666666663</v>
      </c>
      <c r="N708" s="30">
        <f t="shared" si="121"/>
        <v>0.19622093023255813</v>
      </c>
      <c r="O708" s="30">
        <f t="shared" si="122"/>
        <v>0.2068923377734328</v>
      </c>
    </row>
    <row r="709" spans="1:15" x14ac:dyDescent="0.25">
      <c r="A709" s="9" t="str">
        <f t="shared" si="97"/>
        <v>Jul</v>
      </c>
      <c r="B709" s="15">
        <f t="shared" si="114"/>
        <v>39284</v>
      </c>
      <c r="C709" s="9">
        <v>566</v>
      </c>
      <c r="D709" s="9">
        <v>22</v>
      </c>
      <c r="E709" s="9">
        <v>97</v>
      </c>
      <c r="F709" s="14">
        <f t="shared" si="129"/>
        <v>685</v>
      </c>
      <c r="G709" s="11">
        <v>29</v>
      </c>
      <c r="H709" s="13">
        <f t="shared" si="125"/>
        <v>627.5</v>
      </c>
      <c r="I709" s="13">
        <f t="shared" ref="I709:J711" si="130">AVERAGE(D706:D709)</f>
        <v>13.25</v>
      </c>
      <c r="J709" s="13">
        <f t="shared" si="130"/>
        <v>109.75</v>
      </c>
      <c r="K709" s="14">
        <f t="shared" si="126"/>
        <v>750.5</v>
      </c>
      <c r="L709" s="14">
        <f t="shared" si="127"/>
        <v>664.83333333333337</v>
      </c>
      <c r="M709" s="14">
        <f t="shared" si="115"/>
        <v>598</v>
      </c>
      <c r="N709" s="30">
        <f t="shared" si="121"/>
        <v>-5.647382920110193E-2</v>
      </c>
      <c r="O709" s="30">
        <f t="shared" si="122"/>
        <v>3.033341689646522E-2</v>
      </c>
    </row>
    <row r="710" spans="1:15" x14ac:dyDescent="0.25">
      <c r="A710" s="9" t="str">
        <f t="shared" si="97"/>
        <v>Jul</v>
      </c>
      <c r="B710" s="15">
        <f t="shared" si="114"/>
        <v>39291</v>
      </c>
      <c r="C710" s="9">
        <v>687</v>
      </c>
      <c r="D710" s="9">
        <v>3</v>
      </c>
      <c r="E710" s="9">
        <v>57</v>
      </c>
      <c r="F710" s="14">
        <f t="shared" si="129"/>
        <v>747</v>
      </c>
      <c r="G710" s="11">
        <v>30</v>
      </c>
      <c r="H710" s="13">
        <f t="shared" ref="H710:H715" si="131">AVERAGE(C707:C710)</f>
        <v>659</v>
      </c>
      <c r="I710" s="13">
        <f t="shared" si="130"/>
        <v>11.75</v>
      </c>
      <c r="J710" s="13">
        <f t="shared" si="130"/>
        <v>99.25</v>
      </c>
      <c r="K710" s="14">
        <f t="shared" si="126"/>
        <v>770</v>
      </c>
      <c r="L710" s="14">
        <f t="shared" si="127"/>
        <v>640.83333333333337</v>
      </c>
      <c r="M710" s="14">
        <f t="shared" si="115"/>
        <v>637.66666666666663</v>
      </c>
      <c r="N710" s="30">
        <f t="shared" si="121"/>
        <v>1.4945652173913044E-2</v>
      </c>
      <c r="O710" s="30">
        <f t="shared" si="122"/>
        <v>0.16566970091027303</v>
      </c>
    </row>
    <row r="711" spans="1:15" x14ac:dyDescent="0.25">
      <c r="A711" s="9" t="str">
        <f t="shared" ref="A711:A774" si="132">TEXT(B711, "MMM")</f>
        <v>Aug</v>
      </c>
      <c r="B711" s="15">
        <f t="shared" si="114"/>
        <v>39298</v>
      </c>
      <c r="C711" s="9">
        <v>731</v>
      </c>
      <c r="D711" s="9">
        <v>11</v>
      </c>
      <c r="E711" s="9">
        <v>71</v>
      </c>
      <c r="F711" s="14">
        <f t="shared" si="129"/>
        <v>813</v>
      </c>
      <c r="G711" s="11">
        <v>31</v>
      </c>
      <c r="H711" s="13">
        <f t="shared" si="131"/>
        <v>676.25</v>
      </c>
      <c r="I711" s="13">
        <f t="shared" si="130"/>
        <v>12.5</v>
      </c>
      <c r="J711" s="13">
        <f t="shared" si="130"/>
        <v>78.25</v>
      </c>
      <c r="K711" s="14">
        <f t="shared" ref="K711:K716" si="133">SUM(H711:J711)</f>
        <v>767</v>
      </c>
      <c r="L711" s="14">
        <f t="shared" si="127"/>
        <v>636.83333333333337</v>
      </c>
      <c r="M711" s="14">
        <f t="shared" si="115"/>
        <v>599</v>
      </c>
      <c r="N711" s="30">
        <f t="shared" si="121"/>
        <v>0.14025245441795231</v>
      </c>
      <c r="O711" s="30">
        <f t="shared" si="122"/>
        <v>0.27662915467155186</v>
      </c>
    </row>
    <row r="712" spans="1:15" x14ac:dyDescent="0.25">
      <c r="A712" s="9" t="str">
        <f t="shared" si="132"/>
        <v>Aug</v>
      </c>
      <c r="B712" s="15">
        <f t="shared" si="114"/>
        <v>39305</v>
      </c>
      <c r="C712" s="9">
        <v>505</v>
      </c>
      <c r="D712" s="9">
        <v>51</v>
      </c>
      <c r="E712" s="9">
        <v>63</v>
      </c>
      <c r="F712" s="14">
        <f t="shared" si="129"/>
        <v>619</v>
      </c>
      <c r="G712" s="11">
        <v>32</v>
      </c>
      <c r="H712" s="13">
        <f t="shared" si="131"/>
        <v>622.25</v>
      </c>
      <c r="I712" s="13">
        <f t="shared" ref="I712:J714" si="134">AVERAGE(D709:D712)</f>
        <v>21.75</v>
      </c>
      <c r="J712" s="13">
        <f t="shared" si="134"/>
        <v>72</v>
      </c>
      <c r="K712" s="14">
        <f t="shared" si="133"/>
        <v>716</v>
      </c>
      <c r="L712" s="14">
        <f t="shared" si="127"/>
        <v>636.08333333333337</v>
      </c>
      <c r="M712" s="14">
        <f t="shared" si="115"/>
        <v>709.66666666666663</v>
      </c>
      <c r="N712" s="30">
        <f t="shared" si="121"/>
        <v>-7.3353293413173648E-2</v>
      </c>
      <c r="O712" s="30">
        <f t="shared" si="122"/>
        <v>-2.6857067994235616E-2</v>
      </c>
    </row>
    <row r="713" spans="1:15" x14ac:dyDescent="0.25">
      <c r="A713" s="9" t="str">
        <f t="shared" si="132"/>
        <v>Aug</v>
      </c>
      <c r="B713" s="15">
        <f t="shared" si="114"/>
        <v>39312</v>
      </c>
      <c r="C713" s="9">
        <v>406</v>
      </c>
      <c r="D713" s="9">
        <v>53</v>
      </c>
      <c r="E713" s="9">
        <v>125</v>
      </c>
      <c r="F713" s="14">
        <f t="shared" si="129"/>
        <v>584</v>
      </c>
      <c r="G713" s="11">
        <v>33</v>
      </c>
      <c r="H713" s="13">
        <f t="shared" si="131"/>
        <v>582.25</v>
      </c>
      <c r="I713" s="13">
        <f t="shared" si="134"/>
        <v>29.5</v>
      </c>
      <c r="J713" s="13">
        <f t="shared" si="134"/>
        <v>79</v>
      </c>
      <c r="K713" s="14">
        <f t="shared" si="133"/>
        <v>690.75</v>
      </c>
      <c r="L713" s="14">
        <f t="shared" si="127"/>
        <v>634.25</v>
      </c>
      <c r="M713" s="14">
        <f t="shared" si="115"/>
        <v>590.66666666666663</v>
      </c>
      <c r="N713" s="30">
        <f t="shared" si="121"/>
        <v>-0.13737075332348597</v>
      </c>
      <c r="O713" s="30">
        <f t="shared" si="122"/>
        <v>-7.9227433977138356E-2</v>
      </c>
    </row>
    <row r="714" spans="1:15" x14ac:dyDescent="0.25">
      <c r="A714" s="9" t="str">
        <f t="shared" si="132"/>
        <v>Aug</v>
      </c>
      <c r="B714" s="15">
        <f t="shared" si="114"/>
        <v>39319</v>
      </c>
      <c r="C714" s="9">
        <v>344</v>
      </c>
      <c r="D714" s="9">
        <v>28</v>
      </c>
      <c r="E714" s="9">
        <v>82</v>
      </c>
      <c r="F714" s="14">
        <f t="shared" si="129"/>
        <v>454</v>
      </c>
      <c r="G714" s="11">
        <v>34</v>
      </c>
      <c r="H714" s="13">
        <f t="shared" si="131"/>
        <v>496.5</v>
      </c>
      <c r="I714" s="13">
        <f t="shared" si="134"/>
        <v>35.75</v>
      </c>
      <c r="J714" s="13">
        <f t="shared" si="134"/>
        <v>85.25</v>
      </c>
      <c r="K714" s="14">
        <f t="shared" si="133"/>
        <v>617.5</v>
      </c>
      <c r="L714" s="14">
        <f t="shared" si="127"/>
        <v>600.83333333333337</v>
      </c>
      <c r="M714" s="14">
        <f t="shared" si="115"/>
        <v>504</v>
      </c>
      <c r="N714" s="30">
        <f t="shared" si="121"/>
        <v>0.1407035175879397</v>
      </c>
      <c r="O714" s="30">
        <f t="shared" si="122"/>
        <v>-0.24438280166435511</v>
      </c>
    </row>
    <row r="715" spans="1:15" x14ac:dyDescent="0.25">
      <c r="A715" s="9" t="str">
        <f t="shared" si="132"/>
        <v>Sep</v>
      </c>
      <c r="B715" s="15">
        <f t="shared" si="114"/>
        <v>39326</v>
      </c>
      <c r="C715" s="9">
        <v>218</v>
      </c>
      <c r="D715" s="9">
        <v>56</v>
      </c>
      <c r="E715" s="9">
        <v>73</v>
      </c>
      <c r="F715" s="14">
        <f t="shared" si="129"/>
        <v>347</v>
      </c>
      <c r="G715" s="11">
        <v>35</v>
      </c>
      <c r="H715" s="13">
        <f t="shared" si="131"/>
        <v>368.25</v>
      </c>
      <c r="I715" s="13">
        <f t="shared" ref="I715:J717" si="135">AVERAGE(D712:D715)</f>
        <v>47</v>
      </c>
      <c r="J715" s="13">
        <f t="shared" si="135"/>
        <v>85.75</v>
      </c>
      <c r="K715" s="14">
        <f t="shared" si="133"/>
        <v>501</v>
      </c>
      <c r="L715" s="14">
        <f t="shared" si="127"/>
        <v>565.91666666666663</v>
      </c>
      <c r="M715" s="14">
        <f t="shared" si="115"/>
        <v>459.33333333333331</v>
      </c>
      <c r="N715" s="30">
        <f t="shared" si="121"/>
        <v>-0.38035714285714284</v>
      </c>
      <c r="O715" s="30">
        <f t="shared" si="122"/>
        <v>-0.38683551759681928</v>
      </c>
    </row>
    <row r="716" spans="1:15" x14ac:dyDescent="0.25">
      <c r="A716" s="9" t="str">
        <f t="shared" si="132"/>
        <v>Sep</v>
      </c>
      <c r="B716" s="15">
        <f t="shared" si="114"/>
        <v>39333</v>
      </c>
      <c r="C716" s="9">
        <v>183</v>
      </c>
      <c r="D716" s="9">
        <v>22</v>
      </c>
      <c r="E716" s="9">
        <v>45</v>
      </c>
      <c r="F716" s="14">
        <f t="shared" si="129"/>
        <v>250</v>
      </c>
      <c r="G716" s="11">
        <v>36</v>
      </c>
      <c r="H716" s="13">
        <f t="shared" ref="H716:H721" si="136">AVERAGE(C713:C716)</f>
        <v>287.75</v>
      </c>
      <c r="I716" s="13">
        <f t="shared" si="135"/>
        <v>39.75</v>
      </c>
      <c r="J716" s="13">
        <f t="shared" si="135"/>
        <v>81.25</v>
      </c>
      <c r="K716" s="14">
        <f t="shared" si="133"/>
        <v>408.75</v>
      </c>
      <c r="L716" s="14">
        <f t="shared" si="127"/>
        <v>479.41666666666669</v>
      </c>
      <c r="M716" s="14">
        <f t="shared" si="115"/>
        <v>363.66666666666669</v>
      </c>
      <c r="N716" s="30">
        <f t="shared" si="121"/>
        <v>-0.43438914027149322</v>
      </c>
      <c r="O716" s="30">
        <f t="shared" si="122"/>
        <v>-0.47853293933599861</v>
      </c>
    </row>
    <row r="717" spans="1:15" x14ac:dyDescent="0.25">
      <c r="A717" s="9" t="str">
        <f t="shared" si="132"/>
        <v>Sep</v>
      </c>
      <c r="B717" s="15">
        <f t="shared" si="114"/>
        <v>39340</v>
      </c>
      <c r="C717" s="9">
        <v>159</v>
      </c>
      <c r="D717" s="9">
        <v>67</v>
      </c>
      <c r="E717" s="9">
        <v>30</v>
      </c>
      <c r="F717" s="14">
        <f t="shared" si="129"/>
        <v>256</v>
      </c>
      <c r="G717" s="11">
        <v>37</v>
      </c>
      <c r="H717" s="13">
        <f t="shared" si="136"/>
        <v>226</v>
      </c>
      <c r="I717" s="13">
        <f t="shared" si="135"/>
        <v>43.25</v>
      </c>
      <c r="J717" s="13">
        <f t="shared" si="135"/>
        <v>57.5</v>
      </c>
      <c r="K717" s="14">
        <f t="shared" ref="K717:K722" si="137">SUM(H717:J717)</f>
        <v>326.75</v>
      </c>
      <c r="L717" s="14">
        <f t="shared" si="127"/>
        <v>398.75</v>
      </c>
      <c r="M717" s="14">
        <f t="shared" si="115"/>
        <v>268</v>
      </c>
      <c r="N717" s="30">
        <f t="shared" si="121"/>
        <v>-0.26857142857142857</v>
      </c>
      <c r="O717" s="30">
        <f t="shared" si="122"/>
        <v>-0.35799373040752352</v>
      </c>
    </row>
    <row r="718" spans="1:15" x14ac:dyDescent="0.25">
      <c r="A718" s="9" t="str">
        <f t="shared" si="132"/>
        <v>Sep</v>
      </c>
      <c r="B718" s="15">
        <f t="shared" si="114"/>
        <v>39347</v>
      </c>
      <c r="C718" s="9">
        <v>199</v>
      </c>
      <c r="D718" s="9">
        <v>0</v>
      </c>
      <c r="E718" s="9">
        <v>56</v>
      </c>
      <c r="F718" s="14">
        <f t="shared" si="129"/>
        <v>255</v>
      </c>
      <c r="G718" s="11">
        <v>38</v>
      </c>
      <c r="H718" s="13">
        <f t="shared" si="136"/>
        <v>189.75</v>
      </c>
      <c r="I718" s="13">
        <f t="shared" ref="I718:J720" si="138">AVERAGE(D715:D718)</f>
        <v>36.25</v>
      </c>
      <c r="J718" s="13">
        <f t="shared" si="138"/>
        <v>51</v>
      </c>
      <c r="K718" s="14">
        <f t="shared" si="137"/>
        <v>277</v>
      </c>
      <c r="L718" s="14">
        <f t="shared" si="127"/>
        <v>354.66666666666669</v>
      </c>
      <c r="M718" s="14">
        <f t="shared" si="115"/>
        <v>327.66666666666669</v>
      </c>
      <c r="N718" s="30">
        <f t="shared" si="121"/>
        <v>-0.47314049586776857</v>
      </c>
      <c r="O718" s="30">
        <f t="shared" si="122"/>
        <v>-0.281015037593985</v>
      </c>
    </row>
    <row r="719" spans="1:15" x14ac:dyDescent="0.25">
      <c r="A719" s="9" t="str">
        <f t="shared" si="132"/>
        <v>Sep</v>
      </c>
      <c r="B719" s="15">
        <f t="shared" ref="B719:B783" si="139">B718+7</f>
        <v>39354</v>
      </c>
      <c r="C719" s="9">
        <v>241</v>
      </c>
      <c r="D719" s="9">
        <v>17</v>
      </c>
      <c r="E719" s="9">
        <v>68</v>
      </c>
      <c r="F719" s="14">
        <f t="shared" si="129"/>
        <v>326</v>
      </c>
      <c r="G719" s="11">
        <v>39</v>
      </c>
      <c r="H719" s="13">
        <f t="shared" si="136"/>
        <v>195.5</v>
      </c>
      <c r="I719" s="13">
        <f t="shared" si="138"/>
        <v>26.5</v>
      </c>
      <c r="J719" s="13">
        <f t="shared" si="138"/>
        <v>49.75</v>
      </c>
      <c r="K719" s="14">
        <f t="shared" si="137"/>
        <v>271.75</v>
      </c>
      <c r="L719" s="14">
        <f t="shared" ref="L719:L725" si="140">AVERAGE(K563+K615+K667)/3</f>
        <v>331.66666666666669</v>
      </c>
      <c r="M719" s="14">
        <f t="shared" si="115"/>
        <v>367.33333333333331</v>
      </c>
      <c r="N719" s="30">
        <f t="shared" ref="N719:N724" si="141">(F719-F667)/F667</f>
        <v>-0.45936981757877282</v>
      </c>
      <c r="O719" s="30">
        <f t="shared" ref="O719:O724" si="142">(F719-L719)/L719</f>
        <v>-1.7085427135678448E-2</v>
      </c>
    </row>
    <row r="720" spans="1:15" x14ac:dyDescent="0.25">
      <c r="A720" s="9" t="str">
        <f t="shared" si="132"/>
        <v>Oct</v>
      </c>
      <c r="B720" s="15">
        <f t="shared" si="139"/>
        <v>39361</v>
      </c>
      <c r="C720" s="9">
        <v>229</v>
      </c>
      <c r="D720" s="9">
        <v>6</v>
      </c>
      <c r="E720" s="9">
        <v>129</v>
      </c>
      <c r="F720" s="14">
        <f t="shared" si="129"/>
        <v>364</v>
      </c>
      <c r="G720" s="11">
        <v>40</v>
      </c>
      <c r="H720" s="13">
        <f t="shared" si="136"/>
        <v>207</v>
      </c>
      <c r="I720" s="13">
        <f t="shared" si="138"/>
        <v>22.5</v>
      </c>
      <c r="J720" s="13">
        <f t="shared" si="138"/>
        <v>70.75</v>
      </c>
      <c r="K720" s="14">
        <f t="shared" si="137"/>
        <v>300.25</v>
      </c>
      <c r="L720" s="14">
        <f t="shared" si="140"/>
        <v>363</v>
      </c>
      <c r="M720" s="14">
        <f t="shared" si="115"/>
        <v>489</v>
      </c>
      <c r="N720" s="30">
        <f t="shared" si="141"/>
        <v>-0.37671232876712329</v>
      </c>
      <c r="O720" s="30">
        <f t="shared" si="142"/>
        <v>2.7548209366391185E-3</v>
      </c>
    </row>
    <row r="721" spans="1:15" x14ac:dyDescent="0.25">
      <c r="A721" s="9" t="str">
        <f t="shared" si="132"/>
        <v>Oct</v>
      </c>
      <c r="B721" s="15">
        <f t="shared" si="139"/>
        <v>39368</v>
      </c>
      <c r="C721" s="9">
        <v>382</v>
      </c>
      <c r="D721" s="9">
        <v>8</v>
      </c>
      <c r="E721" s="9">
        <v>128</v>
      </c>
      <c r="F721" s="14">
        <f t="shared" si="129"/>
        <v>518</v>
      </c>
      <c r="G721" s="11">
        <v>41</v>
      </c>
      <c r="H721" s="13">
        <f t="shared" si="136"/>
        <v>262.75</v>
      </c>
      <c r="I721" s="13">
        <f t="shared" ref="I721:J723" si="143">AVERAGE(D718:D721)</f>
        <v>7.75</v>
      </c>
      <c r="J721" s="13">
        <f t="shared" si="143"/>
        <v>95.25</v>
      </c>
      <c r="K721" s="14">
        <f t="shared" si="137"/>
        <v>365.75</v>
      </c>
      <c r="L721" s="14">
        <f t="shared" si="140"/>
        <v>422.5</v>
      </c>
      <c r="M721" s="14">
        <f t="shared" si="115"/>
        <v>506</v>
      </c>
      <c r="N721" s="30">
        <f t="shared" si="141"/>
        <v>-3.8461538461538464E-3</v>
      </c>
      <c r="O721" s="30">
        <f t="shared" si="142"/>
        <v>0.22603550295857988</v>
      </c>
    </row>
    <row r="722" spans="1:15" x14ac:dyDescent="0.25">
      <c r="A722" s="9" t="str">
        <f t="shared" si="132"/>
        <v>Oct</v>
      </c>
      <c r="B722" s="15">
        <f t="shared" si="139"/>
        <v>39375</v>
      </c>
      <c r="C722" s="9">
        <v>458</v>
      </c>
      <c r="D722" s="9">
        <v>10</v>
      </c>
      <c r="E722" s="9">
        <v>115</v>
      </c>
      <c r="F722" s="14">
        <f t="shared" si="129"/>
        <v>583</v>
      </c>
      <c r="G722" s="11">
        <v>42</v>
      </c>
      <c r="H722" s="13">
        <f t="shared" ref="H722:H727" si="144">AVERAGE(C719:C722)</f>
        <v>327.5</v>
      </c>
      <c r="I722" s="13">
        <f t="shared" si="143"/>
        <v>10.25</v>
      </c>
      <c r="J722" s="13">
        <f t="shared" si="143"/>
        <v>110</v>
      </c>
      <c r="K722" s="14">
        <f t="shared" si="137"/>
        <v>447.75</v>
      </c>
      <c r="L722" s="14">
        <f t="shared" si="140"/>
        <v>472.66666666666669</v>
      </c>
      <c r="M722" s="14">
        <f t="shared" si="115"/>
        <v>528.33333333333337</v>
      </c>
      <c r="N722" s="30">
        <f t="shared" si="141"/>
        <v>6.7765567765567761E-2</v>
      </c>
      <c r="O722" s="30">
        <f t="shared" si="142"/>
        <v>0.23342736248236948</v>
      </c>
    </row>
    <row r="723" spans="1:15" x14ac:dyDescent="0.25">
      <c r="A723" s="9" t="str">
        <f t="shared" si="132"/>
        <v>Oct</v>
      </c>
      <c r="B723" s="15">
        <f t="shared" si="139"/>
        <v>39382</v>
      </c>
      <c r="C723" s="9">
        <v>576</v>
      </c>
      <c r="D723" s="9">
        <v>12</v>
      </c>
      <c r="E723" s="9">
        <v>84</v>
      </c>
      <c r="F723" s="14">
        <f t="shared" si="129"/>
        <v>672</v>
      </c>
      <c r="G723" s="11">
        <v>43</v>
      </c>
      <c r="H723" s="13">
        <f t="shared" si="144"/>
        <v>411.25</v>
      </c>
      <c r="I723" s="13">
        <f t="shared" si="143"/>
        <v>9</v>
      </c>
      <c r="J723" s="13">
        <f t="shared" si="143"/>
        <v>114</v>
      </c>
      <c r="K723" s="14">
        <f t="shared" ref="K723:K728" si="145">SUM(H723:J723)</f>
        <v>534.25</v>
      </c>
      <c r="L723" s="14">
        <f t="shared" si="140"/>
        <v>491.5</v>
      </c>
      <c r="M723" s="14">
        <f t="shared" si="115"/>
        <v>442.66666666666669</v>
      </c>
      <c r="N723" s="30">
        <f t="shared" si="141"/>
        <v>0.42675159235668791</v>
      </c>
      <c r="O723" s="30">
        <f t="shared" si="142"/>
        <v>0.36724313326551372</v>
      </c>
    </row>
    <row r="724" spans="1:15" x14ac:dyDescent="0.25">
      <c r="A724" s="9" t="str">
        <f t="shared" si="132"/>
        <v>Nov</v>
      </c>
      <c r="B724" s="15">
        <f t="shared" si="139"/>
        <v>39389</v>
      </c>
      <c r="C724" s="9">
        <v>494</v>
      </c>
      <c r="D724" s="9">
        <v>13</v>
      </c>
      <c r="E724" s="9">
        <v>17</v>
      </c>
      <c r="F724" s="14">
        <f t="shared" si="129"/>
        <v>524</v>
      </c>
      <c r="G724" s="11">
        <v>44</v>
      </c>
      <c r="H724" s="13">
        <f t="shared" si="144"/>
        <v>477.5</v>
      </c>
      <c r="I724" s="13">
        <f t="shared" ref="I724:J726" si="146">AVERAGE(D721:D724)</f>
        <v>10.75</v>
      </c>
      <c r="J724" s="13">
        <f t="shared" si="146"/>
        <v>86</v>
      </c>
      <c r="K724" s="14">
        <f t="shared" si="145"/>
        <v>574.25</v>
      </c>
      <c r="L724" s="14">
        <f t="shared" si="140"/>
        <v>503.25</v>
      </c>
      <c r="M724" s="14">
        <f t="shared" si="115"/>
        <v>536</v>
      </c>
      <c r="N724" s="30">
        <f t="shared" si="141"/>
        <v>-0.14935064935064934</v>
      </c>
      <c r="O724" s="30">
        <f t="shared" si="142"/>
        <v>4.1231992051664182E-2</v>
      </c>
    </row>
    <row r="725" spans="1:15" x14ac:dyDescent="0.25">
      <c r="A725" s="9" t="str">
        <f t="shared" si="132"/>
        <v>Nov</v>
      </c>
      <c r="B725" s="15">
        <f t="shared" si="139"/>
        <v>39396</v>
      </c>
      <c r="C725" s="9">
        <v>797</v>
      </c>
      <c r="D725" s="9">
        <v>6</v>
      </c>
      <c r="E725" s="9">
        <v>147</v>
      </c>
      <c r="F725" s="14">
        <f t="shared" si="129"/>
        <v>950</v>
      </c>
      <c r="G725" s="11">
        <v>45</v>
      </c>
      <c r="H725" s="13">
        <f t="shared" si="144"/>
        <v>581.25</v>
      </c>
      <c r="I725" s="13">
        <f t="shared" si="146"/>
        <v>10.25</v>
      </c>
      <c r="J725" s="13">
        <f t="shared" si="146"/>
        <v>90.75</v>
      </c>
      <c r="K725" s="14">
        <f t="shared" si="145"/>
        <v>682.25</v>
      </c>
      <c r="L725" s="14">
        <f t="shared" si="140"/>
        <v>546.83333333333337</v>
      </c>
      <c r="M725" s="14">
        <f t="shared" si="115"/>
        <v>680.33333333333337</v>
      </c>
      <c r="N725" s="30">
        <f t="shared" ref="N725:N732" si="147">(F725-F673)/F673</f>
        <v>0.36103151862464183</v>
      </c>
      <c r="O725" s="30">
        <f t="shared" ref="O725:O732" si="148">(F725-L725)/L725</f>
        <v>0.7372752209692166</v>
      </c>
    </row>
    <row r="726" spans="1:15" x14ac:dyDescent="0.25">
      <c r="A726" s="9" t="str">
        <f t="shared" si="132"/>
        <v>Nov</v>
      </c>
      <c r="B726" s="15">
        <f t="shared" si="139"/>
        <v>39403</v>
      </c>
      <c r="C726" s="9">
        <v>762</v>
      </c>
      <c r="D726" s="9">
        <v>6</v>
      </c>
      <c r="E726" s="9">
        <v>115</v>
      </c>
      <c r="F726" s="14">
        <f t="shared" si="129"/>
        <v>883</v>
      </c>
      <c r="G726" s="11">
        <v>46</v>
      </c>
      <c r="H726" s="13">
        <f t="shared" si="144"/>
        <v>657.25</v>
      </c>
      <c r="I726" s="13">
        <f t="shared" si="146"/>
        <v>9.25</v>
      </c>
      <c r="J726" s="13">
        <f t="shared" si="146"/>
        <v>90.75</v>
      </c>
      <c r="K726" s="14">
        <f t="shared" si="145"/>
        <v>757.25</v>
      </c>
      <c r="L726" s="14">
        <f t="shared" ref="L726:L740" si="149">AVERAGE(K570+K622+K674)/3</f>
        <v>588.66666666666663</v>
      </c>
      <c r="M726" s="14">
        <f t="shared" si="115"/>
        <v>695.66666666666663</v>
      </c>
      <c r="N726" s="30">
        <f t="shared" si="147"/>
        <v>0.18682795698924731</v>
      </c>
      <c r="O726" s="30">
        <f t="shared" si="148"/>
        <v>0.50000000000000011</v>
      </c>
    </row>
    <row r="727" spans="1:15" x14ac:dyDescent="0.25">
      <c r="A727" s="9" t="str">
        <f t="shared" si="132"/>
        <v>Nov</v>
      </c>
      <c r="B727" s="15">
        <f t="shared" si="139"/>
        <v>39410</v>
      </c>
      <c r="C727" s="9">
        <v>690</v>
      </c>
      <c r="D727" s="9">
        <v>10</v>
      </c>
      <c r="E727" s="9">
        <v>135</v>
      </c>
      <c r="F727" s="14">
        <f t="shared" si="129"/>
        <v>835</v>
      </c>
      <c r="G727" s="11">
        <v>47</v>
      </c>
      <c r="H727" s="13">
        <f t="shared" si="144"/>
        <v>685.75</v>
      </c>
      <c r="I727" s="13">
        <f t="shared" ref="I727:J729" si="150">AVERAGE(D724:D727)</f>
        <v>8.75</v>
      </c>
      <c r="J727" s="13">
        <f t="shared" si="150"/>
        <v>103.5</v>
      </c>
      <c r="K727" s="14">
        <f t="shared" si="145"/>
        <v>798</v>
      </c>
      <c r="L727" s="14">
        <f t="shared" si="149"/>
        <v>656.41666666666663</v>
      </c>
      <c r="M727" s="14">
        <f t="shared" si="115"/>
        <v>713.66666666666663</v>
      </c>
      <c r="N727" s="30">
        <f t="shared" si="147"/>
        <v>-5.9523809523809521E-3</v>
      </c>
      <c r="O727" s="30">
        <f t="shared" si="148"/>
        <v>0.27205789005966746</v>
      </c>
    </row>
    <row r="728" spans="1:15" x14ac:dyDescent="0.25">
      <c r="A728" s="9" t="str">
        <f t="shared" si="132"/>
        <v>Dec</v>
      </c>
      <c r="B728" s="15">
        <f t="shared" si="139"/>
        <v>39417</v>
      </c>
      <c r="C728" s="32">
        <f>537473/1000</f>
        <v>537.47299999999996</v>
      </c>
      <c r="D728" s="32">
        <f>24729/1000</f>
        <v>24.728999999999999</v>
      </c>
      <c r="E728" s="32">
        <f>173897/1000</f>
        <v>173.89699999999999</v>
      </c>
      <c r="F728" s="14">
        <f t="shared" si="129"/>
        <v>736.09899999999993</v>
      </c>
      <c r="G728" s="11">
        <v>48</v>
      </c>
      <c r="H728" s="13">
        <f t="shared" ref="H728:H733" si="151">AVERAGE(C725:C728)</f>
        <v>696.61824999999999</v>
      </c>
      <c r="I728" s="13">
        <f t="shared" si="150"/>
        <v>11.68225</v>
      </c>
      <c r="J728" s="13">
        <f t="shared" si="150"/>
        <v>142.72424999999998</v>
      </c>
      <c r="K728" s="14">
        <f t="shared" si="145"/>
        <v>851.02474999999993</v>
      </c>
      <c r="L728" s="14">
        <f t="shared" si="149"/>
        <v>684.83333333333337</v>
      </c>
      <c r="M728" s="14">
        <f t="shared" si="115"/>
        <v>649.66666666666663</v>
      </c>
      <c r="N728" s="30">
        <f t="shared" si="147"/>
        <v>0.18153932584269653</v>
      </c>
      <c r="O728" s="30">
        <f t="shared" si="148"/>
        <v>7.4858603066439364E-2</v>
      </c>
    </row>
    <row r="729" spans="1:15" x14ac:dyDescent="0.25">
      <c r="A729" s="9" t="str">
        <f t="shared" si="132"/>
        <v>Dec</v>
      </c>
      <c r="B729" s="15">
        <f t="shared" si="139"/>
        <v>39424</v>
      </c>
      <c r="C729" s="9">
        <v>515</v>
      </c>
      <c r="D729" s="9">
        <v>14</v>
      </c>
      <c r="E729" s="9">
        <v>188</v>
      </c>
      <c r="F729" s="14">
        <f t="shared" si="129"/>
        <v>717</v>
      </c>
      <c r="G729" s="11">
        <v>49</v>
      </c>
      <c r="H729" s="13">
        <f t="shared" si="151"/>
        <v>626.11824999999999</v>
      </c>
      <c r="I729" s="13">
        <f t="shared" si="150"/>
        <v>13.68225</v>
      </c>
      <c r="J729" s="13">
        <f t="shared" si="150"/>
        <v>152.97424999999998</v>
      </c>
      <c r="K729" s="14">
        <f t="shared" ref="K729:K734" si="152">SUM(H729:J729)</f>
        <v>792.77474999999993</v>
      </c>
      <c r="L729" s="14">
        <f t="shared" si="149"/>
        <v>710.25</v>
      </c>
      <c r="M729" s="14">
        <f t="shared" si="115"/>
        <v>782</v>
      </c>
      <c r="N729" s="30">
        <f t="shared" si="147"/>
        <v>-0.10820895522388059</v>
      </c>
      <c r="O729" s="30">
        <f t="shared" si="148"/>
        <v>9.5036958817317843E-3</v>
      </c>
    </row>
    <row r="730" spans="1:15" x14ac:dyDescent="0.25">
      <c r="A730" s="9" t="str">
        <f t="shared" si="132"/>
        <v>Dec</v>
      </c>
      <c r="B730" s="15">
        <f t="shared" si="139"/>
        <v>39431</v>
      </c>
      <c r="C730" s="9">
        <v>479</v>
      </c>
      <c r="D730" s="9">
        <v>13</v>
      </c>
      <c r="E730" s="9">
        <v>144</v>
      </c>
      <c r="F730" s="14">
        <f t="shared" si="129"/>
        <v>636</v>
      </c>
      <c r="G730" s="11">
        <v>50</v>
      </c>
      <c r="H730" s="13">
        <f t="shared" si="151"/>
        <v>555.36824999999999</v>
      </c>
      <c r="I730" s="13">
        <f t="shared" ref="I730:J732" si="153">AVERAGE(D727:D730)</f>
        <v>15.43225</v>
      </c>
      <c r="J730" s="13">
        <f t="shared" si="153"/>
        <v>160.22424999999998</v>
      </c>
      <c r="K730" s="14">
        <f t="shared" si="152"/>
        <v>731.02474999999993</v>
      </c>
      <c r="L730" s="14">
        <f t="shared" si="149"/>
        <v>713.75</v>
      </c>
      <c r="M730" s="14">
        <f t="shared" si="115"/>
        <v>709.66666666666663</v>
      </c>
      <c r="N730" s="30">
        <f t="shared" si="147"/>
        <v>-0.24285714285714285</v>
      </c>
      <c r="O730" s="30">
        <f t="shared" si="148"/>
        <v>-0.10893169877408056</v>
      </c>
    </row>
    <row r="731" spans="1:15" x14ac:dyDescent="0.25">
      <c r="A731" s="9" t="str">
        <f t="shared" si="132"/>
        <v>Dec</v>
      </c>
      <c r="B731" s="15">
        <f t="shared" si="139"/>
        <v>39438</v>
      </c>
      <c r="C731" s="9">
        <v>204</v>
      </c>
      <c r="D731" s="9">
        <v>5</v>
      </c>
      <c r="E731" s="9">
        <v>56</v>
      </c>
      <c r="F731" s="14">
        <f t="shared" si="129"/>
        <v>265</v>
      </c>
      <c r="G731" s="11">
        <v>51</v>
      </c>
      <c r="H731" s="13">
        <f t="shared" si="151"/>
        <v>433.86824999999999</v>
      </c>
      <c r="I731" s="13">
        <f t="shared" si="153"/>
        <v>14.18225</v>
      </c>
      <c r="J731" s="13">
        <f t="shared" si="153"/>
        <v>140.47424999999998</v>
      </c>
      <c r="K731" s="14">
        <f t="shared" si="152"/>
        <v>588.52475000000004</v>
      </c>
      <c r="L731" s="14">
        <f t="shared" si="149"/>
        <v>664.25</v>
      </c>
      <c r="M731" s="14">
        <f t="shared" si="115"/>
        <v>515.66666666666663</v>
      </c>
      <c r="N731" s="30">
        <f t="shared" si="147"/>
        <v>-0.57735247208931417</v>
      </c>
      <c r="O731" s="30">
        <f t="shared" si="148"/>
        <v>-0.60105382009785469</v>
      </c>
    </row>
    <row r="732" spans="1:15" x14ac:dyDescent="0.25">
      <c r="A732" s="9" t="str">
        <f t="shared" si="132"/>
        <v>Dec</v>
      </c>
      <c r="B732" s="15">
        <f t="shared" si="139"/>
        <v>39445</v>
      </c>
      <c r="C732" s="9">
        <v>429</v>
      </c>
      <c r="D732" s="9">
        <v>0</v>
      </c>
      <c r="E732" s="9">
        <v>36</v>
      </c>
      <c r="F732" s="14">
        <f t="shared" si="129"/>
        <v>465</v>
      </c>
      <c r="G732" s="11">
        <v>52</v>
      </c>
      <c r="H732" s="13">
        <f t="shared" si="151"/>
        <v>406.75</v>
      </c>
      <c r="I732" s="13">
        <f t="shared" si="153"/>
        <v>8</v>
      </c>
      <c r="J732" s="13">
        <f t="shared" si="153"/>
        <v>106</v>
      </c>
      <c r="K732" s="14">
        <f t="shared" si="152"/>
        <v>520.75</v>
      </c>
      <c r="L732" s="14">
        <f t="shared" si="149"/>
        <v>602.08333333333337</v>
      </c>
      <c r="M732" s="14">
        <f t="shared" si="115"/>
        <v>401</v>
      </c>
      <c r="N732" s="30">
        <f t="shared" si="147"/>
        <v>0.25</v>
      </c>
      <c r="O732" s="30">
        <f t="shared" si="148"/>
        <v>-0.22768166089965403</v>
      </c>
    </row>
    <row r="733" spans="1:15" x14ac:dyDescent="0.25">
      <c r="A733" s="9" t="str">
        <f t="shared" si="132"/>
        <v>Jan</v>
      </c>
      <c r="B733" s="15">
        <f t="shared" si="139"/>
        <v>39452</v>
      </c>
      <c r="C733" s="9">
        <v>288</v>
      </c>
      <c r="D733" s="9">
        <v>8</v>
      </c>
      <c r="E733" s="9">
        <v>72</v>
      </c>
      <c r="F733" s="14">
        <f t="shared" si="129"/>
        <v>368</v>
      </c>
      <c r="G733" s="11">
        <v>1</v>
      </c>
      <c r="H733" s="13">
        <f t="shared" si="151"/>
        <v>350</v>
      </c>
      <c r="I733" s="13">
        <f t="shared" ref="I733:J735" si="154">AVERAGE(D730:D733)</f>
        <v>6.5</v>
      </c>
      <c r="J733" s="13">
        <f t="shared" si="154"/>
        <v>77</v>
      </c>
      <c r="K733" s="14">
        <f t="shared" si="152"/>
        <v>433.5</v>
      </c>
      <c r="L733" s="14">
        <f t="shared" si="149"/>
        <v>507.75</v>
      </c>
      <c r="M733" s="14">
        <f t="shared" si="115"/>
        <v>404.66666666666669</v>
      </c>
      <c r="N733" s="30">
        <f t="shared" ref="N733:N740" si="155">(F733-F681)/F681</f>
        <v>2.5069637883008356E-2</v>
      </c>
      <c r="O733" s="30">
        <f t="shared" ref="O733:O740" si="156">(F733-L733)/L733</f>
        <v>-0.27523387493845397</v>
      </c>
    </row>
    <row r="734" spans="1:15" x14ac:dyDescent="0.25">
      <c r="A734" s="9" t="str">
        <f t="shared" si="132"/>
        <v>Jan</v>
      </c>
      <c r="B734" s="15">
        <f t="shared" si="139"/>
        <v>39459</v>
      </c>
      <c r="C734" s="9">
        <v>188</v>
      </c>
      <c r="D734" s="9">
        <v>2</v>
      </c>
      <c r="E734" s="9">
        <v>72</v>
      </c>
      <c r="F734" s="14">
        <f t="shared" si="129"/>
        <v>262</v>
      </c>
      <c r="G734" s="11">
        <v>2</v>
      </c>
      <c r="H734" s="13">
        <f t="shared" ref="H734:H739" si="157">AVERAGE(C731:C734)</f>
        <v>277.25</v>
      </c>
      <c r="I734" s="13">
        <f t="shared" si="154"/>
        <v>3.75</v>
      </c>
      <c r="J734" s="13">
        <f t="shared" si="154"/>
        <v>59</v>
      </c>
      <c r="K734" s="14">
        <f t="shared" si="152"/>
        <v>340</v>
      </c>
      <c r="L734" s="14">
        <f t="shared" si="149"/>
        <v>424</v>
      </c>
      <c r="M734" s="14">
        <f t="shared" si="115"/>
        <v>374.66666666666669</v>
      </c>
      <c r="N734" s="30">
        <f t="shared" si="155"/>
        <v>-0.47070707070707068</v>
      </c>
      <c r="O734" s="30">
        <f t="shared" si="156"/>
        <v>-0.38207547169811323</v>
      </c>
    </row>
    <row r="735" spans="1:15" x14ac:dyDescent="0.25">
      <c r="A735" s="9" t="str">
        <f t="shared" si="132"/>
        <v>Jan</v>
      </c>
      <c r="B735" s="15">
        <f t="shared" si="139"/>
        <v>39466</v>
      </c>
      <c r="C735" s="9">
        <v>173</v>
      </c>
      <c r="D735" s="9">
        <v>0</v>
      </c>
      <c r="E735" s="9">
        <v>54</v>
      </c>
      <c r="F735" s="14">
        <f t="shared" si="129"/>
        <v>227</v>
      </c>
      <c r="G735" s="11">
        <v>3</v>
      </c>
      <c r="H735" s="13">
        <f t="shared" si="157"/>
        <v>269.5</v>
      </c>
      <c r="I735" s="13">
        <f t="shared" si="154"/>
        <v>2.5</v>
      </c>
      <c r="J735" s="13">
        <f t="shared" si="154"/>
        <v>58.5</v>
      </c>
      <c r="K735" s="14">
        <f t="shared" ref="K735:K740" si="158">SUM(H735:J735)</f>
        <v>330.5</v>
      </c>
      <c r="L735" s="14">
        <f t="shared" si="149"/>
        <v>355.25</v>
      </c>
      <c r="M735" s="14">
        <f t="shared" si="115"/>
        <v>240.66666666666666</v>
      </c>
      <c r="N735" s="30">
        <f t="shared" si="155"/>
        <v>-0.32640949554896143</v>
      </c>
      <c r="O735" s="30">
        <f t="shared" si="156"/>
        <v>-0.3610133708655876</v>
      </c>
    </row>
    <row r="736" spans="1:15" x14ac:dyDescent="0.25">
      <c r="A736" s="9" t="str">
        <f t="shared" si="132"/>
        <v>Jan</v>
      </c>
      <c r="B736" s="15">
        <f t="shared" si="139"/>
        <v>39473</v>
      </c>
      <c r="C736" s="9">
        <v>193</v>
      </c>
      <c r="D736" s="9">
        <v>0</v>
      </c>
      <c r="E736" s="9">
        <v>39</v>
      </c>
      <c r="F736" s="14">
        <f t="shared" si="129"/>
        <v>232</v>
      </c>
      <c r="G736" s="11">
        <v>4</v>
      </c>
      <c r="H736" s="13">
        <f t="shared" si="157"/>
        <v>210.5</v>
      </c>
      <c r="I736" s="13">
        <f t="shared" ref="I736:J738" si="159">AVERAGE(D733:D736)</f>
        <v>2.5</v>
      </c>
      <c r="J736" s="13">
        <f t="shared" si="159"/>
        <v>59.25</v>
      </c>
      <c r="K736" s="14">
        <f t="shared" si="158"/>
        <v>272.25</v>
      </c>
      <c r="L736" s="14">
        <f t="shared" si="149"/>
        <v>350.58333333333331</v>
      </c>
      <c r="M736" s="14">
        <f t="shared" si="115"/>
        <v>382.33333333333331</v>
      </c>
      <c r="N736" s="30">
        <f t="shared" si="155"/>
        <v>-0.45023696682464454</v>
      </c>
      <c r="O736" s="30">
        <f t="shared" si="156"/>
        <v>-0.33824578084145468</v>
      </c>
    </row>
    <row r="737" spans="1:15" x14ac:dyDescent="0.25">
      <c r="A737" s="9" t="str">
        <f t="shared" si="132"/>
        <v>Feb</v>
      </c>
      <c r="B737" s="15">
        <f t="shared" si="139"/>
        <v>39480</v>
      </c>
      <c r="C737" s="9">
        <v>184</v>
      </c>
      <c r="D737" s="9">
        <v>0</v>
      </c>
      <c r="E737" s="9">
        <v>31</v>
      </c>
      <c r="F737" s="14">
        <f t="shared" si="129"/>
        <v>215</v>
      </c>
      <c r="G737" s="11">
        <v>5</v>
      </c>
      <c r="H737" s="13">
        <f t="shared" si="157"/>
        <v>184.5</v>
      </c>
      <c r="I737" s="13">
        <f t="shared" si="159"/>
        <v>0.5</v>
      </c>
      <c r="J737" s="13">
        <f t="shared" si="159"/>
        <v>49</v>
      </c>
      <c r="K737" s="14">
        <f t="shared" si="158"/>
        <v>234</v>
      </c>
      <c r="L737" s="14">
        <f t="shared" si="149"/>
        <v>322.83333333333331</v>
      </c>
      <c r="M737" s="14">
        <f t="shared" si="115"/>
        <v>293.66666666666669</v>
      </c>
      <c r="N737" s="30">
        <f t="shared" si="155"/>
        <v>0.28742514970059879</v>
      </c>
      <c r="O737" s="30">
        <f t="shared" si="156"/>
        <v>-0.33402168301497159</v>
      </c>
    </row>
    <row r="738" spans="1:15" x14ac:dyDescent="0.25">
      <c r="A738" s="9" t="str">
        <f t="shared" si="132"/>
        <v>Feb</v>
      </c>
      <c r="B738" s="15">
        <f t="shared" si="139"/>
        <v>39487</v>
      </c>
      <c r="C738" s="9">
        <v>246</v>
      </c>
      <c r="D738" s="9">
        <v>2</v>
      </c>
      <c r="E738" s="9">
        <v>61</v>
      </c>
      <c r="F738" s="14">
        <f t="shared" si="129"/>
        <v>309</v>
      </c>
      <c r="G738" s="11">
        <v>6</v>
      </c>
      <c r="H738" s="13">
        <f t="shared" si="157"/>
        <v>199</v>
      </c>
      <c r="I738" s="13">
        <f t="shared" si="159"/>
        <v>0.5</v>
      </c>
      <c r="J738" s="13">
        <f t="shared" si="159"/>
        <v>46.25</v>
      </c>
      <c r="K738" s="14">
        <f t="shared" si="158"/>
        <v>245.75</v>
      </c>
      <c r="L738" s="14">
        <f t="shared" si="149"/>
        <v>309.91666666666669</v>
      </c>
      <c r="M738" s="14">
        <f t="shared" si="115"/>
        <v>323</v>
      </c>
      <c r="N738" s="30">
        <f t="shared" si="155"/>
        <v>0.42396313364055299</v>
      </c>
      <c r="O738" s="30">
        <f t="shared" si="156"/>
        <v>-2.9577843506319512E-3</v>
      </c>
    </row>
    <row r="739" spans="1:15" x14ac:dyDescent="0.25">
      <c r="A739" s="9" t="str">
        <f t="shared" si="132"/>
        <v>Feb</v>
      </c>
      <c r="B739" s="15">
        <f t="shared" si="139"/>
        <v>39494</v>
      </c>
      <c r="C739" s="9">
        <v>96</v>
      </c>
      <c r="D739" s="9">
        <v>17</v>
      </c>
      <c r="E739" s="9">
        <v>58</v>
      </c>
      <c r="F739" s="14">
        <f t="shared" si="129"/>
        <v>171</v>
      </c>
      <c r="G739" s="11">
        <v>7</v>
      </c>
      <c r="H739" s="13">
        <f t="shared" si="157"/>
        <v>179.75</v>
      </c>
      <c r="I739" s="13">
        <f t="shared" ref="I739:J741" si="160">AVERAGE(D736:D739)</f>
        <v>4.75</v>
      </c>
      <c r="J739" s="13">
        <f t="shared" si="160"/>
        <v>47.25</v>
      </c>
      <c r="K739" s="14">
        <f t="shared" si="158"/>
        <v>231.75</v>
      </c>
      <c r="L739" s="14">
        <f t="shared" si="149"/>
        <v>297.83333333333331</v>
      </c>
      <c r="M739" s="14">
        <f t="shared" si="115"/>
        <v>192.33333333333334</v>
      </c>
      <c r="N739" s="30">
        <f t="shared" si="155"/>
        <v>3.75</v>
      </c>
      <c r="O739" s="30">
        <f t="shared" si="156"/>
        <v>-0.42585338556239505</v>
      </c>
    </row>
    <row r="740" spans="1:15" x14ac:dyDescent="0.25">
      <c r="A740" s="9" t="str">
        <f t="shared" si="132"/>
        <v>Feb</v>
      </c>
      <c r="B740" s="15">
        <f t="shared" si="139"/>
        <v>39501</v>
      </c>
      <c r="C740" s="9">
        <v>168</v>
      </c>
      <c r="D740" s="9">
        <v>2</v>
      </c>
      <c r="E740" s="9">
        <v>89</v>
      </c>
      <c r="F740" s="14">
        <f t="shared" si="129"/>
        <v>259</v>
      </c>
      <c r="G740" s="11">
        <v>8</v>
      </c>
      <c r="H740" s="13">
        <f t="shared" ref="H740:H745" si="161">AVERAGE(C737:C740)</f>
        <v>173.5</v>
      </c>
      <c r="I740" s="13">
        <f t="shared" si="160"/>
        <v>5.25</v>
      </c>
      <c r="J740" s="13">
        <f t="shared" si="160"/>
        <v>59.75</v>
      </c>
      <c r="K740" s="14">
        <f t="shared" si="158"/>
        <v>238.5</v>
      </c>
      <c r="L740" s="14">
        <f t="shared" si="149"/>
        <v>256.08333333333331</v>
      </c>
      <c r="M740" s="14">
        <f t="shared" si="115"/>
        <v>215.33333333333334</v>
      </c>
      <c r="N740" s="30">
        <f t="shared" si="155"/>
        <v>6.1944444444444446</v>
      </c>
      <c r="O740" s="30">
        <f t="shared" si="156"/>
        <v>1.1389521640091192E-2</v>
      </c>
    </row>
    <row r="741" spans="1:15" x14ac:dyDescent="0.25">
      <c r="A741" s="9" t="str">
        <f t="shared" si="132"/>
        <v>Mar</v>
      </c>
      <c r="B741" s="15">
        <f t="shared" si="139"/>
        <v>39508</v>
      </c>
      <c r="C741" s="9">
        <v>164</v>
      </c>
      <c r="D741" s="9">
        <v>2</v>
      </c>
      <c r="E741" s="9">
        <v>37</v>
      </c>
      <c r="F741" s="14">
        <f t="shared" si="129"/>
        <v>203</v>
      </c>
      <c r="G741" s="11">
        <v>9</v>
      </c>
      <c r="H741" s="13">
        <f t="shared" si="161"/>
        <v>168.5</v>
      </c>
      <c r="I741" s="13">
        <f t="shared" si="160"/>
        <v>5.75</v>
      </c>
      <c r="J741" s="13">
        <f t="shared" si="160"/>
        <v>61.25</v>
      </c>
      <c r="K741" s="14">
        <f t="shared" ref="K741:K746" si="162">SUM(H741:J741)</f>
        <v>235.5</v>
      </c>
      <c r="L741" s="14">
        <f>AVERAGE(K585+K637+K689)/3</f>
        <v>256</v>
      </c>
      <c r="M741" s="14">
        <f t="shared" si="115"/>
        <v>293.33333333333331</v>
      </c>
      <c r="N741" s="30">
        <f t="shared" ref="N741:N746" si="163">(F741-F689)/F689</f>
        <v>-0.35555555555555557</v>
      </c>
      <c r="O741" s="30">
        <f t="shared" ref="O741:O746" si="164">(F741-L741)/L741</f>
        <v>-0.20703125</v>
      </c>
    </row>
    <row r="742" spans="1:15" x14ac:dyDescent="0.25">
      <c r="A742" s="9" t="str">
        <f t="shared" si="132"/>
        <v>Mar</v>
      </c>
      <c r="B742" s="15">
        <f t="shared" si="139"/>
        <v>39515</v>
      </c>
      <c r="C742" s="9">
        <v>262</v>
      </c>
      <c r="D742" s="9">
        <v>0</v>
      </c>
      <c r="E742" s="9">
        <v>100</v>
      </c>
      <c r="F742" s="14">
        <f t="shared" si="129"/>
        <v>362</v>
      </c>
      <c r="G742" s="11">
        <v>10</v>
      </c>
      <c r="H742" s="13">
        <f t="shared" si="161"/>
        <v>172.5</v>
      </c>
      <c r="I742" s="13">
        <f t="shared" ref="I742:J744" si="165">AVERAGE(D739:D742)</f>
        <v>5.25</v>
      </c>
      <c r="J742" s="13">
        <f t="shared" si="165"/>
        <v>71</v>
      </c>
      <c r="K742" s="14">
        <f t="shared" si="162"/>
        <v>248.75</v>
      </c>
      <c r="L742" s="14">
        <f>AVERAGE(K586+K638+K690)/3</f>
        <v>261.75</v>
      </c>
      <c r="M742" s="14">
        <f t="shared" si="115"/>
        <v>346</v>
      </c>
      <c r="N742" s="30">
        <f t="shared" si="163"/>
        <v>-0.12348668280871671</v>
      </c>
      <c r="O742" s="30">
        <f t="shared" si="164"/>
        <v>0.38299904489016234</v>
      </c>
    </row>
    <row r="743" spans="1:15" x14ac:dyDescent="0.25">
      <c r="A743" s="9" t="str">
        <f t="shared" si="132"/>
        <v>Mar</v>
      </c>
      <c r="B743" s="15">
        <f t="shared" si="139"/>
        <v>39522</v>
      </c>
      <c r="C743" s="9">
        <v>206</v>
      </c>
      <c r="D743" s="9">
        <v>14</v>
      </c>
      <c r="E743" s="9">
        <v>76</v>
      </c>
      <c r="F743" s="14">
        <f t="shared" si="129"/>
        <v>296</v>
      </c>
      <c r="G743" s="11">
        <v>11</v>
      </c>
      <c r="H743" s="13">
        <f t="shared" si="161"/>
        <v>200</v>
      </c>
      <c r="I743" s="13">
        <f t="shared" si="165"/>
        <v>4.5</v>
      </c>
      <c r="J743" s="13">
        <f t="shared" si="165"/>
        <v>75.5</v>
      </c>
      <c r="K743" s="14">
        <f t="shared" si="162"/>
        <v>280</v>
      </c>
      <c r="L743" s="14">
        <f>AVERAGE(K587+K639+K691)/3</f>
        <v>303</v>
      </c>
      <c r="M743" s="14">
        <f t="shared" si="115"/>
        <v>357.33333333333331</v>
      </c>
      <c r="N743" s="30">
        <f t="shared" si="163"/>
        <v>-0.33632286995515698</v>
      </c>
      <c r="O743" s="30">
        <f t="shared" si="164"/>
        <v>-2.3102310231023101E-2</v>
      </c>
    </row>
    <row r="744" spans="1:15" x14ac:dyDescent="0.25">
      <c r="A744" s="9" t="str">
        <f t="shared" si="132"/>
        <v>Mar</v>
      </c>
      <c r="B744" s="15">
        <f t="shared" si="139"/>
        <v>39529</v>
      </c>
      <c r="C744" s="9">
        <v>244</v>
      </c>
      <c r="D744" s="9">
        <v>9</v>
      </c>
      <c r="E744" s="9">
        <v>54</v>
      </c>
      <c r="F744" s="14">
        <f t="shared" si="129"/>
        <v>307</v>
      </c>
      <c r="G744" s="11">
        <v>12</v>
      </c>
      <c r="H744" s="13">
        <f t="shared" si="161"/>
        <v>219</v>
      </c>
      <c r="I744" s="13">
        <f t="shared" si="165"/>
        <v>6.25</v>
      </c>
      <c r="J744" s="13">
        <f t="shared" si="165"/>
        <v>66.75</v>
      </c>
      <c r="K744" s="14">
        <f t="shared" si="162"/>
        <v>292</v>
      </c>
      <c r="L744" s="14">
        <f>AVERAGE(K588+K640+K692)/3</f>
        <v>337.91666666666669</v>
      </c>
      <c r="M744" s="14">
        <f t="shared" si="115"/>
        <v>355</v>
      </c>
      <c r="N744" s="30">
        <f t="shared" si="163"/>
        <v>-0.35368421052631577</v>
      </c>
      <c r="O744" s="30">
        <f t="shared" si="164"/>
        <v>-9.1491985203452572E-2</v>
      </c>
    </row>
    <row r="745" spans="1:15" x14ac:dyDescent="0.25">
      <c r="A745" s="9" t="str">
        <f t="shared" si="132"/>
        <v>Mar</v>
      </c>
      <c r="B745" s="15">
        <f t="shared" si="139"/>
        <v>39536</v>
      </c>
      <c r="C745" s="9">
        <v>298</v>
      </c>
      <c r="D745" s="9">
        <v>6</v>
      </c>
      <c r="E745" s="9">
        <v>104</v>
      </c>
      <c r="F745" s="14">
        <f t="shared" si="129"/>
        <v>408</v>
      </c>
      <c r="G745" s="11">
        <v>13</v>
      </c>
      <c r="H745" s="13">
        <f t="shared" si="161"/>
        <v>252.5</v>
      </c>
      <c r="I745" s="13">
        <f t="shared" ref="I745:J747" si="166">AVERAGE(D742:D745)</f>
        <v>7.25</v>
      </c>
      <c r="J745" s="13">
        <f t="shared" si="166"/>
        <v>83.5</v>
      </c>
      <c r="K745" s="14">
        <f t="shared" si="162"/>
        <v>343.25</v>
      </c>
      <c r="L745" s="14">
        <f t="shared" ref="L745:L751" si="167">AVERAGE(K589+K641+K693)/3</f>
        <v>369.83333333333331</v>
      </c>
      <c r="M745" s="14">
        <f t="shared" si="115"/>
        <v>421</v>
      </c>
      <c r="N745" s="30">
        <f t="shared" si="163"/>
        <v>0.18604651162790697</v>
      </c>
      <c r="O745" s="30">
        <f t="shared" si="164"/>
        <v>0.10319963947724206</v>
      </c>
    </row>
    <row r="746" spans="1:15" x14ac:dyDescent="0.25">
      <c r="A746" s="9" t="str">
        <f t="shared" si="132"/>
        <v>Apr</v>
      </c>
      <c r="B746" s="15">
        <f t="shared" si="139"/>
        <v>39543</v>
      </c>
      <c r="C746" s="9">
        <v>360</v>
      </c>
      <c r="D746" s="9">
        <v>35</v>
      </c>
      <c r="E746" s="9">
        <v>130</v>
      </c>
      <c r="F746" s="14">
        <f t="shared" si="129"/>
        <v>525</v>
      </c>
      <c r="G746" s="11">
        <v>14</v>
      </c>
      <c r="H746" s="13">
        <f t="shared" ref="H746:H751" si="168">AVERAGE(C743:C746)</f>
        <v>277</v>
      </c>
      <c r="I746" s="13">
        <f t="shared" si="166"/>
        <v>16</v>
      </c>
      <c r="J746" s="13">
        <f t="shared" si="166"/>
        <v>91</v>
      </c>
      <c r="K746" s="14">
        <f t="shared" si="162"/>
        <v>384</v>
      </c>
      <c r="L746" s="14">
        <f t="shared" si="167"/>
        <v>395.25</v>
      </c>
      <c r="M746" s="14">
        <f t="shared" si="115"/>
        <v>447.66666666666669</v>
      </c>
      <c r="N746" s="30">
        <f t="shared" si="163"/>
        <v>0.171875</v>
      </c>
      <c r="O746" s="30">
        <f t="shared" si="164"/>
        <v>0.32827324478178366</v>
      </c>
    </row>
    <row r="747" spans="1:15" x14ac:dyDescent="0.25">
      <c r="A747" s="9" t="str">
        <f t="shared" si="132"/>
        <v>Apr</v>
      </c>
      <c r="B747" s="15">
        <f t="shared" si="139"/>
        <v>39550</v>
      </c>
      <c r="C747" s="9">
        <v>334</v>
      </c>
      <c r="D747" s="9">
        <v>9</v>
      </c>
      <c r="E747" s="9">
        <v>89</v>
      </c>
      <c r="F747" s="14">
        <f t="shared" si="129"/>
        <v>432</v>
      </c>
      <c r="G747" s="11">
        <v>15</v>
      </c>
      <c r="H747" s="13">
        <f t="shared" si="168"/>
        <v>309</v>
      </c>
      <c r="I747" s="13">
        <f t="shared" si="166"/>
        <v>14.75</v>
      </c>
      <c r="J747" s="13">
        <f t="shared" si="166"/>
        <v>94.25</v>
      </c>
      <c r="K747" s="14">
        <f t="shared" ref="K747:K752" si="169">SUM(H747:J747)</f>
        <v>418</v>
      </c>
      <c r="L747" s="14">
        <f t="shared" si="167"/>
        <v>445.83333333333331</v>
      </c>
      <c r="M747" s="14">
        <f t="shared" si="115"/>
        <v>559.66666666666663</v>
      </c>
      <c r="N747" s="30">
        <f t="shared" ref="N747:N752" si="170">(F747-F695)/F695</f>
        <v>-1.5945330296127564E-2</v>
      </c>
      <c r="O747" s="30">
        <f t="shared" ref="O747:O752" si="171">(F747-L747)/L747</f>
        <v>-3.1028037383177529E-2</v>
      </c>
    </row>
    <row r="748" spans="1:15" x14ac:dyDescent="0.25">
      <c r="A748" s="9" t="str">
        <f t="shared" si="132"/>
        <v>Apr</v>
      </c>
      <c r="B748" s="15">
        <f t="shared" si="139"/>
        <v>39557</v>
      </c>
      <c r="C748" s="9">
        <v>383</v>
      </c>
      <c r="D748" s="9">
        <v>2</v>
      </c>
      <c r="E748" s="9">
        <v>75</v>
      </c>
      <c r="F748" s="14">
        <f t="shared" si="129"/>
        <v>460</v>
      </c>
      <c r="G748" s="11">
        <v>16</v>
      </c>
      <c r="H748" s="13">
        <f t="shared" si="168"/>
        <v>343.75</v>
      </c>
      <c r="I748" s="13">
        <f t="shared" ref="I748:J750" si="172">AVERAGE(D745:D748)</f>
        <v>13</v>
      </c>
      <c r="J748" s="13">
        <f t="shared" si="172"/>
        <v>99.5</v>
      </c>
      <c r="K748" s="14">
        <f t="shared" si="169"/>
        <v>456.25</v>
      </c>
      <c r="L748" s="14">
        <f t="shared" si="167"/>
        <v>492.66666666666669</v>
      </c>
      <c r="M748" s="14">
        <f t="shared" si="115"/>
        <v>542.33333333333337</v>
      </c>
      <c r="N748" s="30">
        <f t="shared" si="170"/>
        <v>-0.19720767888307156</v>
      </c>
      <c r="O748" s="30">
        <f t="shared" si="171"/>
        <v>-6.630581867388366E-2</v>
      </c>
    </row>
    <row r="749" spans="1:15" x14ac:dyDescent="0.25">
      <c r="A749" s="9" t="str">
        <f t="shared" si="132"/>
        <v>Apr</v>
      </c>
      <c r="B749" s="15">
        <f t="shared" si="139"/>
        <v>39564</v>
      </c>
      <c r="C749" s="9">
        <v>358</v>
      </c>
      <c r="D749" s="9">
        <v>10</v>
      </c>
      <c r="E749" s="9">
        <v>99</v>
      </c>
      <c r="F749" s="14">
        <f t="shared" si="129"/>
        <v>467</v>
      </c>
      <c r="G749" s="11">
        <v>17</v>
      </c>
      <c r="H749" s="13">
        <f t="shared" si="168"/>
        <v>358.75</v>
      </c>
      <c r="I749" s="13">
        <f t="shared" si="172"/>
        <v>14</v>
      </c>
      <c r="J749" s="13">
        <f t="shared" si="172"/>
        <v>98.25</v>
      </c>
      <c r="K749" s="14">
        <f t="shared" si="169"/>
        <v>471</v>
      </c>
      <c r="L749" s="14">
        <f t="shared" si="167"/>
        <v>523.91666666666663</v>
      </c>
      <c r="M749" s="14">
        <f t="shared" si="115"/>
        <v>546</v>
      </c>
      <c r="N749" s="30">
        <f t="shared" si="170"/>
        <v>-0.18641114982578397</v>
      </c>
      <c r="O749" s="30">
        <f t="shared" si="171"/>
        <v>-0.10863686973119129</v>
      </c>
    </row>
    <row r="750" spans="1:15" x14ac:dyDescent="0.25">
      <c r="A750" s="9" t="str">
        <f t="shared" si="132"/>
        <v>May</v>
      </c>
      <c r="B750" s="15">
        <f t="shared" si="139"/>
        <v>39571</v>
      </c>
      <c r="C750" s="9">
        <v>191</v>
      </c>
      <c r="D750" s="9">
        <v>2</v>
      </c>
      <c r="E750" s="9">
        <v>53</v>
      </c>
      <c r="F750" s="14">
        <f t="shared" si="129"/>
        <v>246</v>
      </c>
      <c r="G750" s="11">
        <v>18</v>
      </c>
      <c r="H750" s="13">
        <f t="shared" si="168"/>
        <v>316.5</v>
      </c>
      <c r="I750" s="13">
        <f t="shared" si="172"/>
        <v>5.75</v>
      </c>
      <c r="J750" s="13">
        <f t="shared" si="172"/>
        <v>79</v>
      </c>
      <c r="K750" s="14">
        <f t="shared" si="169"/>
        <v>401.25</v>
      </c>
      <c r="L750" s="14">
        <f t="shared" si="167"/>
        <v>545.83333333333337</v>
      </c>
      <c r="M750" s="14">
        <f t="shared" si="115"/>
        <v>535.33333333333337</v>
      </c>
      <c r="N750" s="30">
        <f t="shared" si="170"/>
        <v>-0.44469525959367945</v>
      </c>
      <c r="O750" s="30">
        <f t="shared" si="171"/>
        <v>-0.54931297709923665</v>
      </c>
    </row>
    <row r="751" spans="1:15" x14ac:dyDescent="0.25">
      <c r="A751" s="9" t="str">
        <f t="shared" si="132"/>
        <v>May</v>
      </c>
      <c r="B751" s="15">
        <f t="shared" si="139"/>
        <v>39578</v>
      </c>
      <c r="C751" s="9">
        <v>108</v>
      </c>
      <c r="D751" s="9">
        <v>11</v>
      </c>
      <c r="E751" s="9">
        <v>22</v>
      </c>
      <c r="F751" s="14">
        <f t="shared" si="129"/>
        <v>141</v>
      </c>
      <c r="G751" s="11">
        <v>19</v>
      </c>
      <c r="H751" s="13">
        <f t="shared" si="168"/>
        <v>260</v>
      </c>
      <c r="I751" s="13">
        <f t="shared" ref="I751:J753" si="173">AVERAGE(D748:D751)</f>
        <v>6.25</v>
      </c>
      <c r="J751" s="13">
        <f t="shared" si="173"/>
        <v>62.25</v>
      </c>
      <c r="K751" s="14">
        <f t="shared" si="169"/>
        <v>328.5</v>
      </c>
      <c r="L751" s="14">
        <f t="shared" si="167"/>
        <v>547.58333333333337</v>
      </c>
      <c r="M751" s="14">
        <f t="shared" si="115"/>
        <v>566.66666666666663</v>
      </c>
      <c r="N751" s="30">
        <f t="shared" si="170"/>
        <v>-0.70440251572327039</v>
      </c>
      <c r="O751" s="30">
        <f t="shared" si="171"/>
        <v>-0.74250494597473748</v>
      </c>
    </row>
    <row r="752" spans="1:15" x14ac:dyDescent="0.25">
      <c r="A752" s="9" t="str">
        <f t="shared" si="132"/>
        <v>May</v>
      </c>
      <c r="B752" s="15">
        <f t="shared" si="139"/>
        <v>39585</v>
      </c>
      <c r="C752" s="9">
        <v>281</v>
      </c>
      <c r="D752" s="9">
        <v>18</v>
      </c>
      <c r="E752" s="9">
        <v>164</v>
      </c>
      <c r="F752" s="14">
        <f t="shared" si="129"/>
        <v>463</v>
      </c>
      <c r="G752" s="11">
        <v>20</v>
      </c>
      <c r="H752" s="13">
        <f t="shared" ref="H752:H757" si="174">AVERAGE(C749:C752)</f>
        <v>234.5</v>
      </c>
      <c r="I752" s="13">
        <f t="shared" si="173"/>
        <v>10.25</v>
      </c>
      <c r="J752" s="13">
        <f t="shared" si="173"/>
        <v>84.5</v>
      </c>
      <c r="K752" s="14">
        <f t="shared" si="169"/>
        <v>329.25</v>
      </c>
      <c r="L752" s="14">
        <f>AVERAGE(K596+K648+K700)/3</f>
        <v>573.58333333333337</v>
      </c>
      <c r="M752" s="14">
        <f t="shared" si="115"/>
        <v>646.33333333333337</v>
      </c>
      <c r="N752" s="30">
        <f t="shared" si="170"/>
        <v>-0.32408759124087594</v>
      </c>
      <c r="O752" s="30">
        <f t="shared" si="171"/>
        <v>-0.1927938398953945</v>
      </c>
    </row>
    <row r="753" spans="1:15" x14ac:dyDescent="0.25">
      <c r="A753" s="9" t="str">
        <f t="shared" si="132"/>
        <v>May</v>
      </c>
      <c r="B753" s="15">
        <f t="shared" si="139"/>
        <v>39592</v>
      </c>
      <c r="C753" s="9">
        <v>407</v>
      </c>
      <c r="D753" s="9">
        <v>0</v>
      </c>
      <c r="E753" s="9">
        <v>155</v>
      </c>
      <c r="F753" s="14">
        <f t="shared" si="129"/>
        <v>562</v>
      </c>
      <c r="G753" s="11">
        <v>21</v>
      </c>
      <c r="H753" s="13">
        <f t="shared" si="174"/>
        <v>246.75</v>
      </c>
      <c r="I753" s="13">
        <f t="shared" si="173"/>
        <v>7.75</v>
      </c>
      <c r="J753" s="13">
        <f t="shared" si="173"/>
        <v>98.5</v>
      </c>
      <c r="K753" s="14">
        <f t="shared" ref="K753:K758" si="175">SUM(H753:J753)</f>
        <v>353</v>
      </c>
      <c r="L753" s="14">
        <f>AVERAGE(K597+K649+K701)/3</f>
        <v>595.91666666666663</v>
      </c>
      <c r="M753" s="14">
        <f t="shared" si="115"/>
        <v>635.33333333333337</v>
      </c>
      <c r="N753" s="30">
        <f t="shared" ref="N753:N758" si="176">(F753-F701)/F701</f>
        <v>-0.14198473282442747</v>
      </c>
      <c r="O753" s="30">
        <f t="shared" ref="O753:O758" si="177">(F753-L753)/L753</f>
        <v>-5.6915116766885689E-2</v>
      </c>
    </row>
    <row r="754" spans="1:15" x14ac:dyDescent="0.25">
      <c r="A754" s="9" t="str">
        <f t="shared" si="132"/>
        <v>May</v>
      </c>
      <c r="B754" s="15">
        <f t="shared" si="139"/>
        <v>39599</v>
      </c>
      <c r="C754" s="9">
        <v>353</v>
      </c>
      <c r="D754" s="9">
        <v>8</v>
      </c>
      <c r="E754" s="9">
        <v>167</v>
      </c>
      <c r="F754" s="14">
        <f t="shared" si="129"/>
        <v>528</v>
      </c>
      <c r="G754" s="11">
        <v>22</v>
      </c>
      <c r="H754" s="13">
        <f t="shared" si="174"/>
        <v>287.25</v>
      </c>
      <c r="I754" s="13">
        <f t="shared" ref="I754:J756" si="178">AVERAGE(D751:D754)</f>
        <v>9.25</v>
      </c>
      <c r="J754" s="13">
        <f t="shared" si="178"/>
        <v>127</v>
      </c>
      <c r="K754" s="14">
        <f t="shared" si="175"/>
        <v>423.5</v>
      </c>
      <c r="L754" s="14">
        <f>AVERAGE(K598+K650+K702)/3</f>
        <v>616.66666666666663</v>
      </c>
      <c r="M754" s="14">
        <f t="shared" si="115"/>
        <v>618.33333333333337</v>
      </c>
      <c r="N754" s="30">
        <f t="shared" si="176"/>
        <v>-0.13157894736842105</v>
      </c>
      <c r="O754" s="30">
        <f t="shared" si="177"/>
        <v>-0.14378378378378373</v>
      </c>
    </row>
    <row r="755" spans="1:15" x14ac:dyDescent="0.25">
      <c r="A755" s="9" t="str">
        <f t="shared" si="132"/>
        <v>Jun</v>
      </c>
      <c r="B755" s="15">
        <f t="shared" si="139"/>
        <v>39606</v>
      </c>
      <c r="C755" s="9">
        <v>326</v>
      </c>
      <c r="D755" s="9">
        <v>0</v>
      </c>
      <c r="E755" s="9">
        <v>180</v>
      </c>
      <c r="F755" s="14">
        <f t="shared" si="129"/>
        <v>506</v>
      </c>
      <c r="G755" s="11">
        <v>23</v>
      </c>
      <c r="H755" s="13">
        <f t="shared" si="174"/>
        <v>341.75</v>
      </c>
      <c r="I755" s="13">
        <f t="shared" si="178"/>
        <v>6.5</v>
      </c>
      <c r="J755" s="13">
        <f t="shared" si="178"/>
        <v>166.5</v>
      </c>
      <c r="K755" s="14">
        <f t="shared" si="175"/>
        <v>514.75</v>
      </c>
      <c r="L755" s="14">
        <f>AVERAGE(K599+K651+K703)/3</f>
        <v>638.41666666666663</v>
      </c>
      <c r="M755" s="14">
        <f t="shared" si="115"/>
        <v>653.66666666666663</v>
      </c>
      <c r="N755" s="30">
        <f t="shared" si="176"/>
        <v>-0.23795180722891565</v>
      </c>
      <c r="O755" s="30">
        <f t="shared" si="177"/>
        <v>-0.20741417569507892</v>
      </c>
    </row>
    <row r="756" spans="1:15" x14ac:dyDescent="0.25">
      <c r="A756" s="9" t="str">
        <f t="shared" si="132"/>
        <v>Jun</v>
      </c>
      <c r="B756" s="15">
        <f t="shared" si="139"/>
        <v>39613</v>
      </c>
      <c r="C756" s="9">
        <v>312</v>
      </c>
      <c r="D756" s="9">
        <v>2</v>
      </c>
      <c r="E756" s="9">
        <v>75</v>
      </c>
      <c r="F756" s="14">
        <f t="shared" si="129"/>
        <v>389</v>
      </c>
      <c r="G756" s="11">
        <v>24</v>
      </c>
      <c r="H756" s="13">
        <f t="shared" si="174"/>
        <v>349.5</v>
      </c>
      <c r="I756" s="13">
        <f t="shared" si="178"/>
        <v>2.5</v>
      </c>
      <c r="J756" s="13">
        <f t="shared" si="178"/>
        <v>144.25</v>
      </c>
      <c r="K756" s="14">
        <f t="shared" si="175"/>
        <v>496.25</v>
      </c>
      <c r="L756" s="14">
        <f>AVERAGE(K600+K652+K704)/3</f>
        <v>639.58333333333337</v>
      </c>
      <c r="M756" s="14">
        <f t="shared" si="115"/>
        <v>651</v>
      </c>
      <c r="N756" s="30">
        <f t="shared" si="176"/>
        <v>-0.50128205128205128</v>
      </c>
      <c r="O756" s="30">
        <f t="shared" si="177"/>
        <v>-0.39179153094462543</v>
      </c>
    </row>
    <row r="757" spans="1:15" x14ac:dyDescent="0.25">
      <c r="A757" s="9" t="str">
        <f t="shared" si="132"/>
        <v>Jun</v>
      </c>
      <c r="B757" s="15">
        <f t="shared" si="139"/>
        <v>39620</v>
      </c>
      <c r="C757" s="9">
        <v>197</v>
      </c>
      <c r="D757" s="9">
        <v>0</v>
      </c>
      <c r="E757" s="9">
        <v>14</v>
      </c>
      <c r="F757" s="14">
        <f t="shared" si="129"/>
        <v>211</v>
      </c>
      <c r="G757" s="11">
        <f>1+G756</f>
        <v>25</v>
      </c>
      <c r="H757" s="13">
        <f t="shared" si="174"/>
        <v>297</v>
      </c>
      <c r="I757" s="13">
        <f t="shared" ref="I757:J759" si="179">AVERAGE(D754:D757)</f>
        <v>2.5</v>
      </c>
      <c r="J757" s="13">
        <f t="shared" si="179"/>
        <v>109</v>
      </c>
      <c r="K757" s="14">
        <f t="shared" si="175"/>
        <v>408.5</v>
      </c>
      <c r="L757" s="14">
        <f t="shared" ref="L757:L762" si="180">AVERAGE(K601+K653+K705)/3</f>
        <v>649.66666666666663</v>
      </c>
      <c r="M757" s="14">
        <f t="shared" si="115"/>
        <v>675.66666666666663</v>
      </c>
      <c r="N757" s="30">
        <f t="shared" si="176"/>
        <v>-0.65857605177993528</v>
      </c>
      <c r="O757" s="30">
        <f t="shared" si="177"/>
        <v>-0.67521806054386868</v>
      </c>
    </row>
    <row r="758" spans="1:15" x14ac:dyDescent="0.25">
      <c r="A758" s="9" t="str">
        <f t="shared" si="132"/>
        <v>Jun</v>
      </c>
      <c r="B758" s="15">
        <f t="shared" si="139"/>
        <v>39627</v>
      </c>
      <c r="C758" s="9">
        <v>101</v>
      </c>
      <c r="D758" s="9">
        <v>0</v>
      </c>
      <c r="E758" s="9">
        <v>9</v>
      </c>
      <c r="F758" s="14">
        <f t="shared" si="129"/>
        <v>110</v>
      </c>
      <c r="G758" s="11">
        <v>26</v>
      </c>
      <c r="H758" s="13">
        <f t="shared" ref="H758:H763" si="181">AVERAGE(C755:C758)</f>
        <v>234</v>
      </c>
      <c r="I758" s="13">
        <f t="shared" si="179"/>
        <v>0.5</v>
      </c>
      <c r="J758" s="13">
        <f t="shared" si="179"/>
        <v>69.5</v>
      </c>
      <c r="K758" s="14">
        <f t="shared" si="175"/>
        <v>304</v>
      </c>
      <c r="L758" s="14">
        <f t="shared" si="180"/>
        <v>680.41666666666663</v>
      </c>
      <c r="M758" s="14">
        <f t="shared" ref="M758:M821" si="182">AVERAGE(F602+F654+F706)/3</f>
        <v>741.33333333333337</v>
      </c>
      <c r="N758" s="30">
        <f t="shared" si="176"/>
        <v>-0.83557548579970109</v>
      </c>
      <c r="O758" s="30">
        <f t="shared" si="177"/>
        <v>-0.83833435394978562</v>
      </c>
    </row>
    <row r="759" spans="1:15" x14ac:dyDescent="0.25">
      <c r="A759" s="9" t="str">
        <f t="shared" si="132"/>
        <v>Jul</v>
      </c>
      <c r="B759" s="15">
        <f t="shared" si="139"/>
        <v>39634</v>
      </c>
      <c r="C759" s="9">
        <v>93</v>
      </c>
      <c r="D759" s="9">
        <v>2</v>
      </c>
      <c r="E759" s="9">
        <v>13</v>
      </c>
      <c r="F759" s="14">
        <f t="shared" si="129"/>
        <v>108</v>
      </c>
      <c r="G759" s="11">
        <v>27</v>
      </c>
      <c r="H759" s="13">
        <f t="shared" si="181"/>
        <v>175.75</v>
      </c>
      <c r="I759" s="13">
        <f t="shared" si="179"/>
        <v>1</v>
      </c>
      <c r="J759" s="13">
        <f t="shared" si="179"/>
        <v>27.75</v>
      </c>
      <c r="K759" s="14">
        <f t="shared" ref="K759:K764" si="183">SUM(H759:J759)</f>
        <v>204.5</v>
      </c>
      <c r="L759" s="14">
        <f t="shared" si="180"/>
        <v>691.91666666666663</v>
      </c>
      <c r="M759" s="14">
        <f t="shared" si="182"/>
        <v>699.66666666666663</v>
      </c>
      <c r="N759" s="30">
        <f t="shared" ref="N759:N764" si="184">(F759-F707)/F707</f>
        <v>-0.86909090909090914</v>
      </c>
      <c r="O759" s="30">
        <f t="shared" ref="O759:O764" si="185">(F759-L759)/L759</f>
        <v>-0.84391183909430323</v>
      </c>
    </row>
    <row r="760" spans="1:15" x14ac:dyDescent="0.25">
      <c r="A760" s="9" t="str">
        <f t="shared" si="132"/>
        <v>Jul</v>
      </c>
      <c r="B760" s="15">
        <f t="shared" si="139"/>
        <v>39641</v>
      </c>
      <c r="C760" s="9">
        <v>491</v>
      </c>
      <c r="D760" s="9">
        <v>2</v>
      </c>
      <c r="E760" s="9">
        <v>119</v>
      </c>
      <c r="F760" s="14">
        <f t="shared" si="129"/>
        <v>612</v>
      </c>
      <c r="G760" s="11">
        <v>28</v>
      </c>
      <c r="H760" s="13">
        <f t="shared" si="181"/>
        <v>220.5</v>
      </c>
      <c r="I760" s="13">
        <f t="shared" ref="I760:J763" si="186">AVERAGE(D757:D760)</f>
        <v>1</v>
      </c>
      <c r="J760" s="13">
        <f t="shared" si="186"/>
        <v>38.75</v>
      </c>
      <c r="K760" s="14">
        <f t="shared" si="183"/>
        <v>260.25</v>
      </c>
      <c r="L760" s="14">
        <f t="shared" si="180"/>
        <v>719.58333333333337</v>
      </c>
      <c r="M760" s="14">
        <f t="shared" si="182"/>
        <v>761.66666666666663</v>
      </c>
      <c r="N760" s="30">
        <f t="shared" si="184"/>
        <v>-0.25637910085054677</v>
      </c>
      <c r="O760" s="30">
        <f t="shared" si="185"/>
        <v>-0.14950781702374064</v>
      </c>
    </row>
    <row r="761" spans="1:15" x14ac:dyDescent="0.25">
      <c r="A761" s="9" t="str">
        <f t="shared" si="132"/>
        <v>Jul</v>
      </c>
      <c r="B761" s="15">
        <f t="shared" si="139"/>
        <v>39648</v>
      </c>
      <c r="C761" s="9">
        <v>447</v>
      </c>
      <c r="D761" s="9">
        <v>2</v>
      </c>
      <c r="E761" s="9">
        <v>137</v>
      </c>
      <c r="F761" s="14">
        <f t="shared" si="129"/>
        <v>586</v>
      </c>
      <c r="G761" s="11">
        <v>29</v>
      </c>
      <c r="H761" s="13">
        <f t="shared" si="181"/>
        <v>283</v>
      </c>
      <c r="I761" s="13">
        <f t="shared" si="186"/>
        <v>1.5</v>
      </c>
      <c r="J761" s="13">
        <f t="shared" si="186"/>
        <v>69.5</v>
      </c>
      <c r="K761" s="14">
        <f t="shared" si="183"/>
        <v>354</v>
      </c>
      <c r="L761" s="14">
        <f t="shared" si="180"/>
        <v>708.91666666666663</v>
      </c>
      <c r="M761" s="14">
        <f t="shared" si="182"/>
        <v>633</v>
      </c>
      <c r="N761" s="30">
        <f t="shared" si="184"/>
        <v>-0.14452554744525548</v>
      </c>
      <c r="O761" s="30">
        <f t="shared" si="185"/>
        <v>-0.17338662278123892</v>
      </c>
    </row>
    <row r="762" spans="1:15" x14ac:dyDescent="0.25">
      <c r="A762" s="9" t="str">
        <f t="shared" si="132"/>
        <v>Jul</v>
      </c>
      <c r="B762" s="15">
        <f t="shared" si="139"/>
        <v>39655</v>
      </c>
      <c r="C762" s="9">
        <v>595</v>
      </c>
      <c r="D762" s="9">
        <v>1</v>
      </c>
      <c r="E762" s="9">
        <v>114</v>
      </c>
      <c r="F762" s="14">
        <f t="shared" si="129"/>
        <v>710</v>
      </c>
      <c r="G762" s="11">
        <v>30</v>
      </c>
      <c r="H762" s="13">
        <f t="shared" si="181"/>
        <v>406.5</v>
      </c>
      <c r="I762" s="13">
        <f t="shared" si="186"/>
        <v>1.75</v>
      </c>
      <c r="J762" s="13">
        <f t="shared" si="186"/>
        <v>95.75</v>
      </c>
      <c r="K762" s="14">
        <f t="shared" si="183"/>
        <v>504</v>
      </c>
      <c r="L762" s="14">
        <f t="shared" si="180"/>
        <v>708.41666666666663</v>
      </c>
      <c r="M762" s="14">
        <f t="shared" si="182"/>
        <v>739.33333333333337</v>
      </c>
      <c r="N762" s="30">
        <f t="shared" si="184"/>
        <v>-4.9531459170013385E-2</v>
      </c>
      <c r="O762" s="30">
        <f t="shared" si="185"/>
        <v>2.2350311728032532E-3</v>
      </c>
    </row>
    <row r="763" spans="1:15" x14ac:dyDescent="0.25">
      <c r="A763" s="9" t="str">
        <f t="shared" si="132"/>
        <v>Aug</v>
      </c>
      <c r="B763" s="15">
        <f t="shared" si="139"/>
        <v>39662</v>
      </c>
      <c r="C763" s="9">
        <v>511</v>
      </c>
      <c r="D763" s="9">
        <v>8</v>
      </c>
      <c r="E763" s="9">
        <v>144</v>
      </c>
      <c r="F763" s="14">
        <f t="shared" si="129"/>
        <v>663</v>
      </c>
      <c r="G763" s="11">
        <v>31</v>
      </c>
      <c r="H763" s="13">
        <f t="shared" si="181"/>
        <v>511</v>
      </c>
      <c r="I763" s="13">
        <f t="shared" si="186"/>
        <v>3.25</v>
      </c>
      <c r="J763" s="13">
        <f t="shared" si="186"/>
        <v>128.5</v>
      </c>
      <c r="K763" s="14">
        <f t="shared" si="183"/>
        <v>642.75</v>
      </c>
      <c r="L763" s="14">
        <f>AVERAGE(K607+K659+K711)/3</f>
        <v>711.08333333333337</v>
      </c>
      <c r="M763" s="14">
        <f t="shared" si="182"/>
        <v>710.33333333333337</v>
      </c>
      <c r="N763" s="30">
        <f t="shared" si="184"/>
        <v>-0.18450184501845018</v>
      </c>
      <c r="O763" s="30">
        <f t="shared" si="185"/>
        <v>-6.7619828899566442E-2</v>
      </c>
    </row>
    <row r="764" spans="1:15" x14ac:dyDescent="0.25">
      <c r="A764" s="9" t="str">
        <f t="shared" si="132"/>
        <v>Aug</v>
      </c>
      <c r="B764" s="15">
        <f t="shared" si="139"/>
        <v>39669</v>
      </c>
      <c r="C764" s="9">
        <v>404</v>
      </c>
      <c r="D764" s="9">
        <v>6</v>
      </c>
      <c r="E764" s="9">
        <v>86</v>
      </c>
      <c r="F764" s="14">
        <f t="shared" si="129"/>
        <v>496</v>
      </c>
      <c r="G764" s="11">
        <v>32</v>
      </c>
      <c r="H764" s="13">
        <f t="shared" ref="H764:J765" si="187">AVERAGE(C761:C764)</f>
        <v>489.25</v>
      </c>
      <c r="I764" s="13">
        <f t="shared" si="187"/>
        <v>4.25</v>
      </c>
      <c r="J764" s="13">
        <f t="shared" si="187"/>
        <v>120.25</v>
      </c>
      <c r="K764" s="14">
        <f t="shared" si="183"/>
        <v>613.75</v>
      </c>
      <c r="L764" s="14">
        <f t="shared" ref="L764:L770" si="188">AVERAGE(K608+K660+K712)/3</f>
        <v>684.83333333333337</v>
      </c>
      <c r="M764" s="14">
        <f t="shared" si="182"/>
        <v>656.66666666666663</v>
      </c>
      <c r="N764" s="30">
        <f t="shared" si="184"/>
        <v>-0.1987075928917609</v>
      </c>
      <c r="O764" s="30">
        <f t="shared" si="185"/>
        <v>-0.27573618885373574</v>
      </c>
    </row>
    <row r="765" spans="1:15" x14ac:dyDescent="0.25">
      <c r="A765" s="9" t="str">
        <f t="shared" si="132"/>
        <v>Aug</v>
      </c>
      <c r="B765" s="15">
        <f t="shared" si="139"/>
        <v>39676</v>
      </c>
      <c r="C765" s="9">
        <v>398</v>
      </c>
      <c r="D765" s="9">
        <v>3</v>
      </c>
      <c r="E765" s="9">
        <v>74</v>
      </c>
      <c r="F765" s="14">
        <f t="shared" si="129"/>
        <v>475</v>
      </c>
      <c r="G765" s="11">
        <v>33</v>
      </c>
      <c r="H765" s="13">
        <f t="shared" si="187"/>
        <v>477</v>
      </c>
      <c r="I765" s="13">
        <f t="shared" si="187"/>
        <v>4.5</v>
      </c>
      <c r="J765" s="13">
        <f t="shared" si="187"/>
        <v>104.5</v>
      </c>
      <c r="K765" s="14">
        <f t="shared" ref="K765:K770" si="189">SUM(H765:J765)</f>
        <v>586</v>
      </c>
      <c r="L765" s="14">
        <f t="shared" si="188"/>
        <v>682.08333333333337</v>
      </c>
      <c r="M765" s="14">
        <f t="shared" si="182"/>
        <v>622</v>
      </c>
      <c r="N765" s="30">
        <f t="shared" ref="N765:N770" si="190">(F765-F713)/F713</f>
        <v>-0.18664383561643835</v>
      </c>
      <c r="O765" s="30">
        <f t="shared" ref="O765:O770" si="191">(F765-L765)/L765</f>
        <v>-0.30360415394013446</v>
      </c>
    </row>
    <row r="766" spans="1:15" x14ac:dyDescent="0.25">
      <c r="A766" s="9" t="str">
        <f t="shared" si="132"/>
        <v>Aug</v>
      </c>
      <c r="B766" s="15">
        <f t="shared" si="139"/>
        <v>39683</v>
      </c>
      <c r="C766" s="9">
        <v>432</v>
      </c>
      <c r="D766" s="9">
        <v>15</v>
      </c>
      <c r="E766" s="9">
        <v>112</v>
      </c>
      <c r="F766" s="14">
        <f t="shared" si="129"/>
        <v>559</v>
      </c>
      <c r="G766" s="11">
        <v>34</v>
      </c>
      <c r="H766" s="13">
        <f t="shared" ref="H766:J767" si="192">AVERAGE(C763:C766)</f>
        <v>436.25</v>
      </c>
      <c r="I766" s="13">
        <f t="shared" si="192"/>
        <v>8</v>
      </c>
      <c r="J766" s="13">
        <f t="shared" si="192"/>
        <v>104</v>
      </c>
      <c r="K766" s="14">
        <f t="shared" si="189"/>
        <v>548.25</v>
      </c>
      <c r="L766" s="14">
        <f t="shared" si="188"/>
        <v>619.08333333333337</v>
      </c>
      <c r="M766" s="14">
        <f t="shared" si="182"/>
        <v>487.33333333333331</v>
      </c>
      <c r="N766" s="30">
        <f t="shared" si="190"/>
        <v>0.23127753303964757</v>
      </c>
      <c r="O766" s="30">
        <f t="shared" si="191"/>
        <v>-9.7052093148472254E-2</v>
      </c>
    </row>
    <row r="767" spans="1:15" x14ac:dyDescent="0.25">
      <c r="A767" s="9" t="str">
        <f t="shared" si="132"/>
        <v>Aug</v>
      </c>
      <c r="B767" s="15">
        <f t="shared" si="139"/>
        <v>39690</v>
      </c>
      <c r="C767" s="9">
        <v>258</v>
      </c>
      <c r="D767" s="9">
        <v>17</v>
      </c>
      <c r="E767" s="9">
        <v>30</v>
      </c>
      <c r="F767" s="14">
        <f t="shared" si="129"/>
        <v>305</v>
      </c>
      <c r="G767" s="11">
        <v>35</v>
      </c>
      <c r="H767" s="13">
        <f t="shared" si="192"/>
        <v>373</v>
      </c>
      <c r="I767" s="13">
        <f t="shared" si="192"/>
        <v>10.25</v>
      </c>
      <c r="J767" s="13">
        <f t="shared" si="192"/>
        <v>75.5</v>
      </c>
      <c r="K767" s="14">
        <f t="shared" si="189"/>
        <v>458.75</v>
      </c>
      <c r="L767" s="14">
        <f t="shared" si="188"/>
        <v>560.75</v>
      </c>
      <c r="M767" s="14">
        <f t="shared" si="182"/>
        <v>477</v>
      </c>
      <c r="N767" s="30">
        <f t="shared" si="190"/>
        <v>-0.12103746397694524</v>
      </c>
      <c r="O767" s="30">
        <f t="shared" si="191"/>
        <v>-0.45608559964333484</v>
      </c>
    </row>
    <row r="768" spans="1:15" x14ac:dyDescent="0.25">
      <c r="A768" s="9" t="str">
        <f t="shared" si="132"/>
        <v>Sep</v>
      </c>
      <c r="B768" s="15">
        <f t="shared" si="139"/>
        <v>39697</v>
      </c>
      <c r="C768" s="9">
        <v>434</v>
      </c>
      <c r="D768" s="9">
        <v>39</v>
      </c>
      <c r="E768" s="9">
        <v>72</v>
      </c>
      <c r="F768" s="14">
        <f t="shared" si="129"/>
        <v>545</v>
      </c>
      <c r="G768" s="11">
        <v>36</v>
      </c>
      <c r="H768" s="13">
        <f t="shared" ref="H768:J769" si="193">AVERAGE(C765:C768)</f>
        <v>380.5</v>
      </c>
      <c r="I768" s="13">
        <f t="shared" si="193"/>
        <v>18.5</v>
      </c>
      <c r="J768" s="13">
        <f t="shared" si="193"/>
        <v>72</v>
      </c>
      <c r="K768" s="14">
        <f t="shared" si="189"/>
        <v>471</v>
      </c>
      <c r="L768" s="14">
        <f t="shared" si="188"/>
        <v>491.66666666666669</v>
      </c>
      <c r="M768" s="14">
        <f t="shared" si="182"/>
        <v>380.33333333333331</v>
      </c>
      <c r="N768" s="30">
        <f t="shared" si="190"/>
        <v>1.18</v>
      </c>
      <c r="O768" s="30">
        <f t="shared" si="191"/>
        <v>0.1084745762711864</v>
      </c>
    </row>
    <row r="769" spans="1:15" x14ac:dyDescent="0.25">
      <c r="A769" s="9" t="str">
        <f t="shared" si="132"/>
        <v>Sep</v>
      </c>
      <c r="B769" s="15">
        <f t="shared" si="139"/>
        <v>39704</v>
      </c>
      <c r="C769" s="9">
        <v>357</v>
      </c>
      <c r="D769" s="9">
        <v>30</v>
      </c>
      <c r="E769" s="9">
        <v>34</v>
      </c>
      <c r="F769" s="14">
        <f t="shared" si="129"/>
        <v>421</v>
      </c>
      <c r="G769" s="11">
        <v>37</v>
      </c>
      <c r="H769" s="13">
        <f t="shared" si="193"/>
        <v>370.25</v>
      </c>
      <c r="I769" s="13">
        <f t="shared" si="193"/>
        <v>25.25</v>
      </c>
      <c r="J769" s="13">
        <f t="shared" si="193"/>
        <v>62</v>
      </c>
      <c r="K769" s="14">
        <f t="shared" si="189"/>
        <v>457.5</v>
      </c>
      <c r="L769" s="14">
        <f t="shared" si="188"/>
        <v>406.75</v>
      </c>
      <c r="M769" s="14">
        <f t="shared" si="182"/>
        <v>282.33333333333331</v>
      </c>
      <c r="N769" s="30">
        <f t="shared" si="190"/>
        <v>0.64453125</v>
      </c>
      <c r="O769" s="30">
        <f t="shared" si="191"/>
        <v>3.503380454824831E-2</v>
      </c>
    </row>
    <row r="770" spans="1:15" x14ac:dyDescent="0.25">
      <c r="A770" s="9" t="str">
        <f t="shared" si="132"/>
        <v>Sep</v>
      </c>
      <c r="B770" s="15">
        <f t="shared" si="139"/>
        <v>39711</v>
      </c>
      <c r="C770" s="9">
        <v>273</v>
      </c>
      <c r="D770" s="9">
        <v>20</v>
      </c>
      <c r="E770" s="9">
        <v>22</v>
      </c>
      <c r="F770" s="14">
        <f t="shared" si="129"/>
        <v>315</v>
      </c>
      <c r="G770" s="11">
        <v>38</v>
      </c>
      <c r="H770" s="13">
        <f t="shared" ref="H770:J771" si="194">AVERAGE(C767:C770)</f>
        <v>330.5</v>
      </c>
      <c r="I770" s="13">
        <f t="shared" si="194"/>
        <v>26.5</v>
      </c>
      <c r="J770" s="13">
        <f t="shared" si="194"/>
        <v>39.5</v>
      </c>
      <c r="K770" s="14">
        <f t="shared" si="189"/>
        <v>396.5</v>
      </c>
      <c r="L770" s="14">
        <f t="shared" si="188"/>
        <v>368.33333333333331</v>
      </c>
      <c r="M770" s="14">
        <f t="shared" si="182"/>
        <v>333.66666666666669</v>
      </c>
      <c r="N770" s="30">
        <f t="shared" si="190"/>
        <v>0.23529411764705882</v>
      </c>
      <c r="O770" s="30">
        <f t="shared" si="191"/>
        <v>-0.14479638009049769</v>
      </c>
    </row>
    <row r="771" spans="1:15" x14ac:dyDescent="0.25">
      <c r="A771" s="9" t="str">
        <f t="shared" si="132"/>
        <v>Sep</v>
      </c>
      <c r="B771" s="15">
        <f t="shared" si="139"/>
        <v>39718</v>
      </c>
      <c r="C771" s="9">
        <v>135</v>
      </c>
      <c r="D771" s="9">
        <v>11</v>
      </c>
      <c r="E771" s="9">
        <v>21</v>
      </c>
      <c r="F771" s="14">
        <f t="shared" si="129"/>
        <v>167</v>
      </c>
      <c r="G771" s="11">
        <v>39</v>
      </c>
      <c r="H771" s="13">
        <f t="shared" si="194"/>
        <v>299.75</v>
      </c>
      <c r="I771" s="13">
        <f t="shared" si="194"/>
        <v>25</v>
      </c>
      <c r="J771" s="13">
        <f t="shared" si="194"/>
        <v>37.25</v>
      </c>
      <c r="K771" s="14">
        <f t="shared" ref="K771:K776" si="195">SUM(H771:J771)</f>
        <v>362</v>
      </c>
      <c r="L771" s="14">
        <f>AVERAGE(K615+K667+K719)/3</f>
        <v>342.08333333333331</v>
      </c>
      <c r="M771" s="14">
        <f t="shared" si="182"/>
        <v>372</v>
      </c>
      <c r="N771" s="30">
        <f t="shared" ref="N771:N776" si="196">(F771-F719)/F719</f>
        <v>-0.48773006134969327</v>
      </c>
      <c r="O771" s="30">
        <f t="shared" ref="O771:O776" si="197">(F771-L771)/L771</f>
        <v>-0.51181485992691833</v>
      </c>
    </row>
    <row r="772" spans="1:15" x14ac:dyDescent="0.25">
      <c r="A772" s="9" t="str">
        <f t="shared" si="132"/>
        <v>Oct</v>
      </c>
      <c r="B772" s="15">
        <f t="shared" si="139"/>
        <v>39725</v>
      </c>
      <c r="C772" s="9">
        <v>213</v>
      </c>
      <c r="D772" s="9">
        <v>8</v>
      </c>
      <c r="E772" s="9">
        <v>65</v>
      </c>
      <c r="F772" s="14">
        <f t="shared" si="129"/>
        <v>286</v>
      </c>
      <c r="G772" s="11">
        <v>40</v>
      </c>
      <c r="H772" s="13">
        <f t="shared" ref="H772:J773" si="198">AVERAGE(C769:C772)</f>
        <v>244.5</v>
      </c>
      <c r="I772" s="13">
        <f t="shared" si="198"/>
        <v>17.25</v>
      </c>
      <c r="J772" s="13">
        <f t="shared" si="198"/>
        <v>35.5</v>
      </c>
      <c r="K772" s="14">
        <f t="shared" si="195"/>
        <v>297.25</v>
      </c>
      <c r="L772" s="14">
        <f>AVERAGE(K616+K668+K720)/3</f>
        <v>352</v>
      </c>
      <c r="M772" s="14">
        <f t="shared" si="182"/>
        <v>420</v>
      </c>
      <c r="N772" s="30">
        <f t="shared" si="196"/>
        <v>-0.21428571428571427</v>
      </c>
      <c r="O772" s="30">
        <f t="shared" si="197"/>
        <v>-0.1875</v>
      </c>
    </row>
    <row r="773" spans="1:15" x14ac:dyDescent="0.25">
      <c r="A773" s="9" t="str">
        <f t="shared" si="132"/>
        <v>Oct</v>
      </c>
      <c r="B773" s="15">
        <f t="shared" si="139"/>
        <v>39732</v>
      </c>
      <c r="C773" s="9">
        <v>85</v>
      </c>
      <c r="D773" s="9">
        <v>3</v>
      </c>
      <c r="E773" s="9">
        <v>91</v>
      </c>
      <c r="F773" s="14">
        <f t="shared" si="129"/>
        <v>179</v>
      </c>
      <c r="G773" s="11">
        <v>41</v>
      </c>
      <c r="H773" s="13">
        <f t="shared" si="198"/>
        <v>176.5</v>
      </c>
      <c r="I773" s="13">
        <f t="shared" si="198"/>
        <v>10.5</v>
      </c>
      <c r="J773" s="13">
        <f t="shared" si="198"/>
        <v>49.75</v>
      </c>
      <c r="K773" s="14">
        <f t="shared" si="195"/>
        <v>236.75</v>
      </c>
      <c r="L773" s="14">
        <f t="shared" ref="L773:L779" si="199">AVERAGE(K617+K669+K721)/3</f>
        <v>402.66666666666669</v>
      </c>
      <c r="M773" s="14">
        <f t="shared" si="182"/>
        <v>485</v>
      </c>
      <c r="N773" s="30">
        <f t="shared" si="196"/>
        <v>-0.65444015444015446</v>
      </c>
      <c r="O773" s="30">
        <f t="shared" si="197"/>
        <v>-0.55546357615894038</v>
      </c>
    </row>
    <row r="774" spans="1:15" x14ac:dyDescent="0.25">
      <c r="A774" s="9" t="str">
        <f t="shared" si="132"/>
        <v>Oct</v>
      </c>
      <c r="B774" s="15">
        <f t="shared" si="139"/>
        <v>39739</v>
      </c>
      <c r="C774" s="9">
        <v>119</v>
      </c>
      <c r="D774" s="9">
        <v>6</v>
      </c>
      <c r="E774" s="9">
        <v>147</v>
      </c>
      <c r="F774" s="14">
        <f t="shared" si="129"/>
        <v>272</v>
      </c>
      <c r="G774" s="11">
        <v>42</v>
      </c>
      <c r="H774" s="13">
        <f t="shared" ref="H774:J775" si="200">AVERAGE(C771:C774)</f>
        <v>138</v>
      </c>
      <c r="I774" s="13">
        <f t="shared" si="200"/>
        <v>7</v>
      </c>
      <c r="J774" s="13">
        <f t="shared" si="200"/>
        <v>81</v>
      </c>
      <c r="K774" s="14">
        <f t="shared" si="195"/>
        <v>226</v>
      </c>
      <c r="L774" s="14">
        <f t="shared" si="199"/>
        <v>453.58333333333331</v>
      </c>
      <c r="M774" s="14">
        <f t="shared" si="182"/>
        <v>537.33333333333337</v>
      </c>
      <c r="N774" s="30">
        <f t="shared" si="196"/>
        <v>-0.53344768439108059</v>
      </c>
      <c r="O774" s="30">
        <f t="shared" si="197"/>
        <v>-0.40033069998162774</v>
      </c>
    </row>
    <row r="775" spans="1:15" x14ac:dyDescent="0.25">
      <c r="A775" s="9" t="str">
        <f t="shared" ref="A775:A838" si="201">TEXT(B775, "MMM")</f>
        <v>Oct</v>
      </c>
      <c r="B775" s="15">
        <f t="shared" si="139"/>
        <v>39746</v>
      </c>
      <c r="C775" s="9">
        <v>208</v>
      </c>
      <c r="D775" s="9">
        <v>8</v>
      </c>
      <c r="E775" s="9">
        <v>165</v>
      </c>
      <c r="F775" s="14">
        <f t="shared" si="129"/>
        <v>381</v>
      </c>
      <c r="G775" s="11">
        <v>43</v>
      </c>
      <c r="H775" s="13">
        <f t="shared" si="200"/>
        <v>156.25</v>
      </c>
      <c r="I775" s="13">
        <f t="shared" si="200"/>
        <v>6.25</v>
      </c>
      <c r="J775" s="13">
        <f t="shared" si="200"/>
        <v>117</v>
      </c>
      <c r="K775" s="14">
        <f t="shared" si="195"/>
        <v>279.5</v>
      </c>
      <c r="L775" s="14">
        <f t="shared" si="199"/>
        <v>487.08333333333331</v>
      </c>
      <c r="M775" s="14">
        <f t="shared" si="182"/>
        <v>506</v>
      </c>
      <c r="N775" s="30">
        <f t="shared" si="196"/>
        <v>-0.4330357142857143</v>
      </c>
      <c r="O775" s="30">
        <f t="shared" si="197"/>
        <v>-0.21779298545765607</v>
      </c>
    </row>
    <row r="776" spans="1:15" x14ac:dyDescent="0.25">
      <c r="A776" s="9" t="str">
        <f t="shared" si="201"/>
        <v>Nov</v>
      </c>
      <c r="B776" s="15">
        <f t="shared" si="139"/>
        <v>39753</v>
      </c>
      <c r="C776" s="9">
        <v>162</v>
      </c>
      <c r="D776" s="9">
        <v>3</v>
      </c>
      <c r="E776" s="9">
        <v>174</v>
      </c>
      <c r="F776" s="14">
        <f t="shared" si="129"/>
        <v>339</v>
      </c>
      <c r="G776" s="11">
        <v>44</v>
      </c>
      <c r="H776" s="13">
        <f t="shared" ref="H776:J777" si="202">AVERAGE(C773:C776)</f>
        <v>143.5</v>
      </c>
      <c r="I776" s="13">
        <f t="shared" si="202"/>
        <v>5</v>
      </c>
      <c r="J776" s="13">
        <f t="shared" si="202"/>
        <v>144.25</v>
      </c>
      <c r="K776" s="14">
        <f t="shared" si="195"/>
        <v>292.75</v>
      </c>
      <c r="L776" s="14">
        <f t="shared" si="199"/>
        <v>517.41666666666663</v>
      </c>
      <c r="M776" s="14">
        <f t="shared" si="182"/>
        <v>541.33333333333337</v>
      </c>
      <c r="N776" s="30">
        <f t="shared" si="196"/>
        <v>-0.35305343511450382</v>
      </c>
      <c r="O776" s="30">
        <f t="shared" si="197"/>
        <v>-0.3448220325334192</v>
      </c>
    </row>
    <row r="777" spans="1:15" x14ac:dyDescent="0.25">
      <c r="A777" s="9" t="str">
        <f t="shared" si="201"/>
        <v>Nov</v>
      </c>
      <c r="B777" s="15">
        <f t="shared" si="139"/>
        <v>39760</v>
      </c>
      <c r="C777" s="9">
        <v>356</v>
      </c>
      <c r="D777" s="9">
        <v>17</v>
      </c>
      <c r="E777" s="9">
        <v>158</v>
      </c>
      <c r="F777" s="14">
        <f t="shared" si="129"/>
        <v>531</v>
      </c>
      <c r="G777" s="11">
        <v>45</v>
      </c>
      <c r="H777" s="13">
        <f t="shared" si="202"/>
        <v>211.25</v>
      </c>
      <c r="I777" s="13">
        <f t="shared" si="202"/>
        <v>8.5</v>
      </c>
      <c r="J777" s="13">
        <f t="shared" si="202"/>
        <v>161</v>
      </c>
      <c r="K777" s="14">
        <f t="shared" ref="K777:K782" si="203">SUM(H777:J777)</f>
        <v>380.75</v>
      </c>
      <c r="L777" s="14">
        <f t="shared" si="199"/>
        <v>580</v>
      </c>
      <c r="M777" s="14">
        <f t="shared" si="182"/>
        <v>735.33333333333337</v>
      </c>
      <c r="N777" s="30">
        <f t="shared" ref="N777:N782" si="204">(F777-F725)/F725</f>
        <v>-0.44105263157894736</v>
      </c>
      <c r="O777" s="30">
        <f t="shared" ref="O777:O782" si="205">(F777-L777)/L777</f>
        <v>-8.4482758620689657E-2</v>
      </c>
    </row>
    <row r="778" spans="1:15" x14ac:dyDescent="0.25">
      <c r="A778" s="9" t="str">
        <f t="shared" si="201"/>
        <v>Nov</v>
      </c>
      <c r="B778" s="15">
        <f t="shared" si="139"/>
        <v>39767</v>
      </c>
      <c r="C778" s="9">
        <v>386</v>
      </c>
      <c r="D778" s="9">
        <v>5</v>
      </c>
      <c r="E778" s="9">
        <v>68</v>
      </c>
      <c r="F778" s="14">
        <f t="shared" si="129"/>
        <v>459</v>
      </c>
      <c r="G778" s="11">
        <v>46</v>
      </c>
      <c r="H778" s="13">
        <f t="shared" ref="H778:J779" si="206">AVERAGE(C775:C778)</f>
        <v>278</v>
      </c>
      <c r="I778" s="13">
        <f t="shared" si="206"/>
        <v>8.25</v>
      </c>
      <c r="J778" s="13">
        <f t="shared" si="206"/>
        <v>141.25</v>
      </c>
      <c r="K778" s="14">
        <f t="shared" si="203"/>
        <v>427.5</v>
      </c>
      <c r="L778" s="14">
        <f t="shared" si="199"/>
        <v>634.41666666666663</v>
      </c>
      <c r="M778" s="14">
        <f t="shared" si="182"/>
        <v>755</v>
      </c>
      <c r="N778" s="30">
        <f t="shared" si="204"/>
        <v>-0.48018120045300111</v>
      </c>
      <c r="O778" s="30">
        <f t="shared" si="205"/>
        <v>-0.27650072244844343</v>
      </c>
    </row>
    <row r="779" spans="1:15" x14ac:dyDescent="0.25">
      <c r="A779" s="9" t="str">
        <f t="shared" si="201"/>
        <v>Nov</v>
      </c>
      <c r="B779" s="15">
        <f t="shared" si="139"/>
        <v>39774</v>
      </c>
      <c r="C779" s="9">
        <v>436</v>
      </c>
      <c r="D779" s="9">
        <v>2</v>
      </c>
      <c r="E779" s="9">
        <v>59</v>
      </c>
      <c r="F779" s="14">
        <f t="shared" si="129"/>
        <v>497</v>
      </c>
      <c r="G779" s="11">
        <v>47</v>
      </c>
      <c r="H779" s="13">
        <f t="shared" si="206"/>
        <v>335</v>
      </c>
      <c r="I779" s="13">
        <f t="shared" si="206"/>
        <v>6.75</v>
      </c>
      <c r="J779" s="13">
        <f t="shared" si="206"/>
        <v>114.75</v>
      </c>
      <c r="K779" s="14">
        <f t="shared" si="203"/>
        <v>456.5</v>
      </c>
      <c r="L779" s="14">
        <f t="shared" si="199"/>
        <v>704.58333333333337</v>
      </c>
      <c r="M779" s="14">
        <f t="shared" si="182"/>
        <v>786.66666666666663</v>
      </c>
      <c r="N779" s="30">
        <f t="shared" si="204"/>
        <v>-0.40479041916167663</v>
      </c>
      <c r="O779" s="30">
        <f t="shared" si="205"/>
        <v>-0.2946185688941455</v>
      </c>
    </row>
    <row r="780" spans="1:15" x14ac:dyDescent="0.25">
      <c r="A780" s="9" t="str">
        <f t="shared" si="201"/>
        <v>Nov</v>
      </c>
      <c r="B780" s="15">
        <f t="shared" si="139"/>
        <v>39781</v>
      </c>
      <c r="C780" s="9">
        <v>551</v>
      </c>
      <c r="D780" s="9">
        <v>2</v>
      </c>
      <c r="E780" s="9">
        <v>90</v>
      </c>
      <c r="F780" s="14">
        <f t="shared" si="129"/>
        <v>643</v>
      </c>
      <c r="G780" s="11">
        <v>48</v>
      </c>
      <c r="H780" s="13">
        <f t="shared" ref="H780:J781" si="207">AVERAGE(C777:C780)</f>
        <v>432.25</v>
      </c>
      <c r="I780" s="13">
        <f t="shared" si="207"/>
        <v>6.5</v>
      </c>
      <c r="J780" s="13">
        <f t="shared" si="207"/>
        <v>93.75</v>
      </c>
      <c r="K780" s="14">
        <f t="shared" si="203"/>
        <v>532.5</v>
      </c>
      <c r="L780" s="14">
        <f>AVERAGE(K624+K676+K728)/3</f>
        <v>735.59158333333335</v>
      </c>
      <c r="M780" s="14">
        <f t="shared" si="182"/>
        <v>665.36633333333327</v>
      </c>
      <c r="N780" s="30">
        <f t="shared" si="204"/>
        <v>-0.12647619409889152</v>
      </c>
      <c r="O780" s="30">
        <f t="shared" si="205"/>
        <v>-0.12587363073644015</v>
      </c>
    </row>
    <row r="781" spans="1:15" x14ac:dyDescent="0.25">
      <c r="A781" s="9" t="str">
        <f t="shared" si="201"/>
        <v>Dec</v>
      </c>
      <c r="B781" s="15">
        <f t="shared" si="139"/>
        <v>39788</v>
      </c>
      <c r="C781" s="9">
        <v>416</v>
      </c>
      <c r="D781" s="9">
        <v>18</v>
      </c>
      <c r="E781" s="9">
        <v>152</v>
      </c>
      <c r="F781" s="14">
        <f t="shared" si="129"/>
        <v>586</v>
      </c>
      <c r="G781" s="11">
        <v>49</v>
      </c>
      <c r="H781" s="13">
        <f t="shared" si="207"/>
        <v>447.25</v>
      </c>
      <c r="I781" s="13">
        <f t="shared" si="207"/>
        <v>6.75</v>
      </c>
      <c r="J781" s="13">
        <f t="shared" si="207"/>
        <v>92.25</v>
      </c>
      <c r="K781" s="14">
        <f t="shared" si="203"/>
        <v>546.25</v>
      </c>
      <c r="L781" s="14">
        <f>AVERAGE(K625+K677+K729)/3</f>
        <v>731.17491666666672</v>
      </c>
      <c r="M781" s="14">
        <f t="shared" si="182"/>
        <v>717.66666666666663</v>
      </c>
      <c r="N781" s="30">
        <f t="shared" si="204"/>
        <v>-0.18270571827057183</v>
      </c>
      <c r="O781" s="30">
        <f t="shared" si="205"/>
        <v>-0.19855018731837884</v>
      </c>
    </row>
    <row r="782" spans="1:15" x14ac:dyDescent="0.25">
      <c r="A782" s="9" t="str">
        <f t="shared" si="201"/>
        <v>Dec</v>
      </c>
      <c r="B782" s="15">
        <f t="shared" si="139"/>
        <v>39795</v>
      </c>
      <c r="C782" s="9">
        <v>360</v>
      </c>
      <c r="D782" s="9">
        <v>3</v>
      </c>
      <c r="E782" s="9">
        <v>114</v>
      </c>
      <c r="F782" s="14">
        <f t="shared" si="129"/>
        <v>477</v>
      </c>
      <c r="G782" s="11">
        <v>50</v>
      </c>
      <c r="H782" s="13">
        <f t="shared" ref="H782:J783" si="208">AVERAGE(C779:C782)</f>
        <v>440.75</v>
      </c>
      <c r="I782" s="13">
        <f t="shared" si="208"/>
        <v>6.25</v>
      </c>
      <c r="J782" s="13">
        <f t="shared" si="208"/>
        <v>103.75</v>
      </c>
      <c r="K782" s="14">
        <f t="shared" si="203"/>
        <v>550.75</v>
      </c>
      <c r="L782" s="14">
        <f>AVERAGE(K626+K678+K730)/3</f>
        <v>710.50824999999998</v>
      </c>
      <c r="M782" s="14">
        <f t="shared" si="182"/>
        <v>672.33333333333337</v>
      </c>
      <c r="N782" s="30">
        <f t="shared" si="204"/>
        <v>-0.25</v>
      </c>
      <c r="O782" s="30">
        <f t="shared" si="205"/>
        <v>-0.32864959696104862</v>
      </c>
    </row>
    <row r="783" spans="1:15" x14ac:dyDescent="0.25">
      <c r="A783" s="9" t="str">
        <f t="shared" si="201"/>
        <v>Dec</v>
      </c>
      <c r="B783" s="15">
        <f t="shared" si="139"/>
        <v>39802</v>
      </c>
      <c r="C783" s="9">
        <v>254</v>
      </c>
      <c r="D783" s="9">
        <v>3</v>
      </c>
      <c r="E783" s="9">
        <v>90</v>
      </c>
      <c r="F783" s="14">
        <f t="shared" si="129"/>
        <v>347</v>
      </c>
      <c r="G783" s="11">
        <v>51</v>
      </c>
      <c r="H783" s="13">
        <f t="shared" si="208"/>
        <v>395.25</v>
      </c>
      <c r="I783" s="13">
        <f t="shared" si="208"/>
        <v>6.5</v>
      </c>
      <c r="J783" s="13">
        <f t="shared" si="208"/>
        <v>111.5</v>
      </c>
      <c r="K783" s="14">
        <f t="shared" ref="K783:K788" si="209">SUM(H783:J783)</f>
        <v>513.25</v>
      </c>
      <c r="L783" s="14">
        <f>AVERAGE(K627+K679+K731)/3</f>
        <v>615.25824999999998</v>
      </c>
      <c r="M783" s="14">
        <f t="shared" si="182"/>
        <v>405.66666666666669</v>
      </c>
      <c r="N783" s="30">
        <f t="shared" ref="N783:N788" si="210">(F783-F731)/F731</f>
        <v>0.30943396226415093</v>
      </c>
      <c r="O783" s="30">
        <f t="shared" ref="O783:O788" si="211">(F783-L783)/L783</f>
        <v>-0.43600918801170074</v>
      </c>
    </row>
    <row r="784" spans="1:15" x14ac:dyDescent="0.25">
      <c r="A784" s="9" t="str">
        <f t="shared" si="201"/>
        <v>Dec</v>
      </c>
      <c r="B784" s="15">
        <f t="shared" ref="B784:B861" si="212">B783+7</f>
        <v>39809</v>
      </c>
      <c r="C784" s="9">
        <v>112</v>
      </c>
      <c r="D784" s="9">
        <v>0</v>
      </c>
      <c r="E784" s="9">
        <v>75</v>
      </c>
      <c r="F784" s="14">
        <f t="shared" si="129"/>
        <v>187</v>
      </c>
      <c r="G784" s="11">
        <v>52</v>
      </c>
      <c r="H784" s="13">
        <f t="shared" ref="H784:J785" si="213">AVERAGE(C781:C784)</f>
        <v>285.5</v>
      </c>
      <c r="I784" s="13">
        <f t="shared" si="213"/>
        <v>6</v>
      </c>
      <c r="J784" s="13">
        <f t="shared" si="213"/>
        <v>107.75</v>
      </c>
      <c r="K784" s="14">
        <f t="shared" si="209"/>
        <v>399.25</v>
      </c>
      <c r="L784" s="14">
        <f t="shared" ref="L784:L790" si="214">AVERAGE(K628+K680+K732)/3</f>
        <v>552.41666666666663</v>
      </c>
      <c r="M784" s="14">
        <f t="shared" si="182"/>
        <v>414</v>
      </c>
      <c r="N784" s="30">
        <f t="shared" si="210"/>
        <v>-0.59784946236559144</v>
      </c>
      <c r="O784" s="30">
        <f t="shared" si="211"/>
        <v>-0.66148740383164883</v>
      </c>
    </row>
    <row r="785" spans="1:15" x14ac:dyDescent="0.25">
      <c r="A785" s="9" t="str">
        <f t="shared" si="201"/>
        <v>Jan</v>
      </c>
      <c r="B785" s="15">
        <f t="shared" si="212"/>
        <v>39816</v>
      </c>
      <c r="C785" s="9">
        <v>170</v>
      </c>
      <c r="D785" s="9">
        <v>5</v>
      </c>
      <c r="E785" s="9">
        <v>81</v>
      </c>
      <c r="F785" s="14">
        <f t="shared" si="129"/>
        <v>256</v>
      </c>
      <c r="G785" s="11">
        <v>1</v>
      </c>
      <c r="H785" s="13">
        <f t="shared" si="213"/>
        <v>224</v>
      </c>
      <c r="I785" s="13">
        <f t="shared" si="213"/>
        <v>2.75</v>
      </c>
      <c r="J785" s="13">
        <f t="shared" si="213"/>
        <v>90</v>
      </c>
      <c r="K785" s="14">
        <f t="shared" si="209"/>
        <v>316.75</v>
      </c>
      <c r="L785" s="14">
        <f t="shared" si="214"/>
        <v>457.08333333333331</v>
      </c>
      <c r="M785" s="14">
        <f t="shared" si="182"/>
        <v>336.33333333333331</v>
      </c>
      <c r="N785" s="30">
        <f t="shared" si="210"/>
        <v>-0.30434782608695654</v>
      </c>
      <c r="O785" s="30">
        <f t="shared" si="211"/>
        <v>-0.43992707383773927</v>
      </c>
    </row>
    <row r="786" spans="1:15" x14ac:dyDescent="0.25">
      <c r="A786" s="9" t="str">
        <f t="shared" si="201"/>
        <v>Jan</v>
      </c>
      <c r="B786" s="15">
        <f t="shared" si="212"/>
        <v>39823</v>
      </c>
      <c r="C786" s="9">
        <v>82</v>
      </c>
      <c r="D786" s="9">
        <v>0</v>
      </c>
      <c r="E786" s="9">
        <v>48</v>
      </c>
      <c r="F786" s="14">
        <f t="shared" si="129"/>
        <v>130</v>
      </c>
      <c r="G786" s="11">
        <v>2</v>
      </c>
      <c r="H786" s="13">
        <f t="shared" ref="H786:J787" si="215">AVERAGE(C783:C786)</f>
        <v>154.5</v>
      </c>
      <c r="I786" s="13">
        <f t="shared" si="215"/>
        <v>2</v>
      </c>
      <c r="J786" s="13">
        <f t="shared" si="215"/>
        <v>73.5</v>
      </c>
      <c r="K786" s="14">
        <f t="shared" si="209"/>
        <v>230</v>
      </c>
      <c r="L786" s="14">
        <f t="shared" si="214"/>
        <v>373.5</v>
      </c>
      <c r="M786" s="14">
        <f t="shared" si="182"/>
        <v>338</v>
      </c>
      <c r="N786" s="30">
        <f t="shared" si="210"/>
        <v>-0.50381679389312972</v>
      </c>
      <c r="O786" s="30">
        <f t="shared" si="211"/>
        <v>-0.65194109772423026</v>
      </c>
    </row>
    <row r="787" spans="1:15" x14ac:dyDescent="0.25">
      <c r="A787" s="9" t="str">
        <f t="shared" si="201"/>
        <v>Jan</v>
      </c>
      <c r="B787" s="15">
        <f t="shared" si="212"/>
        <v>39830</v>
      </c>
      <c r="C787" s="9">
        <v>242</v>
      </c>
      <c r="D787" s="9">
        <v>0</v>
      </c>
      <c r="E787" s="9">
        <v>108</v>
      </c>
      <c r="F787" s="14">
        <f t="shared" si="129"/>
        <v>350</v>
      </c>
      <c r="G787" s="11">
        <v>3</v>
      </c>
      <c r="H787" s="13">
        <f t="shared" si="215"/>
        <v>151.5</v>
      </c>
      <c r="I787" s="13">
        <f t="shared" si="215"/>
        <v>1.25</v>
      </c>
      <c r="J787" s="13">
        <f t="shared" si="215"/>
        <v>78</v>
      </c>
      <c r="K787" s="14">
        <f t="shared" si="209"/>
        <v>230.75</v>
      </c>
      <c r="L787" s="14">
        <f t="shared" si="214"/>
        <v>339</v>
      </c>
      <c r="M787" s="14">
        <f t="shared" si="182"/>
        <v>267.66666666666669</v>
      </c>
      <c r="N787" s="30">
        <f t="shared" si="210"/>
        <v>0.54185022026431717</v>
      </c>
      <c r="O787" s="30">
        <f t="shared" si="211"/>
        <v>3.2448377581120944E-2</v>
      </c>
    </row>
    <row r="788" spans="1:15" x14ac:dyDescent="0.25">
      <c r="A788" s="9" t="str">
        <f t="shared" si="201"/>
        <v>Jan</v>
      </c>
      <c r="B788" s="15">
        <f t="shared" si="212"/>
        <v>39837</v>
      </c>
      <c r="C788" s="9">
        <v>227</v>
      </c>
      <c r="D788" s="9">
        <v>0</v>
      </c>
      <c r="E788" s="9">
        <v>113</v>
      </c>
      <c r="F788" s="14">
        <f t="shared" si="129"/>
        <v>340</v>
      </c>
      <c r="G788" s="11">
        <v>4</v>
      </c>
      <c r="H788" s="13">
        <f t="shared" ref="H788:J789" si="216">AVERAGE(C785:C788)</f>
        <v>180.25</v>
      </c>
      <c r="I788" s="13">
        <f t="shared" si="216"/>
        <v>1.25</v>
      </c>
      <c r="J788" s="13">
        <f t="shared" si="216"/>
        <v>87.5</v>
      </c>
      <c r="K788" s="14">
        <f t="shared" si="209"/>
        <v>269</v>
      </c>
      <c r="L788" s="14">
        <f t="shared" si="214"/>
        <v>316.83333333333331</v>
      </c>
      <c r="M788" s="14">
        <f t="shared" si="182"/>
        <v>325.33333333333331</v>
      </c>
      <c r="N788" s="30">
        <f t="shared" si="210"/>
        <v>0.46551724137931033</v>
      </c>
      <c r="O788" s="30">
        <f t="shared" si="211"/>
        <v>7.3119410836401957E-2</v>
      </c>
    </row>
    <row r="789" spans="1:15" x14ac:dyDescent="0.25">
      <c r="A789" s="9" t="str">
        <f t="shared" si="201"/>
        <v>Jan</v>
      </c>
      <c r="B789" s="15">
        <f t="shared" si="212"/>
        <v>39844</v>
      </c>
      <c r="C789" s="9">
        <v>84</v>
      </c>
      <c r="D789" s="9">
        <v>0</v>
      </c>
      <c r="E789" s="9">
        <v>50</v>
      </c>
      <c r="F789" s="14">
        <f t="shared" si="129"/>
        <v>134</v>
      </c>
      <c r="G789" s="11">
        <v>5</v>
      </c>
      <c r="H789" s="13">
        <f t="shared" si="216"/>
        <v>158.75</v>
      </c>
      <c r="I789" s="13">
        <f t="shared" si="216"/>
        <v>0</v>
      </c>
      <c r="J789" s="13">
        <f t="shared" si="216"/>
        <v>79.75</v>
      </c>
      <c r="K789" s="14">
        <f t="shared" ref="K789:K794" si="217">SUM(H789:J789)</f>
        <v>238.5</v>
      </c>
      <c r="L789" s="14">
        <f t="shared" si="214"/>
        <v>291.58333333333331</v>
      </c>
      <c r="M789" s="14">
        <f t="shared" si="182"/>
        <v>235.33333333333334</v>
      </c>
      <c r="N789" s="30">
        <f t="shared" ref="N789:N794" si="218">(F789-F737)/F737</f>
        <v>-0.37674418604651161</v>
      </c>
      <c r="O789" s="30">
        <f t="shared" ref="O789:O794" si="219">(F789-L789)/L789</f>
        <v>-0.54044012575021427</v>
      </c>
    </row>
    <row r="790" spans="1:15" x14ac:dyDescent="0.25">
      <c r="A790" s="9" t="str">
        <f t="shared" si="201"/>
        <v>Feb</v>
      </c>
      <c r="B790" s="15">
        <f t="shared" si="212"/>
        <v>39851</v>
      </c>
      <c r="C790" s="9">
        <v>126</v>
      </c>
      <c r="D790" s="9">
        <v>0</v>
      </c>
      <c r="E790" s="9">
        <v>47</v>
      </c>
      <c r="F790" s="14">
        <f t="shared" si="129"/>
        <v>173</v>
      </c>
      <c r="G790" s="11">
        <v>6</v>
      </c>
      <c r="H790" s="13">
        <f t="shared" ref="H790:J791" si="220">AVERAGE(C787:C790)</f>
        <v>169.75</v>
      </c>
      <c r="I790" s="13">
        <f t="shared" si="220"/>
        <v>0</v>
      </c>
      <c r="J790" s="13">
        <f t="shared" si="220"/>
        <v>79.5</v>
      </c>
      <c r="K790" s="14">
        <f t="shared" si="217"/>
        <v>249.25</v>
      </c>
      <c r="L790" s="14">
        <f t="shared" si="214"/>
        <v>280.91666666666669</v>
      </c>
      <c r="M790" s="14">
        <f t="shared" si="182"/>
        <v>295.33333333333331</v>
      </c>
      <c r="N790" s="30">
        <f t="shared" si="218"/>
        <v>-0.44012944983818769</v>
      </c>
      <c r="O790" s="30">
        <f t="shared" si="219"/>
        <v>-0.38415900326312669</v>
      </c>
    </row>
    <row r="791" spans="1:15" x14ac:dyDescent="0.25">
      <c r="A791" s="9" t="str">
        <f t="shared" si="201"/>
        <v>Feb</v>
      </c>
      <c r="B791" s="15">
        <f t="shared" si="212"/>
        <v>39858</v>
      </c>
      <c r="C791" s="9">
        <v>184</v>
      </c>
      <c r="D791" s="9">
        <v>2</v>
      </c>
      <c r="E791" s="9">
        <v>47</v>
      </c>
      <c r="F791" s="14">
        <f t="shared" si="129"/>
        <v>233</v>
      </c>
      <c r="G791" s="11">
        <v>7</v>
      </c>
      <c r="H791" s="13">
        <f t="shared" si="220"/>
        <v>155.25</v>
      </c>
      <c r="I791" s="13">
        <f t="shared" si="220"/>
        <v>0.5</v>
      </c>
      <c r="J791" s="13">
        <f t="shared" si="220"/>
        <v>64.25</v>
      </c>
      <c r="K791" s="14">
        <f t="shared" si="217"/>
        <v>220</v>
      </c>
      <c r="L791" s="14">
        <f t="shared" ref="L791:L858" si="221">AVERAGE(K635+K687+K739)/3</f>
        <v>257.83333333333331</v>
      </c>
      <c r="M791" s="14">
        <f t="shared" si="182"/>
        <v>175.33333333333334</v>
      </c>
      <c r="N791" s="30">
        <f t="shared" si="218"/>
        <v>0.36257309941520466</v>
      </c>
      <c r="O791" s="30">
        <f t="shared" si="219"/>
        <v>-9.6315449256625663E-2</v>
      </c>
    </row>
    <row r="792" spans="1:15" x14ac:dyDescent="0.25">
      <c r="A792" s="9" t="str">
        <f t="shared" si="201"/>
        <v>Feb</v>
      </c>
      <c r="B792" s="15">
        <f t="shared" si="212"/>
        <v>39865</v>
      </c>
      <c r="C792" s="9">
        <v>334</v>
      </c>
      <c r="D792" s="9">
        <v>8</v>
      </c>
      <c r="E792" s="9">
        <v>42</v>
      </c>
      <c r="F792" s="14">
        <f t="shared" si="129"/>
        <v>384</v>
      </c>
      <c r="G792" s="11">
        <v>8</v>
      </c>
      <c r="H792" s="13">
        <f t="shared" ref="H792:J793" si="222">AVERAGE(C789:C792)</f>
        <v>182</v>
      </c>
      <c r="I792" s="13">
        <f t="shared" si="222"/>
        <v>2.5</v>
      </c>
      <c r="J792" s="13">
        <f t="shared" si="222"/>
        <v>46.5</v>
      </c>
      <c r="K792" s="14">
        <f t="shared" si="217"/>
        <v>231</v>
      </c>
      <c r="L792" s="14">
        <f t="shared" si="221"/>
        <v>223.33333333333334</v>
      </c>
      <c r="M792" s="14">
        <f t="shared" si="182"/>
        <v>187.33333333333334</v>
      </c>
      <c r="N792" s="30">
        <f t="shared" si="218"/>
        <v>0.4826254826254826</v>
      </c>
      <c r="O792" s="30">
        <f t="shared" si="219"/>
        <v>0.71940298507462674</v>
      </c>
    </row>
    <row r="793" spans="1:15" x14ac:dyDescent="0.25">
      <c r="A793" s="9" t="str">
        <f t="shared" si="201"/>
        <v>Feb</v>
      </c>
      <c r="B793" s="15">
        <f t="shared" si="212"/>
        <v>39872</v>
      </c>
      <c r="C793" s="9">
        <v>362</v>
      </c>
      <c r="D793" s="9">
        <v>2</v>
      </c>
      <c r="E793" s="9">
        <v>225</v>
      </c>
      <c r="F793" s="14">
        <f t="shared" si="129"/>
        <v>589</v>
      </c>
      <c r="G793" s="11">
        <v>9</v>
      </c>
      <c r="H793" s="13">
        <f t="shared" si="222"/>
        <v>251.5</v>
      </c>
      <c r="I793" s="13">
        <f t="shared" si="222"/>
        <v>3</v>
      </c>
      <c r="J793" s="13">
        <f t="shared" si="222"/>
        <v>90.25</v>
      </c>
      <c r="K793" s="14">
        <f t="shared" si="217"/>
        <v>344.75</v>
      </c>
      <c r="L793" s="14">
        <f t="shared" si="221"/>
        <v>232.25</v>
      </c>
      <c r="M793" s="14">
        <f t="shared" si="182"/>
        <v>271</v>
      </c>
      <c r="N793" s="30">
        <f t="shared" si="218"/>
        <v>1.9014778325123152</v>
      </c>
      <c r="O793" s="30">
        <f t="shared" si="219"/>
        <v>1.5360602798708289</v>
      </c>
    </row>
    <row r="794" spans="1:15" x14ac:dyDescent="0.25">
      <c r="A794" s="9" t="str">
        <f t="shared" si="201"/>
        <v>Mar</v>
      </c>
      <c r="B794" s="15">
        <f t="shared" si="212"/>
        <v>39879</v>
      </c>
      <c r="C794" s="9">
        <v>381</v>
      </c>
      <c r="D794" s="9">
        <v>5</v>
      </c>
      <c r="E794" s="9">
        <v>104</v>
      </c>
      <c r="F794" s="14">
        <f t="shared" si="129"/>
        <v>490</v>
      </c>
      <c r="G794" s="11">
        <v>10</v>
      </c>
      <c r="H794" s="13">
        <f t="shared" ref="H794:J795" si="223">AVERAGE(C791:C794)</f>
        <v>315.25</v>
      </c>
      <c r="I794" s="13">
        <f t="shared" si="223"/>
        <v>4.25</v>
      </c>
      <c r="J794" s="13">
        <f t="shared" si="223"/>
        <v>104.5</v>
      </c>
      <c r="K794" s="14">
        <f t="shared" si="217"/>
        <v>424</v>
      </c>
      <c r="L794" s="14">
        <f t="shared" si="221"/>
        <v>254.25</v>
      </c>
      <c r="M794" s="14">
        <f t="shared" si="182"/>
        <v>383.33333333333331</v>
      </c>
      <c r="N794" s="30">
        <f t="shared" si="218"/>
        <v>0.35359116022099446</v>
      </c>
      <c r="O794" s="30">
        <f t="shared" si="219"/>
        <v>0.92723697148475914</v>
      </c>
    </row>
    <row r="795" spans="1:15" x14ac:dyDescent="0.25">
      <c r="A795" s="9" t="str">
        <f t="shared" si="201"/>
        <v>Mar</v>
      </c>
      <c r="B795" s="15">
        <f t="shared" si="212"/>
        <v>39886</v>
      </c>
      <c r="C795" s="9">
        <v>462</v>
      </c>
      <c r="D795" s="9">
        <v>17</v>
      </c>
      <c r="E795" s="9">
        <v>71</v>
      </c>
      <c r="F795" s="14">
        <f t="shared" si="129"/>
        <v>550</v>
      </c>
      <c r="G795" s="11">
        <v>11</v>
      </c>
      <c r="H795" s="13">
        <f t="shared" si="223"/>
        <v>384.75</v>
      </c>
      <c r="I795" s="13">
        <f t="shared" si="223"/>
        <v>8</v>
      </c>
      <c r="J795" s="13">
        <f t="shared" si="223"/>
        <v>110.5</v>
      </c>
      <c r="K795" s="14">
        <f t="shared" ref="K795:K800" si="224">SUM(H795:J795)</f>
        <v>503.25</v>
      </c>
      <c r="L795" s="14">
        <f t="shared" si="221"/>
        <v>291.16666666666669</v>
      </c>
      <c r="M795" s="14">
        <f t="shared" si="182"/>
        <v>323</v>
      </c>
      <c r="N795" s="30">
        <f t="shared" ref="N795:N800" si="225">(F795-F743)/F743</f>
        <v>0.85810810810810811</v>
      </c>
      <c r="O795" s="30">
        <f t="shared" ref="O795:O800" si="226">(F795-L795)/L795</f>
        <v>0.88895248998282761</v>
      </c>
    </row>
    <row r="796" spans="1:15" x14ac:dyDescent="0.25">
      <c r="A796" s="9" t="str">
        <f t="shared" si="201"/>
        <v>Mar</v>
      </c>
      <c r="B796" s="15">
        <f t="shared" si="212"/>
        <v>39893</v>
      </c>
      <c r="C796" s="9">
        <v>333</v>
      </c>
      <c r="D796" s="9">
        <v>3</v>
      </c>
      <c r="E796" s="9">
        <v>101</v>
      </c>
      <c r="F796" s="14">
        <f t="shared" si="129"/>
        <v>437</v>
      </c>
      <c r="G796" s="11">
        <v>12</v>
      </c>
      <c r="H796" s="13">
        <f t="shared" ref="H796:J797" si="227">AVERAGE(C793:C796)</f>
        <v>384.5</v>
      </c>
      <c r="I796" s="13">
        <f t="shared" si="227"/>
        <v>6.75</v>
      </c>
      <c r="J796" s="13">
        <f t="shared" si="227"/>
        <v>125.25</v>
      </c>
      <c r="K796" s="14">
        <f t="shared" si="224"/>
        <v>516.5</v>
      </c>
      <c r="L796" s="14">
        <f t="shared" si="221"/>
        <v>329.83333333333331</v>
      </c>
      <c r="M796" s="14">
        <f t="shared" si="182"/>
        <v>342</v>
      </c>
      <c r="N796" s="30">
        <f t="shared" si="225"/>
        <v>0.42345276872964172</v>
      </c>
      <c r="O796" s="30">
        <f t="shared" si="226"/>
        <v>0.32491157150075806</v>
      </c>
    </row>
    <row r="797" spans="1:15" x14ac:dyDescent="0.25">
      <c r="A797" s="9" t="str">
        <f t="shared" si="201"/>
        <v>Mar</v>
      </c>
      <c r="B797" s="15">
        <f t="shared" si="212"/>
        <v>39900</v>
      </c>
      <c r="C797" s="9">
        <v>329</v>
      </c>
      <c r="D797" s="9">
        <v>12</v>
      </c>
      <c r="E797" s="9">
        <v>77</v>
      </c>
      <c r="F797" s="14">
        <f t="shared" si="129"/>
        <v>418</v>
      </c>
      <c r="G797" s="11">
        <v>13</v>
      </c>
      <c r="H797" s="13">
        <f t="shared" si="227"/>
        <v>376.25</v>
      </c>
      <c r="I797" s="13">
        <f t="shared" si="227"/>
        <v>9.25</v>
      </c>
      <c r="J797" s="13">
        <f t="shared" si="227"/>
        <v>88.25</v>
      </c>
      <c r="K797" s="14">
        <f t="shared" si="224"/>
        <v>473.75</v>
      </c>
      <c r="L797" s="14">
        <f t="shared" ref="L797" si="228">AVERAGE(K641+K693+K745)/3</f>
        <v>369.33333333333331</v>
      </c>
      <c r="M797" s="14">
        <f t="shared" si="182"/>
        <v>429</v>
      </c>
      <c r="N797" s="30">
        <f t="shared" si="225"/>
        <v>2.4509803921568627E-2</v>
      </c>
      <c r="O797" s="30">
        <f t="shared" si="226"/>
        <v>0.13176895306859213</v>
      </c>
    </row>
    <row r="798" spans="1:15" x14ac:dyDescent="0.25">
      <c r="A798" s="9" t="str">
        <f t="shared" si="201"/>
        <v>Apr</v>
      </c>
      <c r="B798" s="15">
        <f t="shared" si="212"/>
        <v>39907</v>
      </c>
      <c r="C798" s="9">
        <v>361</v>
      </c>
      <c r="D798" s="9">
        <v>9</v>
      </c>
      <c r="E798" s="9">
        <v>191</v>
      </c>
      <c r="F798" s="14">
        <f t="shared" si="129"/>
        <v>561</v>
      </c>
      <c r="G798" s="11">
        <v>14</v>
      </c>
      <c r="H798" s="13">
        <f t="shared" ref="H798" si="229">AVERAGE(C795:C798)</f>
        <v>371.25</v>
      </c>
      <c r="I798" s="13">
        <f t="shared" ref="I798" si="230">AVERAGE(D795:D798)</f>
        <v>10.25</v>
      </c>
      <c r="J798" s="13">
        <f t="shared" ref="J798" si="231">AVERAGE(E795:E798)</f>
        <v>110</v>
      </c>
      <c r="K798" s="14">
        <f t="shared" si="224"/>
        <v>491.5</v>
      </c>
      <c r="L798" s="14">
        <f t="shared" ref="L798" si="232">AVERAGE(K642+K694+K746)/3</f>
        <v>392.08333333333331</v>
      </c>
      <c r="M798" s="14">
        <f t="shared" si="182"/>
        <v>474.33333333333331</v>
      </c>
      <c r="N798" s="30">
        <f t="shared" si="225"/>
        <v>6.8571428571428575E-2</v>
      </c>
      <c r="O798" s="30">
        <f t="shared" si="226"/>
        <v>0.43081827842720516</v>
      </c>
    </row>
    <row r="799" spans="1:15" x14ac:dyDescent="0.25">
      <c r="A799" s="9" t="str">
        <f t="shared" si="201"/>
        <v>Apr</v>
      </c>
      <c r="B799" s="15">
        <f t="shared" si="212"/>
        <v>39914</v>
      </c>
      <c r="C799" s="9">
        <v>380</v>
      </c>
      <c r="D799" s="9">
        <v>20</v>
      </c>
      <c r="E799" s="9">
        <v>109</v>
      </c>
      <c r="F799" s="14">
        <f t="shared" si="129"/>
        <v>509</v>
      </c>
      <c r="G799" s="11">
        <v>15</v>
      </c>
      <c r="H799" s="13">
        <f t="shared" ref="H799" si="233">AVERAGE(C796:C799)</f>
        <v>350.75</v>
      </c>
      <c r="I799" s="13">
        <f t="shared" ref="I799" si="234">AVERAGE(D796:D799)</f>
        <v>11</v>
      </c>
      <c r="J799" s="13">
        <f t="shared" ref="J799" si="235">AVERAGE(E796:E799)</f>
        <v>119.5</v>
      </c>
      <c r="K799" s="14">
        <f t="shared" si="224"/>
        <v>481.25</v>
      </c>
      <c r="L799" s="14">
        <f t="shared" ref="L799" si="236">AVERAGE(K643+K695+K747)/3</f>
        <v>434.5</v>
      </c>
      <c r="M799" s="14">
        <f t="shared" si="182"/>
        <v>492.66666666666669</v>
      </c>
      <c r="N799" s="30">
        <f t="shared" si="225"/>
        <v>0.17824074074074073</v>
      </c>
      <c r="O799" s="30">
        <f t="shared" si="226"/>
        <v>0.1714614499424626</v>
      </c>
    </row>
    <row r="800" spans="1:15" x14ac:dyDescent="0.25">
      <c r="A800" s="9" t="str">
        <f t="shared" si="201"/>
        <v>Apr</v>
      </c>
      <c r="B800" s="15">
        <f t="shared" si="212"/>
        <v>39921</v>
      </c>
      <c r="C800" s="9">
        <v>511</v>
      </c>
      <c r="D800" s="9">
        <v>22</v>
      </c>
      <c r="E800" s="9">
        <v>108</v>
      </c>
      <c r="F800" s="14">
        <f t="shared" si="129"/>
        <v>641</v>
      </c>
      <c r="G800" s="11">
        <v>16</v>
      </c>
      <c r="H800" s="13">
        <f t="shared" ref="H800" si="237">AVERAGE(C797:C800)</f>
        <v>395.25</v>
      </c>
      <c r="I800" s="13">
        <f t="shared" ref="I800" si="238">AVERAGE(D797:D800)</f>
        <v>15.75</v>
      </c>
      <c r="J800" s="13">
        <f t="shared" ref="J800" si="239">AVERAGE(E797:E800)</f>
        <v>121.25</v>
      </c>
      <c r="K800" s="14">
        <f t="shared" si="224"/>
        <v>532.25</v>
      </c>
      <c r="L800" s="14">
        <f t="shared" ref="L800" si="240">AVERAGE(K644+K696+K748)/3</f>
        <v>478.25</v>
      </c>
      <c r="M800" s="14">
        <f t="shared" si="182"/>
        <v>517</v>
      </c>
      <c r="N800" s="30">
        <f t="shared" si="225"/>
        <v>0.39347826086956522</v>
      </c>
      <c r="O800" s="30">
        <f t="shared" si="226"/>
        <v>0.3403031887088343</v>
      </c>
    </row>
    <row r="801" spans="1:15" x14ac:dyDescent="0.25">
      <c r="A801" s="9" t="str">
        <f t="shared" si="201"/>
        <v>Apr</v>
      </c>
      <c r="B801" s="15">
        <f t="shared" si="212"/>
        <v>39928</v>
      </c>
      <c r="C801" s="9">
        <v>424</v>
      </c>
      <c r="D801" s="9">
        <v>15</v>
      </c>
      <c r="E801" s="9">
        <v>149</v>
      </c>
      <c r="F801" s="14">
        <f t="shared" si="129"/>
        <v>588</v>
      </c>
      <c r="G801" s="11">
        <v>17</v>
      </c>
      <c r="H801" s="13">
        <f t="shared" ref="H801" si="241">AVERAGE(C798:C801)</f>
        <v>419</v>
      </c>
      <c r="I801" s="13">
        <f t="shared" ref="I801" si="242">AVERAGE(D798:D801)</f>
        <v>16.5</v>
      </c>
      <c r="J801" s="13">
        <f t="shared" ref="J801" si="243">AVERAGE(E798:E801)</f>
        <v>139.25</v>
      </c>
      <c r="K801" s="14">
        <f t="shared" ref="K801" si="244">SUM(H801:J801)</f>
        <v>574.75</v>
      </c>
      <c r="L801" s="14">
        <f t="shared" ref="L801" si="245">AVERAGE(K645+K697+K749)/3</f>
        <v>506.16666666666669</v>
      </c>
      <c r="M801" s="14">
        <f t="shared" si="182"/>
        <v>540.66666666666663</v>
      </c>
      <c r="N801" s="30">
        <f t="shared" ref="N801" si="246">(F801-F749)/F749</f>
        <v>0.25910064239828695</v>
      </c>
      <c r="O801" s="30">
        <f t="shared" ref="O801" si="247">(F801-L801)/L801</f>
        <v>0.16167270332565026</v>
      </c>
    </row>
    <row r="802" spans="1:15" x14ac:dyDescent="0.25">
      <c r="A802" s="9" t="str">
        <f t="shared" si="201"/>
        <v>May</v>
      </c>
      <c r="B802" s="15">
        <f t="shared" si="212"/>
        <v>39935</v>
      </c>
      <c r="C802" s="9">
        <v>333</v>
      </c>
      <c r="D802" s="9">
        <v>12</v>
      </c>
      <c r="E802" s="9">
        <v>110</v>
      </c>
      <c r="F802" s="14">
        <f t="shared" si="129"/>
        <v>455</v>
      </c>
      <c r="G802" s="11">
        <v>18</v>
      </c>
      <c r="H802" s="13">
        <f t="shared" ref="H802" si="248">AVERAGE(C799:C802)</f>
        <v>412</v>
      </c>
      <c r="I802" s="13">
        <f t="shared" ref="I802" si="249">AVERAGE(D799:D802)</f>
        <v>17.25</v>
      </c>
      <c r="J802" s="13">
        <f t="shared" ref="J802" si="250">AVERAGE(E799:E802)</f>
        <v>119</v>
      </c>
      <c r="K802" s="14">
        <f t="shared" ref="K802" si="251">SUM(H802:J802)</f>
        <v>548.25</v>
      </c>
      <c r="L802" s="14">
        <f t="shared" ref="L802" si="252">AVERAGE(K646+K698+K750)/3</f>
        <v>490.75</v>
      </c>
      <c r="M802" s="14">
        <f t="shared" si="182"/>
        <v>412.66666666666669</v>
      </c>
      <c r="N802" s="30">
        <f t="shared" ref="N802" si="253">(F802-F750)/F750</f>
        <v>0.84959349593495936</v>
      </c>
      <c r="O802" s="30">
        <f t="shared" ref="O802" si="254">(F802-L802)/L802</f>
        <v>-7.2847682119205295E-2</v>
      </c>
    </row>
    <row r="803" spans="1:15" x14ac:dyDescent="0.25">
      <c r="A803" s="9" t="str">
        <f t="shared" si="201"/>
        <v>May</v>
      </c>
      <c r="B803" s="15">
        <f t="shared" si="212"/>
        <v>39942</v>
      </c>
      <c r="C803" s="9">
        <v>385</v>
      </c>
      <c r="D803" s="9">
        <v>14</v>
      </c>
      <c r="E803" s="9">
        <v>101</v>
      </c>
      <c r="F803" s="14">
        <f t="shared" si="129"/>
        <v>500</v>
      </c>
      <c r="G803" s="11">
        <v>19</v>
      </c>
      <c r="H803" s="13">
        <f t="shared" ref="H803" si="255">AVERAGE(C800:C803)</f>
        <v>413.25</v>
      </c>
      <c r="I803" s="13">
        <f t="shared" ref="I803" si="256">AVERAGE(D800:D803)</f>
        <v>15.75</v>
      </c>
      <c r="J803" s="13">
        <f t="shared" ref="J803" si="257">AVERAGE(E800:E803)</f>
        <v>117</v>
      </c>
      <c r="K803" s="14">
        <f t="shared" ref="K803" si="258">SUM(H803:J803)</f>
        <v>546</v>
      </c>
      <c r="L803" s="14">
        <f t="shared" ref="L803" si="259">AVERAGE(K647+K699+K751)/3</f>
        <v>476.16666666666669</v>
      </c>
      <c r="M803" s="14">
        <f t="shared" si="182"/>
        <v>434.33333333333331</v>
      </c>
      <c r="N803" s="30">
        <f t="shared" ref="N803" si="260">(F803-F751)/F751</f>
        <v>2.5460992907801416</v>
      </c>
      <c r="O803" s="30">
        <f t="shared" ref="O803" si="261">(F803-L803)/L803</f>
        <v>5.0052502625131216E-2</v>
      </c>
    </row>
    <row r="804" spans="1:15" x14ac:dyDescent="0.25">
      <c r="A804" s="9" t="str">
        <f t="shared" si="201"/>
        <v>May</v>
      </c>
      <c r="B804" s="15">
        <f t="shared" si="212"/>
        <v>39949</v>
      </c>
      <c r="C804" s="9">
        <v>518</v>
      </c>
      <c r="D804" s="9">
        <v>15</v>
      </c>
      <c r="E804" s="9">
        <v>114</v>
      </c>
      <c r="F804" s="14">
        <f t="shared" si="129"/>
        <v>647</v>
      </c>
      <c r="G804" s="11">
        <v>20</v>
      </c>
      <c r="H804" s="13">
        <f t="shared" ref="H804" si="262">AVERAGE(C801:C804)</f>
        <v>415</v>
      </c>
      <c r="I804" s="13">
        <f t="shared" ref="I804" si="263">AVERAGE(D801:D804)</f>
        <v>14</v>
      </c>
      <c r="J804" s="13">
        <f t="shared" ref="J804" si="264">AVERAGE(E801:E804)</f>
        <v>118.5</v>
      </c>
      <c r="K804" s="14">
        <f t="shared" ref="K804" si="265">SUM(H804:J804)</f>
        <v>547.5</v>
      </c>
      <c r="L804" s="14">
        <f t="shared" ref="L804" si="266">AVERAGE(K648+K700+K752)/3</f>
        <v>505.58333333333331</v>
      </c>
      <c r="M804" s="14">
        <f t="shared" si="182"/>
        <v>634.66666666666663</v>
      </c>
      <c r="N804" s="30">
        <f t="shared" ref="N804" si="267">(F804-F752)/F752</f>
        <v>0.39740820734341253</v>
      </c>
      <c r="O804" s="30">
        <f t="shared" ref="O804" si="268">(F804-L804)/L804</f>
        <v>0.27970990604911822</v>
      </c>
    </row>
    <row r="805" spans="1:15" x14ac:dyDescent="0.25">
      <c r="A805" s="9" t="str">
        <f t="shared" si="201"/>
        <v>May</v>
      </c>
      <c r="B805" s="15">
        <f t="shared" si="212"/>
        <v>39956</v>
      </c>
      <c r="C805" s="9">
        <v>423</v>
      </c>
      <c r="D805" s="9">
        <v>8</v>
      </c>
      <c r="E805" s="9">
        <v>196</v>
      </c>
      <c r="F805" s="14">
        <f t="shared" si="129"/>
        <v>627</v>
      </c>
      <c r="G805" s="11">
        <v>21</v>
      </c>
      <c r="H805" s="13">
        <f t="shared" ref="H805" si="269">AVERAGE(C802:C805)</f>
        <v>414.75</v>
      </c>
      <c r="I805" s="13">
        <f t="shared" ref="I805" si="270">AVERAGE(D802:D805)</f>
        <v>12.25</v>
      </c>
      <c r="J805" s="13">
        <f t="shared" ref="J805" si="271">AVERAGE(E802:E805)</f>
        <v>130.25</v>
      </c>
      <c r="K805" s="14">
        <f t="shared" ref="K805" si="272">SUM(H805:J805)</f>
        <v>557.25</v>
      </c>
      <c r="L805" s="14">
        <f t="shared" ref="L805" si="273">AVERAGE(K649+K701+K753)/3</f>
        <v>527.41666666666663</v>
      </c>
      <c r="M805" s="14">
        <f t="shared" si="182"/>
        <v>628</v>
      </c>
      <c r="N805" s="30">
        <f t="shared" ref="N805:N806" si="274">(F805-F753)/F753</f>
        <v>0.11565836298932385</v>
      </c>
      <c r="O805" s="30">
        <f t="shared" ref="O805:O806" si="275">(F805-L805)/L805</f>
        <v>0.18881339864117563</v>
      </c>
    </row>
    <row r="806" spans="1:15" x14ac:dyDescent="0.25">
      <c r="A806" s="9" t="str">
        <f t="shared" si="201"/>
        <v>May</v>
      </c>
      <c r="B806" s="15">
        <f t="shared" si="212"/>
        <v>39963</v>
      </c>
      <c r="C806" s="9">
        <v>428</v>
      </c>
      <c r="D806" s="9">
        <v>11</v>
      </c>
      <c r="E806" s="9">
        <v>160</v>
      </c>
      <c r="F806" s="14">
        <f t="shared" si="129"/>
        <v>599</v>
      </c>
      <c r="G806" s="11">
        <v>22</v>
      </c>
      <c r="H806" s="13">
        <f t="shared" ref="H806" si="276">AVERAGE(C803:C806)</f>
        <v>438.5</v>
      </c>
      <c r="I806" s="13">
        <f t="shared" ref="I806" si="277">AVERAGE(D803:D806)</f>
        <v>12</v>
      </c>
      <c r="J806" s="13">
        <f t="shared" ref="J806" si="278">AVERAGE(E803:E806)</f>
        <v>142.75</v>
      </c>
      <c r="K806" s="14">
        <f t="shared" ref="K806" si="279">SUM(H806:J806)</f>
        <v>593.25</v>
      </c>
      <c r="L806" s="14">
        <f t="shared" si="221"/>
        <v>571</v>
      </c>
      <c r="M806" s="14">
        <f t="shared" si="182"/>
        <v>587</v>
      </c>
      <c r="N806" s="30">
        <f t="shared" si="274"/>
        <v>0.13446969696969696</v>
      </c>
      <c r="O806" s="30">
        <f t="shared" si="275"/>
        <v>4.9036777583187391E-2</v>
      </c>
    </row>
    <row r="807" spans="1:15" x14ac:dyDescent="0.25">
      <c r="A807" s="9" t="str">
        <f t="shared" si="201"/>
        <v>Jun</v>
      </c>
      <c r="B807" s="15">
        <f t="shared" si="212"/>
        <v>39970</v>
      </c>
      <c r="C807" s="9">
        <v>500</v>
      </c>
      <c r="D807" s="9">
        <v>14</v>
      </c>
      <c r="E807" s="9">
        <v>164</v>
      </c>
      <c r="F807" s="14">
        <f t="shared" si="129"/>
        <v>678</v>
      </c>
      <c r="G807" s="11">
        <v>23</v>
      </c>
      <c r="H807" s="13">
        <f t="shared" ref="H807" si="280">AVERAGE(C804:C807)</f>
        <v>467.25</v>
      </c>
      <c r="I807" s="13">
        <f t="shared" ref="I807" si="281">AVERAGE(D804:D807)</f>
        <v>12</v>
      </c>
      <c r="J807" s="13">
        <f t="shared" ref="J807" si="282">AVERAGE(E804:E807)</f>
        <v>158.5</v>
      </c>
      <c r="K807" s="14">
        <f t="shared" ref="K807" si="283">SUM(H807:J807)</f>
        <v>637.75</v>
      </c>
      <c r="L807" s="14">
        <f t="shared" ref="L807" si="284">AVERAGE(K651+K703+K755)/3</f>
        <v>605.91666666666663</v>
      </c>
      <c r="M807" s="14">
        <f t="shared" si="182"/>
        <v>574</v>
      </c>
      <c r="N807" s="30">
        <f t="shared" ref="N807" si="285">(F807-F755)/F755</f>
        <v>0.33992094861660077</v>
      </c>
      <c r="O807" s="30">
        <f t="shared" ref="O807" si="286">(F807-L807)/L807</f>
        <v>0.11896575436666215</v>
      </c>
    </row>
    <row r="808" spans="1:15" x14ac:dyDescent="0.25">
      <c r="A808" s="9" t="str">
        <f t="shared" si="201"/>
        <v>Jun</v>
      </c>
      <c r="B808" s="15">
        <f t="shared" si="212"/>
        <v>39977</v>
      </c>
      <c r="C808" s="9">
        <v>525</v>
      </c>
      <c r="D808" s="9">
        <v>42</v>
      </c>
      <c r="E808" s="9">
        <v>130</v>
      </c>
      <c r="F808" s="14">
        <f t="shared" si="129"/>
        <v>697</v>
      </c>
      <c r="G808" s="11">
        <v>24</v>
      </c>
      <c r="H808" s="13">
        <f t="shared" ref="H808" si="287">AVERAGE(C805:C808)</f>
        <v>469</v>
      </c>
      <c r="I808" s="13">
        <f t="shared" ref="I808" si="288">AVERAGE(D805:D808)</f>
        <v>18.75</v>
      </c>
      <c r="J808" s="13">
        <f t="shared" ref="J808" si="289">AVERAGE(E805:E808)</f>
        <v>162.5</v>
      </c>
      <c r="K808" s="14">
        <f t="shared" ref="K808" si="290">SUM(H808:J808)</f>
        <v>650.25</v>
      </c>
      <c r="L808" s="14">
        <f t="shared" ref="L808" si="291">AVERAGE(K652+K704+K756)/3</f>
        <v>600.33333333333337</v>
      </c>
      <c r="M808" s="14">
        <f t="shared" si="182"/>
        <v>612.33333333333337</v>
      </c>
      <c r="N808" s="30">
        <f t="shared" ref="N808" si="292">(F808-F756)/F756</f>
        <v>0.79177377892030854</v>
      </c>
      <c r="O808" s="30">
        <f t="shared" ref="O808" si="293">(F808-L808)/L808</f>
        <v>0.1610216546363131</v>
      </c>
    </row>
    <row r="809" spans="1:15" x14ac:dyDescent="0.25">
      <c r="A809" s="9" t="str">
        <f t="shared" si="201"/>
        <v>Jun</v>
      </c>
      <c r="B809" s="15">
        <f t="shared" si="212"/>
        <v>39984</v>
      </c>
      <c r="C809" s="9">
        <v>782</v>
      </c>
      <c r="D809" s="9">
        <v>21</v>
      </c>
      <c r="E809" s="9">
        <v>140</v>
      </c>
      <c r="F809" s="14">
        <f t="shared" si="129"/>
        <v>943</v>
      </c>
      <c r="G809" s="11">
        <v>25</v>
      </c>
      <c r="H809" s="13">
        <f t="shared" ref="H809" si="294">AVERAGE(C806:C809)</f>
        <v>558.75</v>
      </c>
      <c r="I809" s="13">
        <f t="shared" ref="I809" si="295">AVERAGE(D806:D809)</f>
        <v>22</v>
      </c>
      <c r="J809" s="13">
        <f t="shared" ref="J809" si="296">AVERAGE(E806:E809)</f>
        <v>148.5</v>
      </c>
      <c r="K809" s="14">
        <f t="shared" ref="K809" si="297">SUM(H809:J809)</f>
        <v>729.25</v>
      </c>
      <c r="L809" s="14">
        <f t="shared" ref="L809" si="298">AVERAGE(K653+K705+K757)/3</f>
        <v>577.83333333333337</v>
      </c>
      <c r="M809" s="14">
        <f t="shared" si="182"/>
        <v>538</v>
      </c>
      <c r="N809" s="30">
        <f t="shared" ref="N809" si="299">(F809-F757)/F757</f>
        <v>3.4691943127962084</v>
      </c>
      <c r="O809" s="30">
        <f t="shared" ref="O809" si="300">(F809-L809)/L809</f>
        <v>0.63195846553216029</v>
      </c>
    </row>
    <row r="810" spans="1:15" x14ac:dyDescent="0.25">
      <c r="A810" s="9" t="str">
        <f t="shared" si="201"/>
        <v>Jun</v>
      </c>
      <c r="B810" s="15">
        <f t="shared" si="212"/>
        <v>39991</v>
      </c>
      <c r="C810" s="9">
        <v>589</v>
      </c>
      <c r="D810" s="9">
        <v>2</v>
      </c>
      <c r="E810" s="9">
        <v>154</v>
      </c>
      <c r="F810" s="14">
        <f t="shared" si="129"/>
        <v>745</v>
      </c>
      <c r="G810" s="11">
        <v>26</v>
      </c>
      <c r="H810" s="13">
        <f t="shared" ref="H810" si="301">AVERAGE(C807:C810)</f>
        <v>599</v>
      </c>
      <c r="I810" s="13">
        <f t="shared" ref="I810" si="302">AVERAGE(D807:D810)</f>
        <v>19.75</v>
      </c>
      <c r="J810" s="13">
        <f t="shared" ref="J810" si="303">AVERAGE(E807:E810)</f>
        <v>147</v>
      </c>
      <c r="K810" s="14">
        <f t="shared" ref="K810" si="304">SUM(H810:J810)</f>
        <v>765.75</v>
      </c>
      <c r="L810" s="14">
        <f t="shared" ref="L810" si="305">AVERAGE(K654+K706+K758)/3</f>
        <v>570.66666666666663</v>
      </c>
      <c r="M810" s="14">
        <f t="shared" si="182"/>
        <v>558.33333333333337</v>
      </c>
      <c r="N810" s="30">
        <f t="shared" ref="N810" si="306">(F810-F758)/F758</f>
        <v>5.7727272727272725</v>
      </c>
      <c r="O810" s="30">
        <f t="shared" ref="O810" si="307">(F810-L810)/L810</f>
        <v>0.30549065420560756</v>
      </c>
    </row>
    <row r="811" spans="1:15" x14ac:dyDescent="0.25">
      <c r="A811" s="9" t="str">
        <f t="shared" si="201"/>
        <v>Jul</v>
      </c>
      <c r="B811" s="15">
        <f t="shared" si="212"/>
        <v>39998</v>
      </c>
      <c r="C811" s="9">
        <v>671</v>
      </c>
      <c r="D811" s="9">
        <v>27</v>
      </c>
      <c r="E811" s="9">
        <v>123</v>
      </c>
      <c r="F811" s="14">
        <f t="shared" si="129"/>
        <v>821</v>
      </c>
      <c r="G811" s="11">
        <v>27</v>
      </c>
      <c r="H811" s="13">
        <f t="shared" ref="H811" si="308">AVERAGE(C808:C811)</f>
        <v>641.75</v>
      </c>
      <c r="I811" s="13">
        <f t="shared" ref="I811" si="309">AVERAGE(D808:D811)</f>
        <v>23</v>
      </c>
      <c r="J811" s="13">
        <f t="shared" ref="J811" si="310">AVERAGE(E808:E811)</f>
        <v>136.75</v>
      </c>
      <c r="K811" s="14">
        <f t="shared" ref="K811" si="311">SUM(H811:J811)</f>
        <v>801.5</v>
      </c>
      <c r="L811" s="14">
        <f t="shared" ref="L811" si="312">AVERAGE(K655+K707+K759)/3</f>
        <v>570.08333333333337</v>
      </c>
      <c r="M811" s="14">
        <f t="shared" si="182"/>
        <v>571.66666666666663</v>
      </c>
      <c r="N811" s="30">
        <f t="shared" ref="N811" si="313">(F811-F759)/F759</f>
        <v>6.6018518518518521</v>
      </c>
      <c r="O811" s="30">
        <f t="shared" ref="O811" si="314">(F811-L811)/L811</f>
        <v>0.44014033036105821</v>
      </c>
    </row>
    <row r="812" spans="1:15" x14ac:dyDescent="0.25">
      <c r="A812" s="9" t="str">
        <f t="shared" si="201"/>
        <v>Jul</v>
      </c>
      <c r="B812" s="15">
        <f t="shared" si="212"/>
        <v>40005</v>
      </c>
      <c r="C812" s="9">
        <v>524</v>
      </c>
      <c r="D812" s="9">
        <v>15</v>
      </c>
      <c r="E812" s="9">
        <v>102</v>
      </c>
      <c r="F812" s="14">
        <f t="shared" si="129"/>
        <v>641</v>
      </c>
      <c r="G812" s="11">
        <v>28</v>
      </c>
      <c r="H812" s="13">
        <f t="shared" ref="H812" si="315">AVERAGE(C809:C812)</f>
        <v>641.5</v>
      </c>
      <c r="I812" s="13">
        <f t="shared" ref="I812" si="316">AVERAGE(D809:D812)</f>
        <v>16.25</v>
      </c>
      <c r="J812" s="13">
        <f t="shared" ref="J812" si="317">AVERAGE(E809:E812)</f>
        <v>129.75</v>
      </c>
      <c r="K812" s="14">
        <f t="shared" ref="K812" si="318">SUM(H812:J812)</f>
        <v>787.5</v>
      </c>
      <c r="L812" s="14">
        <f t="shared" ref="L812" si="319">AVERAGE(K656+K708+K760)/3</f>
        <v>593.91666666666663</v>
      </c>
      <c r="M812" s="14">
        <f t="shared" si="182"/>
        <v>707.66666666666663</v>
      </c>
      <c r="N812" s="30">
        <f t="shared" ref="N812" si="320">(F812-F760)/F760</f>
        <v>4.7385620915032678E-2</v>
      </c>
      <c r="O812" s="30">
        <f t="shared" ref="O812" si="321">(F812-L812)/L812</f>
        <v>7.9275992703802506E-2</v>
      </c>
    </row>
    <row r="813" spans="1:15" x14ac:dyDescent="0.25">
      <c r="A813" s="9" t="str">
        <f t="shared" si="201"/>
        <v>Jul</v>
      </c>
      <c r="B813" s="15">
        <f t="shared" si="212"/>
        <v>40012</v>
      </c>
      <c r="C813" s="9">
        <v>523</v>
      </c>
      <c r="D813" s="9">
        <v>5</v>
      </c>
      <c r="E813" s="9">
        <v>89</v>
      </c>
      <c r="F813" s="14">
        <f t="shared" si="129"/>
        <v>617</v>
      </c>
      <c r="G813" s="11">
        <v>29</v>
      </c>
      <c r="H813" s="13">
        <f t="shared" ref="H813" si="322">AVERAGE(C810:C813)</f>
        <v>576.75</v>
      </c>
      <c r="I813" s="13">
        <f t="shared" ref="I813" si="323">AVERAGE(D810:D813)</f>
        <v>12.25</v>
      </c>
      <c r="J813" s="13">
        <f t="shared" ref="J813" si="324">AVERAGE(E810:E813)</f>
        <v>117</v>
      </c>
      <c r="K813" s="14">
        <f t="shared" ref="K813" si="325">SUM(H813:J813)</f>
        <v>706</v>
      </c>
      <c r="L813" s="14">
        <f t="shared" ref="L813" si="326">AVERAGE(K657+K709+K761)/3</f>
        <v>625.83333333333337</v>
      </c>
      <c r="M813" s="14">
        <f t="shared" si="182"/>
        <v>665.66666666666663</v>
      </c>
      <c r="N813" s="30">
        <f t="shared" ref="N813" si="327">(F813-F761)/F761</f>
        <v>5.2901023890784986E-2</v>
      </c>
      <c r="O813" s="30">
        <f t="shared" ref="O813" si="328">(F813-L813)/L813</f>
        <v>-1.4114513981358249E-2</v>
      </c>
    </row>
    <row r="814" spans="1:15" x14ac:dyDescent="0.25">
      <c r="A814" s="9" t="str">
        <f t="shared" si="201"/>
        <v>Jul</v>
      </c>
      <c r="B814" s="15">
        <f t="shared" si="212"/>
        <v>40019</v>
      </c>
      <c r="C814" s="9">
        <v>704</v>
      </c>
      <c r="D814" s="9">
        <v>8</v>
      </c>
      <c r="E814" s="9">
        <v>95</v>
      </c>
      <c r="F814" s="14">
        <f t="shared" si="129"/>
        <v>807</v>
      </c>
      <c r="G814" s="11">
        <v>30</v>
      </c>
      <c r="H814" s="13">
        <f t="shared" ref="H814" si="329">AVERAGE(C811:C814)</f>
        <v>605.5</v>
      </c>
      <c r="I814" s="13">
        <f t="shared" ref="I814" si="330">AVERAGE(D811:D814)</f>
        <v>13.75</v>
      </c>
      <c r="J814" s="13">
        <f t="shared" ref="J814" si="331">AVERAGE(E811:E814)</f>
        <v>102.25</v>
      </c>
      <c r="K814" s="14">
        <f t="shared" ref="K814" si="332">SUM(H814:J814)</f>
        <v>721.5</v>
      </c>
      <c r="L814" s="14">
        <f t="shared" ref="L814" si="333">AVERAGE(K658+K710+K762)/3</f>
        <v>669</v>
      </c>
      <c r="M814" s="14">
        <f t="shared" si="182"/>
        <v>731</v>
      </c>
      <c r="N814" s="30">
        <f t="shared" ref="N814" si="334">(F814-F762)/F762</f>
        <v>0.13661971830985917</v>
      </c>
      <c r="O814" s="30">
        <f t="shared" ref="O814" si="335">(F814-L814)/L814</f>
        <v>0.20627802690582961</v>
      </c>
    </row>
    <row r="815" spans="1:15" x14ac:dyDescent="0.25">
      <c r="A815" s="9" t="str">
        <f t="shared" si="201"/>
        <v>Aug</v>
      </c>
      <c r="B815" s="15">
        <f t="shared" si="212"/>
        <v>40026</v>
      </c>
      <c r="C815" s="9">
        <v>831</v>
      </c>
      <c r="D815" s="9">
        <v>5</v>
      </c>
      <c r="E815" s="9">
        <v>150</v>
      </c>
      <c r="F815" s="14">
        <f t="shared" si="129"/>
        <v>986</v>
      </c>
      <c r="G815" s="11">
        <v>31</v>
      </c>
      <c r="H815" s="13">
        <f t="shared" ref="H815" si="336">AVERAGE(C812:C815)</f>
        <v>645.5</v>
      </c>
      <c r="I815" s="13">
        <f t="shared" ref="I815" si="337">AVERAGE(D812:D815)</f>
        <v>8.25</v>
      </c>
      <c r="J815" s="13">
        <f t="shared" ref="J815" si="338">AVERAGE(E812:E815)</f>
        <v>109</v>
      </c>
      <c r="K815" s="14">
        <f t="shared" ref="K815" si="339">SUM(H815:J815)</f>
        <v>762.75</v>
      </c>
      <c r="L815" s="14">
        <f t="shared" ref="L815" si="340">AVERAGE(K659+K711+K763)/3</f>
        <v>708.5</v>
      </c>
      <c r="M815" s="14">
        <f t="shared" si="182"/>
        <v>729.66666666666663</v>
      </c>
      <c r="N815" s="30">
        <f t="shared" ref="N815" si="341">(F815-F763)/F763</f>
        <v>0.48717948717948717</v>
      </c>
      <c r="O815" s="30">
        <f t="shared" ref="O815" si="342">(F815-L815)/L815</f>
        <v>0.39167254763585041</v>
      </c>
    </row>
    <row r="816" spans="1:15" x14ac:dyDescent="0.25">
      <c r="A816" s="9" t="str">
        <f t="shared" si="201"/>
        <v>Aug</v>
      </c>
      <c r="B816" s="15">
        <f t="shared" si="212"/>
        <v>40033</v>
      </c>
      <c r="C816" s="9">
        <v>580</v>
      </c>
      <c r="D816" s="9">
        <v>3</v>
      </c>
      <c r="E816" s="9">
        <v>101</v>
      </c>
      <c r="F816" s="14">
        <f t="shared" si="129"/>
        <v>684</v>
      </c>
      <c r="G816" s="11">
        <v>32</v>
      </c>
      <c r="H816" s="13">
        <f t="shared" ref="H816" si="343">AVERAGE(C813:C816)</f>
        <v>659.5</v>
      </c>
      <c r="I816" s="13">
        <f t="shared" ref="I816" si="344">AVERAGE(D813:D816)</f>
        <v>5.25</v>
      </c>
      <c r="J816" s="13">
        <f t="shared" ref="J816" si="345">AVERAGE(E813:E816)</f>
        <v>108.75</v>
      </c>
      <c r="K816" s="14">
        <f t="shared" ref="K816" si="346">SUM(H816:J816)</f>
        <v>773.5</v>
      </c>
      <c r="L816" s="14">
        <f t="shared" ref="L816" si="347">AVERAGE(K660+K712+K764)/3</f>
        <v>680.16666666666663</v>
      </c>
      <c r="M816" s="14">
        <f t="shared" si="182"/>
        <v>594.33333333333337</v>
      </c>
      <c r="N816" s="30">
        <f t="shared" ref="N816" si="348">(F816-F764)/F764</f>
        <v>0.37903225806451613</v>
      </c>
      <c r="O816" s="30">
        <f t="shared" ref="O816" si="349">(F816-L816)/L816</f>
        <v>5.635873560401918E-3</v>
      </c>
    </row>
    <row r="817" spans="1:15" x14ac:dyDescent="0.25">
      <c r="A817" s="9" t="str">
        <f t="shared" si="201"/>
        <v>Aug</v>
      </c>
      <c r="B817" s="15">
        <f t="shared" si="212"/>
        <v>40040</v>
      </c>
      <c r="C817" s="9">
        <v>641</v>
      </c>
      <c r="D817" s="9">
        <v>6</v>
      </c>
      <c r="E817" s="9">
        <v>156</v>
      </c>
      <c r="F817" s="14">
        <f t="shared" si="129"/>
        <v>803</v>
      </c>
      <c r="G817" s="11">
        <v>33</v>
      </c>
      <c r="H817" s="13">
        <f t="shared" ref="H817" si="350">AVERAGE(C814:C817)</f>
        <v>689</v>
      </c>
      <c r="I817" s="13">
        <f t="shared" ref="I817" si="351">AVERAGE(D814:D817)</f>
        <v>5.5</v>
      </c>
      <c r="J817" s="13">
        <f t="shared" ref="J817" si="352">AVERAGE(E814:E817)</f>
        <v>125.5</v>
      </c>
      <c r="K817" s="14">
        <f t="shared" ref="K817" si="353">SUM(H817:J817)</f>
        <v>820</v>
      </c>
      <c r="L817" s="14">
        <f t="shared" ref="L817" si="354">AVERAGE(K661+K713+K765)/3</f>
        <v>658.41666666666663</v>
      </c>
      <c r="M817" s="14">
        <f t="shared" si="182"/>
        <v>578.66666666666663</v>
      </c>
      <c r="N817" s="30">
        <f t="shared" ref="N817" si="355">(F817-F765)/F765</f>
        <v>0.69052631578947365</v>
      </c>
      <c r="O817" s="30">
        <f t="shared" ref="O817" si="356">(F817-L817)/L817</f>
        <v>0.21959245665105689</v>
      </c>
    </row>
    <row r="818" spans="1:15" x14ac:dyDescent="0.25">
      <c r="A818" s="9" t="str">
        <f t="shared" si="201"/>
        <v>Aug</v>
      </c>
      <c r="B818" s="15">
        <f t="shared" si="212"/>
        <v>40047</v>
      </c>
      <c r="C818" s="9">
        <v>532</v>
      </c>
      <c r="D818" s="9">
        <v>8</v>
      </c>
      <c r="E818" s="9">
        <v>93</v>
      </c>
      <c r="F818" s="14">
        <f t="shared" si="129"/>
        <v>633</v>
      </c>
      <c r="G818" s="11">
        <v>34</v>
      </c>
      <c r="H818" s="13">
        <f t="shared" ref="H818" si="357">AVERAGE(C815:C818)</f>
        <v>646</v>
      </c>
      <c r="I818" s="13">
        <f t="shared" ref="I818" si="358">AVERAGE(D815:D818)</f>
        <v>5.5</v>
      </c>
      <c r="J818" s="13">
        <f t="shared" ref="J818" si="359">AVERAGE(E815:E818)</f>
        <v>125</v>
      </c>
      <c r="K818" s="14">
        <f t="shared" ref="K818" si="360">SUM(H818:J818)</f>
        <v>776.5</v>
      </c>
      <c r="L818" s="14">
        <f t="shared" ref="L818" si="361">AVERAGE(K662+K714+K766)/3</f>
        <v>593.25</v>
      </c>
      <c r="M818" s="14">
        <f t="shared" si="182"/>
        <v>470.33333333333331</v>
      </c>
      <c r="N818" s="30">
        <f t="shared" ref="N818" si="362">(F818-F766)/F766</f>
        <v>0.13237924865831843</v>
      </c>
      <c r="O818" s="30">
        <f t="shared" ref="O818" si="363">(F818-L818)/L818</f>
        <v>6.7003792667509485E-2</v>
      </c>
    </row>
    <row r="819" spans="1:15" x14ac:dyDescent="0.25">
      <c r="A819" s="9" t="str">
        <f t="shared" si="201"/>
        <v>Aug</v>
      </c>
      <c r="B819" s="15">
        <f t="shared" si="212"/>
        <v>40054</v>
      </c>
      <c r="C819" s="9">
        <v>483</v>
      </c>
      <c r="D819" s="9">
        <v>11</v>
      </c>
      <c r="E819" s="9">
        <v>108</v>
      </c>
      <c r="F819" s="14">
        <f t="shared" si="129"/>
        <v>602</v>
      </c>
      <c r="G819" s="11">
        <v>35</v>
      </c>
      <c r="H819" s="13">
        <f t="shared" ref="H819" si="364">AVERAGE(C816:C819)</f>
        <v>559</v>
      </c>
      <c r="I819" s="13">
        <f t="shared" ref="I819" si="365">AVERAGE(D816:D819)</f>
        <v>7</v>
      </c>
      <c r="J819" s="13">
        <f t="shared" ref="J819" si="366">AVERAGE(E816:E819)</f>
        <v>114.5</v>
      </c>
      <c r="K819" s="14">
        <f t="shared" ref="K819" si="367">SUM(H819:J819)</f>
        <v>680.5</v>
      </c>
      <c r="L819" s="14">
        <f t="shared" ref="L819" si="368">AVERAGE(K663+K715+K767)/3</f>
        <v>511.83333333333331</v>
      </c>
      <c r="M819" s="14">
        <f t="shared" si="182"/>
        <v>404</v>
      </c>
      <c r="N819" s="30">
        <f t="shared" ref="N819" si="369">(F819-F767)/F767</f>
        <v>0.97377049180327868</v>
      </c>
      <c r="O819" s="30">
        <f t="shared" ref="O819" si="370">(F819-L819)/L819</f>
        <v>0.17616411592315212</v>
      </c>
    </row>
    <row r="820" spans="1:15" x14ac:dyDescent="0.25">
      <c r="A820" s="9" t="str">
        <f t="shared" si="201"/>
        <v>Sep</v>
      </c>
      <c r="B820" s="15">
        <f t="shared" si="212"/>
        <v>40061</v>
      </c>
      <c r="C820" s="32">
        <v>273</v>
      </c>
      <c r="D820" s="9">
        <v>7</v>
      </c>
      <c r="E820" s="9">
        <v>35</v>
      </c>
      <c r="F820" s="14">
        <f t="shared" si="129"/>
        <v>315</v>
      </c>
      <c r="G820" s="11">
        <v>36</v>
      </c>
      <c r="H820" s="13">
        <f t="shared" ref="H820" si="371">AVERAGE(C817:C820)</f>
        <v>482.25</v>
      </c>
      <c r="I820" s="13">
        <f t="shared" ref="I820" si="372">AVERAGE(D817:D820)</f>
        <v>8</v>
      </c>
      <c r="J820" s="13">
        <f t="shared" ref="J820" si="373">AVERAGE(E817:E820)</f>
        <v>98</v>
      </c>
      <c r="K820" s="14">
        <f t="shared" ref="K820" si="374">SUM(H820:J820)</f>
        <v>588.25</v>
      </c>
      <c r="L820" s="14">
        <f t="shared" ref="L820" si="375">AVERAGE(K664+K716+K768)/3</f>
        <v>466.33333333333331</v>
      </c>
      <c r="M820" s="14">
        <f t="shared" si="182"/>
        <v>412.33333333333331</v>
      </c>
      <c r="N820" s="30">
        <f t="shared" ref="N820" si="376">(F820-F768)/F768</f>
        <v>-0.42201834862385323</v>
      </c>
      <c r="O820" s="30">
        <f t="shared" ref="O820" si="377">(F820-L820)/L820</f>
        <v>-0.3245175125089349</v>
      </c>
    </row>
    <row r="821" spans="1:15" x14ac:dyDescent="0.25">
      <c r="A821" s="9" t="str">
        <f t="shared" si="201"/>
        <v>Sep</v>
      </c>
      <c r="B821" s="15">
        <f t="shared" si="212"/>
        <v>40068</v>
      </c>
      <c r="C821" s="9">
        <v>205</v>
      </c>
      <c r="D821" s="9">
        <v>17</v>
      </c>
      <c r="E821" s="9">
        <v>33</v>
      </c>
      <c r="F821" s="14">
        <f t="shared" si="129"/>
        <v>255</v>
      </c>
      <c r="G821" s="11">
        <v>37</v>
      </c>
      <c r="H821" s="13">
        <f t="shared" ref="H821" si="378">AVERAGE(C818:C821)</f>
        <v>373.25</v>
      </c>
      <c r="I821" s="13">
        <f t="shared" ref="I821" si="379">AVERAGE(D818:D821)</f>
        <v>10.75</v>
      </c>
      <c r="J821" s="13">
        <f t="shared" ref="J821" si="380">AVERAGE(E818:E821)</f>
        <v>67.25</v>
      </c>
      <c r="K821" s="14">
        <f t="shared" ref="K821" si="381">SUM(H821:J821)</f>
        <v>451.25</v>
      </c>
      <c r="L821" s="14">
        <f t="shared" ref="L821" si="382">AVERAGE(K665+K717+K769)/3</f>
        <v>407.25</v>
      </c>
      <c r="M821" s="14">
        <f t="shared" si="182"/>
        <v>342.33333333333331</v>
      </c>
      <c r="N821" s="30">
        <f t="shared" ref="N821" si="383">(F821-F769)/F769</f>
        <v>-0.39429928741092635</v>
      </c>
      <c r="O821" s="30">
        <f t="shared" ref="O821" si="384">(F821-L821)/L821</f>
        <v>-0.37384898710865561</v>
      </c>
    </row>
    <row r="822" spans="1:15" x14ac:dyDescent="0.25">
      <c r="A822" s="9" t="str">
        <f t="shared" si="201"/>
        <v>Sep</v>
      </c>
      <c r="B822" s="15">
        <f t="shared" si="212"/>
        <v>40075</v>
      </c>
      <c r="C822" s="9">
        <v>152</v>
      </c>
      <c r="D822" s="9">
        <v>8</v>
      </c>
      <c r="E822" s="9">
        <v>23</v>
      </c>
      <c r="F822" s="14">
        <f t="shared" si="129"/>
        <v>183</v>
      </c>
      <c r="G822" s="11">
        <v>38</v>
      </c>
      <c r="H822" s="13">
        <f t="shared" ref="H822" si="385">AVERAGE(C819:C822)</f>
        <v>278.25</v>
      </c>
      <c r="I822" s="13">
        <f t="shared" ref="I822" si="386">AVERAGE(D819:D822)</f>
        <v>10.75</v>
      </c>
      <c r="J822" s="13">
        <f t="shared" ref="J822" si="387">AVERAGE(E819:E822)</f>
        <v>49.75</v>
      </c>
      <c r="K822" s="14">
        <f t="shared" ref="K822" si="388">SUM(H822:J822)</f>
        <v>338.75</v>
      </c>
      <c r="L822" s="14">
        <f t="shared" ref="L822" si="389">AVERAGE(K666+K718+K770)/3</f>
        <v>377.5</v>
      </c>
      <c r="M822" s="14">
        <f t="shared" ref="M822:M885" si="390">AVERAGE(F666+F718+F770)/3</f>
        <v>351.33333333333331</v>
      </c>
      <c r="N822" s="30">
        <f t="shared" ref="N822" si="391">(F822-F770)/F770</f>
        <v>-0.41904761904761906</v>
      </c>
      <c r="O822" s="30">
        <f t="shared" ref="O822" si="392">(F822-L822)/L822</f>
        <v>-0.51523178807947023</v>
      </c>
    </row>
    <row r="823" spans="1:15" x14ac:dyDescent="0.25">
      <c r="A823" s="9" t="str">
        <f t="shared" si="201"/>
        <v>Sep</v>
      </c>
      <c r="B823" s="15">
        <f t="shared" si="212"/>
        <v>40082</v>
      </c>
      <c r="C823" s="9">
        <v>149</v>
      </c>
      <c r="D823" s="9">
        <v>27</v>
      </c>
      <c r="E823" s="9">
        <v>11</v>
      </c>
      <c r="F823" s="14">
        <f t="shared" si="129"/>
        <v>187</v>
      </c>
      <c r="G823" s="11">
        <v>39</v>
      </c>
      <c r="H823" s="13">
        <f t="shared" ref="H823" si="393">AVERAGE(C820:C823)</f>
        <v>194.75</v>
      </c>
      <c r="I823" s="13">
        <f t="shared" ref="I823" si="394">AVERAGE(D820:D823)</f>
        <v>14.75</v>
      </c>
      <c r="J823" s="13">
        <f t="shared" ref="J823" si="395">AVERAGE(E820:E823)</f>
        <v>25.5</v>
      </c>
      <c r="K823" s="14">
        <f t="shared" ref="K823" si="396">SUM(H823:J823)</f>
        <v>235</v>
      </c>
      <c r="L823" s="14">
        <f t="shared" ref="L823" si="397">AVERAGE(K667+K719+K771)/3</f>
        <v>367.83333333333331</v>
      </c>
      <c r="M823" s="14">
        <f t="shared" si="390"/>
        <v>365.33333333333331</v>
      </c>
      <c r="N823" s="30">
        <f t="shared" ref="N823" si="398">(F823-F771)/F771</f>
        <v>0.11976047904191617</v>
      </c>
      <c r="O823" s="30">
        <f t="shared" ref="O823" si="399">(F823-L823)/L823</f>
        <v>-0.49161758042591752</v>
      </c>
    </row>
    <row r="824" spans="1:15" x14ac:dyDescent="0.25">
      <c r="A824" s="9" t="str">
        <f t="shared" si="201"/>
        <v>Oct</v>
      </c>
      <c r="B824" s="15">
        <f t="shared" si="212"/>
        <v>40089</v>
      </c>
      <c r="C824" s="9">
        <v>221</v>
      </c>
      <c r="D824" s="9">
        <v>18</v>
      </c>
      <c r="E824" s="9">
        <v>3</v>
      </c>
      <c r="F824" s="14">
        <f t="shared" si="129"/>
        <v>242</v>
      </c>
      <c r="G824" s="11">
        <v>40</v>
      </c>
      <c r="H824" s="13">
        <f t="shared" ref="H824" si="400">AVERAGE(C821:C824)</f>
        <v>181.75</v>
      </c>
      <c r="I824" s="13">
        <f t="shared" ref="I824" si="401">AVERAGE(D821:D824)</f>
        <v>17.5</v>
      </c>
      <c r="J824" s="13">
        <f t="shared" ref="J824" si="402">AVERAGE(E821:E824)</f>
        <v>17.5</v>
      </c>
      <c r="K824" s="14">
        <f t="shared" ref="K824" si="403">SUM(H824:J824)</f>
        <v>216.75</v>
      </c>
      <c r="L824" s="14">
        <f t="shared" ref="L824" si="404">AVERAGE(K668+K720+K772)/3</f>
        <v>367.58333333333331</v>
      </c>
      <c r="M824" s="14">
        <f t="shared" si="390"/>
        <v>411.33333333333331</v>
      </c>
      <c r="N824" s="30">
        <f t="shared" ref="N824" si="405">(F824-F772)/F772</f>
        <v>-0.15384615384615385</v>
      </c>
      <c r="O824" s="30">
        <f t="shared" ref="O824" si="406">(F824-L824)/L824</f>
        <v>-0.34164588528678302</v>
      </c>
    </row>
    <row r="825" spans="1:15" x14ac:dyDescent="0.25">
      <c r="A825" s="9" t="str">
        <f t="shared" si="201"/>
        <v>Oct</v>
      </c>
      <c r="B825" s="15">
        <f t="shared" si="212"/>
        <v>40096</v>
      </c>
      <c r="C825" s="9">
        <v>251</v>
      </c>
      <c r="D825" s="9">
        <v>19</v>
      </c>
      <c r="E825" s="9">
        <v>45</v>
      </c>
      <c r="F825" s="14">
        <f t="shared" si="129"/>
        <v>315</v>
      </c>
      <c r="G825" s="11">
        <v>41</v>
      </c>
      <c r="H825" s="13">
        <f t="shared" ref="H825" si="407">AVERAGE(C822:C825)</f>
        <v>193.25</v>
      </c>
      <c r="I825" s="13">
        <f t="shared" ref="I825" si="408">AVERAGE(D822:D825)</f>
        <v>18</v>
      </c>
      <c r="J825" s="13">
        <f t="shared" ref="J825" si="409">AVERAGE(E822:E825)</f>
        <v>20.5</v>
      </c>
      <c r="K825" s="14">
        <f t="shared" ref="K825" si="410">SUM(H825:J825)</f>
        <v>231.75</v>
      </c>
      <c r="L825" s="14">
        <f t="shared" ref="L825" si="411">AVERAGE(K669+K721+K773)/3</f>
        <v>383.41666666666669</v>
      </c>
      <c r="M825" s="14">
        <f t="shared" si="390"/>
        <v>405.66666666666669</v>
      </c>
      <c r="N825" s="30">
        <f t="shared" ref="N825" si="412">(F825-F773)/F773</f>
        <v>0.75977653631284914</v>
      </c>
      <c r="O825" s="30">
        <f t="shared" ref="O825" si="413">(F825-L825)/L825</f>
        <v>-0.17843946968050428</v>
      </c>
    </row>
    <row r="826" spans="1:15" x14ac:dyDescent="0.25">
      <c r="A826" s="9" t="str">
        <f t="shared" si="201"/>
        <v>Oct</v>
      </c>
      <c r="B826" s="15">
        <f t="shared" si="212"/>
        <v>40103</v>
      </c>
      <c r="C826" s="9">
        <v>174</v>
      </c>
      <c r="D826" s="9">
        <v>3</v>
      </c>
      <c r="E826" s="9">
        <v>75</v>
      </c>
      <c r="F826" s="14">
        <f t="shared" si="129"/>
        <v>252</v>
      </c>
      <c r="G826" s="11">
        <v>42</v>
      </c>
      <c r="H826" s="13">
        <f t="shared" ref="H826" si="414">AVERAGE(C823:C826)</f>
        <v>198.75</v>
      </c>
      <c r="I826" s="13">
        <f t="shared" ref="I826" si="415">AVERAGE(D823:D826)</f>
        <v>16.75</v>
      </c>
      <c r="J826" s="13">
        <f t="shared" ref="J826" si="416">AVERAGE(E823:E826)</f>
        <v>33.5</v>
      </c>
      <c r="K826" s="14">
        <f t="shared" ref="K826" si="417">SUM(H826:J826)</f>
        <v>249</v>
      </c>
      <c r="L826" s="14">
        <f t="shared" ref="L826" si="418">AVERAGE(K670+K722+K774)/3</f>
        <v>412.33333333333331</v>
      </c>
      <c r="M826" s="14">
        <f t="shared" si="390"/>
        <v>467</v>
      </c>
      <c r="N826" s="30">
        <f t="shared" ref="N826" si="419">(F826-F774)/F774</f>
        <v>-7.3529411764705885E-2</v>
      </c>
      <c r="O826" s="30">
        <f t="shared" ref="O826" si="420">(F826-L826)/L826</f>
        <v>-0.38884397736459175</v>
      </c>
    </row>
    <row r="827" spans="1:15" x14ac:dyDescent="0.25">
      <c r="A827" s="9" t="str">
        <f t="shared" si="201"/>
        <v>Oct</v>
      </c>
      <c r="B827" s="15">
        <f t="shared" si="212"/>
        <v>40110</v>
      </c>
      <c r="C827" s="9">
        <v>192</v>
      </c>
      <c r="D827" s="9">
        <v>19</v>
      </c>
      <c r="E827" s="9">
        <v>148</v>
      </c>
      <c r="F827" s="14">
        <f t="shared" si="129"/>
        <v>359</v>
      </c>
      <c r="G827" s="11">
        <v>43</v>
      </c>
      <c r="H827" s="13">
        <f t="shared" ref="H827" si="421">AVERAGE(C824:C827)</f>
        <v>209.5</v>
      </c>
      <c r="I827" s="13">
        <f t="shared" ref="I827" si="422">AVERAGE(D824:D827)</f>
        <v>14.75</v>
      </c>
      <c r="J827" s="13">
        <f t="shared" ref="J827" si="423">AVERAGE(E824:E827)</f>
        <v>67.75</v>
      </c>
      <c r="K827" s="14">
        <f t="shared" ref="K827" si="424">SUM(H827:J827)</f>
        <v>292</v>
      </c>
      <c r="L827" s="14">
        <f t="shared" ref="L827" si="425">AVERAGE(K671+K723+K775)/3</f>
        <v>448</v>
      </c>
      <c r="M827" s="14">
        <f t="shared" si="390"/>
        <v>508</v>
      </c>
      <c r="N827" s="30">
        <f t="shared" ref="N827" si="426">(F827-F775)/F775</f>
        <v>-5.774278215223097E-2</v>
      </c>
      <c r="O827" s="30">
        <f t="shared" ref="O827" si="427">(F827-L827)/L827</f>
        <v>-0.19866071428571427</v>
      </c>
    </row>
    <row r="828" spans="1:15" x14ac:dyDescent="0.25">
      <c r="A828" s="9" t="str">
        <f t="shared" si="201"/>
        <v>Oct</v>
      </c>
      <c r="B828" s="15">
        <f t="shared" si="212"/>
        <v>40117</v>
      </c>
      <c r="C828" s="9">
        <v>174</v>
      </c>
      <c r="D828" s="9">
        <v>5</v>
      </c>
      <c r="E828" s="9">
        <v>308</v>
      </c>
      <c r="F828" s="14">
        <f t="shared" si="129"/>
        <v>487</v>
      </c>
      <c r="G828" s="11">
        <v>44</v>
      </c>
      <c r="H828" s="13">
        <f t="shared" ref="H828" si="428">AVERAGE(C825:C828)</f>
        <v>197.75</v>
      </c>
      <c r="I828" s="13">
        <f t="shared" ref="I828" si="429">AVERAGE(D825:D828)</f>
        <v>11.5</v>
      </c>
      <c r="J828" s="13">
        <f t="shared" ref="J828" si="430">AVERAGE(E825:E828)</f>
        <v>144</v>
      </c>
      <c r="K828" s="14">
        <f t="shared" ref="K828" si="431">SUM(H828:J828)</f>
        <v>353.25</v>
      </c>
      <c r="L828" s="14">
        <f t="shared" ref="L828" si="432">AVERAGE(K672+K724+K776)/3</f>
        <v>468.41666666666669</v>
      </c>
      <c r="M828" s="14">
        <f t="shared" si="390"/>
        <v>493</v>
      </c>
      <c r="N828" s="30">
        <f t="shared" ref="N828" si="433">(F828-F776)/F776</f>
        <v>0.43657817109144542</v>
      </c>
      <c r="O828" s="30">
        <f t="shared" ref="O828" si="434">(F828-L828)/L828</f>
        <v>3.9672656111012235E-2</v>
      </c>
    </row>
    <row r="829" spans="1:15" x14ac:dyDescent="0.25">
      <c r="A829" s="9" t="str">
        <f t="shared" si="201"/>
        <v>Nov</v>
      </c>
      <c r="B829" s="15">
        <f t="shared" si="212"/>
        <v>40124</v>
      </c>
      <c r="C829" s="9">
        <v>152</v>
      </c>
      <c r="D829" s="9">
        <v>5</v>
      </c>
      <c r="E829" s="9">
        <v>241</v>
      </c>
      <c r="F829" s="14">
        <f t="shared" si="129"/>
        <v>398</v>
      </c>
      <c r="G829" s="11">
        <v>45</v>
      </c>
      <c r="H829" s="13">
        <f t="shared" ref="H829" si="435">AVERAGE(C826:C829)</f>
        <v>173</v>
      </c>
      <c r="I829" s="13">
        <f t="shared" ref="I829" si="436">AVERAGE(D826:D829)</f>
        <v>8</v>
      </c>
      <c r="J829" s="13">
        <f t="shared" ref="J829" si="437">AVERAGE(E826:E829)</f>
        <v>193</v>
      </c>
      <c r="K829" s="14">
        <f t="shared" ref="K829" si="438">SUM(H829:J829)</f>
        <v>374</v>
      </c>
      <c r="L829" s="14">
        <f t="shared" ref="L829" si="439">AVERAGE(K673+K725+K777)/3</f>
        <v>548.58333333333337</v>
      </c>
      <c r="M829" s="14">
        <f t="shared" si="390"/>
        <v>726.33333333333337</v>
      </c>
      <c r="N829" s="30">
        <f t="shared" ref="N829" si="440">(F829-F777)/F777</f>
        <v>-0.2504708097928437</v>
      </c>
      <c r="O829" s="30">
        <f t="shared" ref="O829" si="441">(F829-L829)/L829</f>
        <v>-0.27449491113474106</v>
      </c>
    </row>
    <row r="830" spans="1:15" x14ac:dyDescent="0.25">
      <c r="A830" s="9" t="str">
        <f t="shared" si="201"/>
        <v>Nov</v>
      </c>
      <c r="B830" s="15">
        <f t="shared" si="212"/>
        <v>40131</v>
      </c>
      <c r="C830" s="9">
        <v>322</v>
      </c>
      <c r="D830" s="9">
        <v>9</v>
      </c>
      <c r="E830" s="9">
        <v>440</v>
      </c>
      <c r="F830" s="14">
        <f t="shared" si="129"/>
        <v>771</v>
      </c>
      <c r="G830" s="11">
        <v>46</v>
      </c>
      <c r="H830" s="13">
        <f t="shared" ref="H830" si="442">AVERAGE(C827:C830)</f>
        <v>210</v>
      </c>
      <c r="I830" s="13">
        <f t="shared" ref="I830" si="443">AVERAGE(D827:D830)</f>
        <v>9.5</v>
      </c>
      <c r="J830" s="13">
        <f t="shared" ref="J830" si="444">AVERAGE(E827:E830)</f>
        <v>284.25</v>
      </c>
      <c r="K830" s="14">
        <f t="shared" ref="K830" si="445">SUM(H830:J830)</f>
        <v>503.75</v>
      </c>
      <c r="L830" s="14">
        <f t="shared" ref="L830" si="446">AVERAGE(K674+K726+K778)/3</f>
        <v>605.66666666666663</v>
      </c>
      <c r="M830" s="14">
        <f t="shared" si="390"/>
        <v>695.33333333333337</v>
      </c>
      <c r="N830" s="30">
        <f t="shared" ref="N830" si="447">(F830-F778)/F778</f>
        <v>0.6797385620915033</v>
      </c>
      <c r="O830" s="30">
        <f t="shared" ref="O830" si="448">(F830-L830)/L830</f>
        <v>0.27297743533296653</v>
      </c>
    </row>
    <row r="831" spans="1:15" x14ac:dyDescent="0.25">
      <c r="A831" s="9" t="str">
        <f t="shared" si="201"/>
        <v>Nov</v>
      </c>
      <c r="B831" s="15">
        <f t="shared" si="212"/>
        <v>40138</v>
      </c>
      <c r="C831" s="9">
        <v>218</v>
      </c>
      <c r="D831" s="9">
        <v>3</v>
      </c>
      <c r="E831" s="9">
        <v>392</v>
      </c>
      <c r="F831" s="14">
        <f t="shared" si="129"/>
        <v>613</v>
      </c>
      <c r="G831" s="11">
        <v>47</v>
      </c>
      <c r="H831" s="13">
        <f t="shared" ref="H831" si="449">AVERAGE(C828:C831)</f>
        <v>216.5</v>
      </c>
      <c r="I831" s="13">
        <f t="shared" ref="I831" si="450">AVERAGE(D828:D831)</f>
        <v>5.5</v>
      </c>
      <c r="J831" s="13">
        <f t="shared" ref="J831" si="451">AVERAGE(E828:E831)</f>
        <v>345.25</v>
      </c>
      <c r="K831" s="14">
        <f t="shared" ref="K831" si="452">SUM(H831:J831)</f>
        <v>567.25</v>
      </c>
      <c r="L831" s="14">
        <f t="shared" ref="L831" si="453">AVERAGE(K675+K727+K779)/3</f>
        <v>659.66666666666663</v>
      </c>
      <c r="M831" s="14">
        <f t="shared" si="390"/>
        <v>724</v>
      </c>
      <c r="N831" s="30">
        <f t="shared" ref="N831" si="454">(F831-F779)/F779</f>
        <v>0.23340040241448692</v>
      </c>
      <c r="O831" s="30">
        <f t="shared" ref="O831" si="455">(F831-L831)/L831</f>
        <v>-7.0742799393633093E-2</v>
      </c>
    </row>
    <row r="832" spans="1:15" x14ac:dyDescent="0.25">
      <c r="A832" s="9" t="str">
        <f t="shared" si="201"/>
        <v>Nov</v>
      </c>
      <c r="B832" s="15">
        <f t="shared" si="212"/>
        <v>40145</v>
      </c>
      <c r="C832" s="9">
        <v>389</v>
      </c>
      <c r="D832" s="9">
        <v>0</v>
      </c>
      <c r="E832" s="9">
        <v>273</v>
      </c>
      <c r="F832" s="14">
        <f t="shared" si="129"/>
        <v>662</v>
      </c>
      <c r="G832" s="11">
        <v>48</v>
      </c>
      <c r="H832" s="13">
        <f t="shared" ref="H832" si="456">AVERAGE(C829:C832)</f>
        <v>270.25</v>
      </c>
      <c r="I832" s="13">
        <f t="shared" ref="I832" si="457">AVERAGE(D829:D832)</f>
        <v>4.25</v>
      </c>
      <c r="J832" s="13">
        <f t="shared" ref="J832" si="458">AVERAGE(E829:E832)</f>
        <v>336.5</v>
      </c>
      <c r="K832" s="14">
        <f t="shared" ref="K832" si="459">SUM(H832:J832)</f>
        <v>611</v>
      </c>
      <c r="L832" s="14">
        <f t="shared" ref="L832" si="460">AVERAGE(K676+K728+K780)/3</f>
        <v>703.25824999999998</v>
      </c>
      <c r="M832" s="14">
        <f t="shared" si="390"/>
        <v>667.36633333333327</v>
      </c>
      <c r="N832" s="30">
        <f t="shared" ref="N832" si="461">(F832-F780)/F780</f>
        <v>2.9548989113530325E-2</v>
      </c>
      <c r="O832" s="30">
        <f t="shared" ref="O832" si="462">(F832-L832)/L832</f>
        <v>-5.8667281898221568E-2</v>
      </c>
    </row>
    <row r="833" spans="1:15" x14ac:dyDescent="0.25">
      <c r="A833" s="9" t="str">
        <f t="shared" si="201"/>
        <v>Dec</v>
      </c>
      <c r="B833" s="15">
        <f t="shared" si="212"/>
        <v>40152</v>
      </c>
      <c r="C833" s="9">
        <v>523</v>
      </c>
      <c r="D833" s="9">
        <v>10</v>
      </c>
      <c r="E833" s="9">
        <v>228</v>
      </c>
      <c r="F833" s="14">
        <f t="shared" si="129"/>
        <v>761</v>
      </c>
      <c r="G833" s="11">
        <v>49</v>
      </c>
      <c r="H833" s="13">
        <f t="shared" ref="H833" si="463">AVERAGE(C830:C833)</f>
        <v>363</v>
      </c>
      <c r="I833" s="13">
        <f t="shared" ref="I833" si="464">AVERAGE(D830:D833)</f>
        <v>5.5</v>
      </c>
      <c r="J833" s="13">
        <f t="shared" ref="J833" si="465">AVERAGE(E830:E833)</f>
        <v>333.25</v>
      </c>
      <c r="K833" s="14">
        <f t="shared" ref="K833" si="466">SUM(H833:J833)</f>
        <v>701.75</v>
      </c>
      <c r="L833" s="14">
        <f t="shared" ref="L833" si="467">AVERAGE(K677+K729+K781)/3</f>
        <v>697.25824999999998</v>
      </c>
      <c r="M833" s="14">
        <f t="shared" si="390"/>
        <v>702.33333333333337</v>
      </c>
      <c r="N833" s="30">
        <f t="shared" ref="N833" si="468">(F833-F781)/F781</f>
        <v>0.29863481228668942</v>
      </c>
      <c r="O833" s="30">
        <f t="shared" ref="O833" si="469">(F833-L833)/L833</f>
        <v>9.1417706423695996E-2</v>
      </c>
    </row>
    <row r="834" spans="1:15" x14ac:dyDescent="0.25">
      <c r="A834" s="9" t="str">
        <f t="shared" si="201"/>
        <v>Dec</v>
      </c>
      <c r="B834" s="15">
        <f t="shared" si="212"/>
        <v>40159</v>
      </c>
      <c r="C834" s="9">
        <v>511</v>
      </c>
      <c r="D834" s="9">
        <v>0</v>
      </c>
      <c r="E834" s="9">
        <v>209</v>
      </c>
      <c r="F834" s="14">
        <f t="shared" si="129"/>
        <v>720</v>
      </c>
      <c r="G834" s="11">
        <v>50</v>
      </c>
      <c r="H834" s="13">
        <f t="shared" ref="H834" si="470">AVERAGE(C831:C834)</f>
        <v>410.25</v>
      </c>
      <c r="I834" s="13">
        <f t="shared" ref="I834" si="471">AVERAGE(D831:D834)</f>
        <v>3.25</v>
      </c>
      <c r="J834" s="13">
        <f t="shared" ref="J834" si="472">AVERAGE(E831:E834)</f>
        <v>275.5</v>
      </c>
      <c r="K834" s="14">
        <f t="shared" ref="K834" si="473">SUM(H834:J834)</f>
        <v>689</v>
      </c>
      <c r="L834" s="14">
        <f t="shared" ref="L834" si="474">AVERAGE(K678+K730+K782)/3</f>
        <v>686.17491666666672</v>
      </c>
      <c r="M834" s="14">
        <f t="shared" si="390"/>
        <v>651</v>
      </c>
      <c r="N834" s="30">
        <f t="shared" ref="N834" si="475">(F834-F782)/F782</f>
        <v>0.50943396226415094</v>
      </c>
      <c r="O834" s="30">
        <f t="shared" ref="O834" si="476">(F834-L834)/L834</f>
        <v>4.9295132351456952E-2</v>
      </c>
    </row>
    <row r="835" spans="1:15" x14ac:dyDescent="0.25">
      <c r="A835" s="9" t="str">
        <f t="shared" si="201"/>
        <v>Dec</v>
      </c>
      <c r="B835" s="15">
        <f t="shared" si="212"/>
        <v>40166</v>
      </c>
      <c r="C835" s="9">
        <v>444</v>
      </c>
      <c r="D835" s="9">
        <v>15</v>
      </c>
      <c r="E835" s="9">
        <v>124</v>
      </c>
      <c r="F835" s="14">
        <f t="shared" si="129"/>
        <v>583</v>
      </c>
      <c r="G835" s="11">
        <v>51</v>
      </c>
      <c r="H835" s="13">
        <f t="shared" ref="H835" si="477">AVERAGE(C832:C835)</f>
        <v>466.75</v>
      </c>
      <c r="I835" s="13">
        <f t="shared" ref="I835" si="478">AVERAGE(D832:D835)</f>
        <v>6.25</v>
      </c>
      <c r="J835" s="13">
        <f t="shared" ref="J835" si="479">AVERAGE(E832:E835)</f>
        <v>208.5</v>
      </c>
      <c r="K835" s="14">
        <f t="shared" ref="K835" si="480">SUM(H835:J835)</f>
        <v>681.5</v>
      </c>
      <c r="L835" s="14">
        <f t="shared" ref="L835" si="481">AVERAGE(K679+K731+K783)/3</f>
        <v>608.42491666666672</v>
      </c>
      <c r="M835" s="14">
        <f t="shared" si="390"/>
        <v>413</v>
      </c>
      <c r="N835" s="30">
        <f t="shared" ref="N835" si="482">(F835-F783)/F783</f>
        <v>0.68011527377521619</v>
      </c>
      <c r="O835" s="30">
        <f t="shared" ref="O835" si="483">(F835-L835)/L835</f>
        <v>-4.178809245019148E-2</v>
      </c>
    </row>
    <row r="836" spans="1:15" x14ac:dyDescent="0.25">
      <c r="A836" s="9" t="str">
        <f t="shared" si="201"/>
        <v>Dec</v>
      </c>
      <c r="B836" s="15">
        <f t="shared" si="212"/>
        <v>40173</v>
      </c>
      <c r="C836" s="9">
        <v>270</v>
      </c>
      <c r="D836" s="9">
        <v>15</v>
      </c>
      <c r="E836" s="9">
        <v>109</v>
      </c>
      <c r="F836" s="14">
        <f t="shared" si="129"/>
        <v>394</v>
      </c>
      <c r="G836" s="11">
        <v>52</v>
      </c>
      <c r="H836" s="13">
        <f t="shared" ref="H836" si="484">AVERAGE(C833:C836)</f>
        <v>437</v>
      </c>
      <c r="I836" s="13">
        <f t="shared" ref="I836" si="485">AVERAGE(D833:D836)</f>
        <v>10</v>
      </c>
      <c r="J836" s="13">
        <f t="shared" ref="J836" si="486">AVERAGE(E833:E836)</f>
        <v>167.5</v>
      </c>
      <c r="K836" s="14">
        <f t="shared" ref="K836" si="487">SUM(H836:J836)</f>
        <v>614.5</v>
      </c>
      <c r="L836" s="14">
        <f t="shared" ref="L836" si="488">AVERAGE(K680+K732+K784)/3</f>
        <v>526.91666666666663</v>
      </c>
      <c r="M836" s="14">
        <f t="shared" si="390"/>
        <v>341.33333333333331</v>
      </c>
      <c r="N836" s="30">
        <f t="shared" ref="N836" si="489">(F836-F784)/F784</f>
        <v>1.106951871657754</v>
      </c>
      <c r="O836" s="30">
        <f t="shared" ref="O836" si="490">(F836-L836)/L836</f>
        <v>-0.25225367705203222</v>
      </c>
    </row>
    <row r="837" spans="1:15" x14ac:dyDescent="0.25">
      <c r="A837" s="9" t="str">
        <f t="shared" si="201"/>
        <v>Jan</v>
      </c>
      <c r="B837" s="15">
        <f t="shared" si="212"/>
        <v>40180</v>
      </c>
      <c r="C837" s="9">
        <v>104</v>
      </c>
      <c r="D837" s="9">
        <v>0</v>
      </c>
      <c r="E837" s="9">
        <v>58</v>
      </c>
      <c r="F837" s="14">
        <f t="shared" si="129"/>
        <v>162</v>
      </c>
      <c r="G837" s="11">
        <v>53</v>
      </c>
      <c r="H837" s="13">
        <f t="shared" ref="H837" si="491">AVERAGE(C834:C837)</f>
        <v>332.25</v>
      </c>
      <c r="I837" s="13">
        <f t="shared" ref="I837" si="492">AVERAGE(D834:D837)</f>
        <v>7.5</v>
      </c>
      <c r="J837" s="13">
        <f t="shared" ref="J837" si="493">AVERAGE(E834:E837)</f>
        <v>125</v>
      </c>
      <c r="K837" s="14">
        <f t="shared" ref="K837" si="494">SUM(H837:J837)</f>
        <v>464.75</v>
      </c>
      <c r="L837" s="14">
        <f t="shared" ref="L837" si="495">AVERAGE(K681+K733+K785)/3</f>
        <v>433.25</v>
      </c>
      <c r="M837" s="14">
        <f t="shared" si="390"/>
        <v>327.66666666666669</v>
      </c>
      <c r="N837" s="30">
        <f t="shared" ref="N837" si="496">(F837-F785)/F785</f>
        <v>-0.3671875</v>
      </c>
      <c r="O837" s="30">
        <f t="shared" ref="O837" si="497">(F837-L837)/L837</f>
        <v>-0.62608193883439123</v>
      </c>
    </row>
    <row r="838" spans="1:15" x14ac:dyDescent="0.25">
      <c r="A838" s="9" t="str">
        <f t="shared" si="201"/>
        <v>Jan</v>
      </c>
      <c r="B838" s="15">
        <f t="shared" si="212"/>
        <v>40187</v>
      </c>
      <c r="C838" s="9">
        <v>93</v>
      </c>
      <c r="D838" s="9">
        <v>2</v>
      </c>
      <c r="E838" s="9">
        <v>39</v>
      </c>
      <c r="F838" s="14">
        <f t="shared" si="129"/>
        <v>134</v>
      </c>
      <c r="G838" s="11">
        <v>1</v>
      </c>
      <c r="H838" s="13">
        <f t="shared" ref="H838" si="498">AVERAGE(C835:C838)</f>
        <v>227.75</v>
      </c>
      <c r="I838" s="13">
        <f t="shared" ref="I838" si="499">AVERAGE(D835:D838)</f>
        <v>8</v>
      </c>
      <c r="J838" s="13">
        <f t="shared" ref="J838:J839" si="500">AVERAGE(E835:E838)</f>
        <v>82.5</v>
      </c>
      <c r="K838" s="14">
        <f t="shared" ref="K838:K839" si="501">SUM(H838:J838)</f>
        <v>318.25</v>
      </c>
      <c r="L838" s="14">
        <f t="shared" ref="L838" si="502">AVERAGE(K682+K734+K786)/3</f>
        <v>344.41666666666669</v>
      </c>
      <c r="M838" s="14">
        <f t="shared" si="390"/>
        <v>295.66666666666669</v>
      </c>
      <c r="N838" s="30">
        <f t="shared" ref="N838:N839" si="503">(F838-F786)/F786</f>
        <v>3.0769230769230771E-2</v>
      </c>
      <c r="O838" s="30">
        <f t="shared" ref="O838:O839" si="504">(F838-L838)/L838</f>
        <v>-0.61093636583595456</v>
      </c>
    </row>
    <row r="839" spans="1:15" x14ac:dyDescent="0.25">
      <c r="A839" s="9" t="str">
        <f t="shared" ref="A839:A902" si="505">TEXT(B839, "MMM")</f>
        <v>Jan</v>
      </c>
      <c r="B839" s="15">
        <f t="shared" si="212"/>
        <v>40194</v>
      </c>
      <c r="C839" s="14">
        <v>66.8</v>
      </c>
      <c r="D839" s="14">
        <v>13.9</v>
      </c>
      <c r="E839" s="14">
        <v>47.548000000000002</v>
      </c>
      <c r="F839" s="14">
        <f t="shared" si="129"/>
        <v>128.24799999999999</v>
      </c>
      <c r="G839" s="11">
        <v>2</v>
      </c>
      <c r="H839" s="13">
        <f t="shared" ref="H839" si="506">AVERAGE(C836:C839)</f>
        <v>133.44999999999999</v>
      </c>
      <c r="I839" s="13">
        <f t="shared" ref="I839" si="507">AVERAGE(D836:D839)</f>
        <v>7.7249999999999996</v>
      </c>
      <c r="J839" s="13">
        <f t="shared" si="500"/>
        <v>63.387</v>
      </c>
      <c r="K839" s="14">
        <f t="shared" si="501"/>
        <v>204.56199999999998</v>
      </c>
      <c r="L839" s="14">
        <f t="shared" si="221"/>
        <v>317.33333333333331</v>
      </c>
      <c r="M839" s="14">
        <f t="shared" si="390"/>
        <v>304.66666666666669</v>
      </c>
      <c r="N839" s="30">
        <f t="shared" si="503"/>
        <v>-0.63357714285714284</v>
      </c>
      <c r="O839" s="30">
        <f t="shared" si="504"/>
        <v>-0.59585714285714286</v>
      </c>
    </row>
    <row r="840" spans="1:15" x14ac:dyDescent="0.25">
      <c r="A840" s="9" t="str">
        <f t="shared" si="505"/>
        <v>Jan</v>
      </c>
      <c r="B840" s="15">
        <f t="shared" si="212"/>
        <v>40201</v>
      </c>
      <c r="C840" s="9">
        <v>164</v>
      </c>
      <c r="D840" s="9">
        <v>5</v>
      </c>
      <c r="E840" s="9">
        <v>143</v>
      </c>
      <c r="F840" s="14">
        <f t="shared" si="129"/>
        <v>312</v>
      </c>
      <c r="G840" s="11">
        <v>3</v>
      </c>
      <c r="H840" s="13">
        <f t="shared" ref="H840" si="508">AVERAGE(C837:C840)</f>
        <v>106.95</v>
      </c>
      <c r="I840" s="13">
        <f t="shared" ref="I840" si="509">AVERAGE(D837:D840)</f>
        <v>5.2249999999999996</v>
      </c>
      <c r="J840" s="13">
        <f t="shared" ref="J840" si="510">AVERAGE(E837:E840)</f>
        <v>71.887</v>
      </c>
      <c r="K840" s="14">
        <f t="shared" ref="K840" si="511">SUM(H840:J840)</f>
        <v>184.06200000000001</v>
      </c>
      <c r="L840" s="14">
        <f t="shared" ref="L840" si="512">AVERAGE(K684+K736+K788)/3</f>
        <v>314.83333333333331</v>
      </c>
      <c r="M840" s="14">
        <f t="shared" si="390"/>
        <v>331.33333333333331</v>
      </c>
      <c r="N840" s="30">
        <f t="shared" ref="N840" si="513">(F840-F788)/F788</f>
        <v>-8.2352941176470587E-2</v>
      </c>
      <c r="O840" s="30">
        <f t="shared" ref="O840" si="514">(F840-L840)/L840</f>
        <v>-8.9994706193752706E-3</v>
      </c>
    </row>
    <row r="841" spans="1:15" x14ac:dyDescent="0.25">
      <c r="A841" s="9" t="str">
        <f t="shared" si="505"/>
        <v>Jan</v>
      </c>
      <c r="B841" s="15">
        <f t="shared" si="212"/>
        <v>40208</v>
      </c>
      <c r="C841" s="9">
        <v>195</v>
      </c>
      <c r="D841" s="9">
        <v>6</v>
      </c>
      <c r="E841" s="9">
        <v>107</v>
      </c>
      <c r="F841" s="14">
        <f t="shared" si="129"/>
        <v>308</v>
      </c>
      <c r="G841" s="11">
        <v>4</v>
      </c>
      <c r="H841" s="13">
        <f t="shared" ref="H841" si="515">AVERAGE(C838:C841)</f>
        <v>129.69999999999999</v>
      </c>
      <c r="I841" s="13">
        <f t="shared" ref="I841" si="516">AVERAGE(D838:D841)</f>
        <v>6.7249999999999996</v>
      </c>
      <c r="J841" s="13">
        <f t="shared" ref="J841" si="517">AVERAGE(E838:E841)</f>
        <v>84.137</v>
      </c>
      <c r="K841" s="14">
        <f t="shared" ref="K841" si="518">SUM(H841:J841)</f>
        <v>220.56199999999998</v>
      </c>
      <c r="L841" s="14">
        <f t="shared" ref="L841" si="519">AVERAGE(K685+K737+K789)/3</f>
        <v>275.91666666666669</v>
      </c>
      <c r="M841" s="14">
        <f t="shared" si="390"/>
        <v>172</v>
      </c>
      <c r="N841" s="30">
        <f t="shared" ref="N841" si="520">(F841-F789)/F789</f>
        <v>1.2985074626865671</v>
      </c>
      <c r="O841" s="30">
        <f t="shared" ref="O841" si="521">(F841-L841)/L841</f>
        <v>0.11627906976744179</v>
      </c>
    </row>
    <row r="842" spans="1:15" x14ac:dyDescent="0.25">
      <c r="A842" s="9" t="str">
        <f t="shared" si="505"/>
        <v>Feb</v>
      </c>
      <c r="B842" s="15">
        <f t="shared" si="212"/>
        <v>40215</v>
      </c>
      <c r="C842" s="9">
        <v>160</v>
      </c>
      <c r="D842" s="9">
        <v>39</v>
      </c>
      <c r="E842" s="9">
        <v>103</v>
      </c>
      <c r="F842" s="14">
        <f t="shared" si="129"/>
        <v>302</v>
      </c>
      <c r="G842" s="11">
        <v>5</v>
      </c>
      <c r="H842" s="13">
        <f t="shared" ref="H842" si="522">AVERAGE(C839:C842)</f>
        <v>146.44999999999999</v>
      </c>
      <c r="I842" s="13">
        <f t="shared" ref="I842" si="523">AVERAGE(D839:D842)</f>
        <v>15.975</v>
      </c>
      <c r="J842" s="13">
        <f t="shared" ref="J842" si="524">AVERAGE(E839:E842)</f>
        <v>100.137</v>
      </c>
      <c r="K842" s="14">
        <f t="shared" ref="K842" si="525">SUM(H842:J842)</f>
        <v>262.56200000000001</v>
      </c>
      <c r="L842" s="14">
        <f t="shared" ref="L842" si="526">AVERAGE(K686+K738+K790)/3</f>
        <v>260.25</v>
      </c>
      <c r="M842" s="14">
        <f t="shared" si="390"/>
        <v>233</v>
      </c>
      <c r="N842" s="30">
        <f t="shared" ref="N842" si="527">(F842-F790)/F790</f>
        <v>0.74566473988439308</v>
      </c>
      <c r="O842" s="30">
        <f t="shared" ref="O842" si="528">(F842-L842)/L842</f>
        <v>0.16042267050912584</v>
      </c>
    </row>
    <row r="843" spans="1:15" x14ac:dyDescent="0.25">
      <c r="A843" s="9" t="str">
        <f t="shared" si="505"/>
        <v>Feb</v>
      </c>
      <c r="B843" s="15">
        <f t="shared" si="212"/>
        <v>40222</v>
      </c>
      <c r="C843" s="9">
        <v>191</v>
      </c>
      <c r="D843" s="9">
        <v>16</v>
      </c>
      <c r="E843" s="9">
        <v>134</v>
      </c>
      <c r="F843" s="14">
        <f t="shared" si="129"/>
        <v>341</v>
      </c>
      <c r="G843" s="11">
        <v>6</v>
      </c>
      <c r="H843" s="13">
        <f t="shared" ref="H843" si="529">AVERAGE(C840:C843)</f>
        <v>177.5</v>
      </c>
      <c r="I843" s="13">
        <f t="shared" ref="I843" si="530">AVERAGE(D840:D843)</f>
        <v>16.5</v>
      </c>
      <c r="J843" s="13">
        <f t="shared" ref="J843" si="531">AVERAGE(E840:E843)</f>
        <v>121.75</v>
      </c>
      <c r="K843" s="14">
        <f t="shared" ref="K843" si="532">SUM(H843:J843)</f>
        <v>315.75</v>
      </c>
      <c r="L843" s="14">
        <f t="shared" ref="L843" si="533">AVERAGE(K687+K739+K791)/3</f>
        <v>220.75</v>
      </c>
      <c r="M843" s="14">
        <f t="shared" si="390"/>
        <v>146.66666666666666</v>
      </c>
      <c r="N843" s="30">
        <f t="shared" ref="N843" si="534">(F843-F791)/F791</f>
        <v>0.46351931330472101</v>
      </c>
      <c r="O843" s="30">
        <f t="shared" ref="O843" si="535">(F843-L843)/L843</f>
        <v>0.54473386183465455</v>
      </c>
    </row>
    <row r="844" spans="1:15" x14ac:dyDescent="0.25">
      <c r="A844" s="9" t="str">
        <f t="shared" si="505"/>
        <v>Feb</v>
      </c>
      <c r="B844" s="15">
        <f t="shared" si="212"/>
        <v>40229</v>
      </c>
      <c r="C844" s="9">
        <v>155</v>
      </c>
      <c r="D844" s="9">
        <v>4</v>
      </c>
      <c r="E844" s="9">
        <v>91</v>
      </c>
      <c r="F844" s="14">
        <f t="shared" si="129"/>
        <v>250</v>
      </c>
      <c r="G844" s="11">
        <v>7</v>
      </c>
      <c r="H844" s="13">
        <f t="shared" ref="H844" si="536">AVERAGE(C841:C844)</f>
        <v>175.25</v>
      </c>
      <c r="I844" s="13">
        <f t="shared" ref="I844" si="537">AVERAGE(D841:D844)</f>
        <v>16.25</v>
      </c>
      <c r="J844" s="13">
        <f t="shared" ref="J844" si="538">AVERAGE(E841:E844)</f>
        <v>108.75</v>
      </c>
      <c r="K844" s="14">
        <f t="shared" ref="K844" si="539">SUM(H844:J844)</f>
        <v>300.25</v>
      </c>
      <c r="L844" s="14">
        <f t="shared" ref="L844" si="540">AVERAGE(K688+K740+K792)/3</f>
        <v>194.5</v>
      </c>
      <c r="M844" s="14">
        <f t="shared" si="390"/>
        <v>226.33333333333334</v>
      </c>
      <c r="N844" s="30">
        <f t="shared" ref="N844" si="541">(F844-F792)/F792</f>
        <v>-0.34895833333333331</v>
      </c>
      <c r="O844" s="30">
        <f t="shared" ref="O844" si="542">(F844-L844)/L844</f>
        <v>0.28534704370179947</v>
      </c>
    </row>
    <row r="845" spans="1:15" x14ac:dyDescent="0.25">
      <c r="A845" s="9" t="str">
        <f t="shared" si="505"/>
        <v>Feb</v>
      </c>
      <c r="B845" s="15">
        <f t="shared" si="212"/>
        <v>40236</v>
      </c>
      <c r="C845" s="9">
        <v>250</v>
      </c>
      <c r="D845" s="9">
        <v>3</v>
      </c>
      <c r="E845" s="9">
        <v>121</v>
      </c>
      <c r="F845" s="14">
        <f t="shared" si="129"/>
        <v>374</v>
      </c>
      <c r="G845" s="11">
        <v>8</v>
      </c>
      <c r="H845" s="13">
        <f t="shared" ref="H845" si="543">AVERAGE(C842:C845)</f>
        <v>189</v>
      </c>
      <c r="I845" s="13">
        <f t="shared" ref="I845" si="544">AVERAGE(D842:D845)</f>
        <v>15.5</v>
      </c>
      <c r="J845" s="13">
        <f t="shared" ref="J845" si="545">AVERAGE(E842:E845)</f>
        <v>112.25</v>
      </c>
      <c r="K845" s="14">
        <f t="shared" ref="K845" si="546">SUM(H845:J845)</f>
        <v>316.75</v>
      </c>
      <c r="L845" s="14">
        <f t="shared" ref="L845" si="547">AVERAGE(K689+K741+K793)/3</f>
        <v>243.75</v>
      </c>
      <c r="M845" s="14">
        <f t="shared" si="390"/>
        <v>369</v>
      </c>
      <c r="N845" s="30">
        <f t="shared" ref="N845" si="548">(F845-F793)/F793</f>
        <v>-0.36502546689303905</v>
      </c>
      <c r="O845" s="30">
        <f t="shared" ref="O845" si="549">(F845-L845)/L845</f>
        <v>0.53435897435897439</v>
      </c>
    </row>
    <row r="846" spans="1:15" x14ac:dyDescent="0.25">
      <c r="A846" s="9" t="str">
        <f t="shared" si="505"/>
        <v>Mar</v>
      </c>
      <c r="B846" s="15">
        <f t="shared" si="212"/>
        <v>40243</v>
      </c>
      <c r="C846" s="9">
        <v>400</v>
      </c>
      <c r="D846" s="9">
        <v>6</v>
      </c>
      <c r="E846" s="9">
        <v>115</v>
      </c>
      <c r="F846" s="14">
        <f t="shared" si="129"/>
        <v>521</v>
      </c>
      <c r="G846" s="11">
        <v>9</v>
      </c>
      <c r="H846" s="13">
        <f t="shared" ref="H846" si="550">AVERAGE(C843:C846)</f>
        <v>249</v>
      </c>
      <c r="I846" s="13">
        <f t="shared" ref="I846" si="551">AVERAGE(D843:D846)</f>
        <v>7.25</v>
      </c>
      <c r="J846" s="13">
        <f t="shared" ref="J846" si="552">AVERAGE(E843:E846)</f>
        <v>115.25</v>
      </c>
      <c r="K846" s="14">
        <f t="shared" ref="K846" si="553">SUM(H846:J846)</f>
        <v>371.5</v>
      </c>
      <c r="L846" s="14">
        <f t="shared" ref="L846" si="554">AVERAGE(K690+K742+K794)/3</f>
        <v>290.91666666666669</v>
      </c>
      <c r="M846" s="14">
        <f t="shared" si="390"/>
        <v>421.66666666666669</v>
      </c>
      <c r="N846" s="30">
        <f t="shared" ref="N846" si="555">(F846-F794)/F794</f>
        <v>6.3265306122448975E-2</v>
      </c>
      <c r="O846" s="30">
        <f t="shared" ref="O846" si="556">(F846-L846)/L846</f>
        <v>0.79089086221712968</v>
      </c>
    </row>
    <row r="847" spans="1:15" x14ac:dyDescent="0.25">
      <c r="A847" s="9" t="str">
        <f t="shared" si="505"/>
        <v>Mar</v>
      </c>
      <c r="B847" s="15">
        <f t="shared" si="212"/>
        <v>40250</v>
      </c>
      <c r="C847" s="9">
        <v>391</v>
      </c>
      <c r="D847" s="9">
        <v>3</v>
      </c>
      <c r="E847" s="9">
        <v>69</v>
      </c>
      <c r="F847" s="14">
        <f t="shared" si="129"/>
        <v>463</v>
      </c>
      <c r="G847" s="11">
        <v>10</v>
      </c>
      <c r="H847" s="13">
        <f t="shared" ref="H847" si="557">AVERAGE(C844:C847)</f>
        <v>299</v>
      </c>
      <c r="I847" s="13">
        <f t="shared" ref="I847" si="558">AVERAGE(D844:D847)</f>
        <v>4</v>
      </c>
      <c r="J847" s="13">
        <f t="shared" ref="J847" si="559">AVERAGE(E844:E847)</f>
        <v>99</v>
      </c>
      <c r="K847" s="14">
        <f t="shared" ref="K847" si="560">SUM(H847:J847)</f>
        <v>402</v>
      </c>
      <c r="L847" s="14">
        <f t="shared" ref="L847" si="561">AVERAGE(K691+K743+K795)/3</f>
        <v>361.91666666666669</v>
      </c>
      <c r="M847" s="14">
        <f t="shared" si="390"/>
        <v>430.66666666666669</v>
      </c>
      <c r="N847" s="30">
        <f t="shared" ref="N847" si="562">(F847-F795)/F795</f>
        <v>-0.15818181818181817</v>
      </c>
      <c r="O847" s="30">
        <f t="shared" ref="O847" si="563">(F847-L847)/L847</f>
        <v>0.27930002302555829</v>
      </c>
    </row>
    <row r="848" spans="1:15" x14ac:dyDescent="0.25">
      <c r="A848" s="9" t="str">
        <f t="shared" si="505"/>
        <v>Mar</v>
      </c>
      <c r="B848" s="15">
        <f t="shared" si="212"/>
        <v>40257</v>
      </c>
      <c r="C848" s="9">
        <v>130</v>
      </c>
      <c r="D848" s="9">
        <v>2</v>
      </c>
      <c r="E848" s="9">
        <v>58</v>
      </c>
      <c r="F848" s="14">
        <f t="shared" si="129"/>
        <v>190</v>
      </c>
      <c r="G848" s="11">
        <v>11</v>
      </c>
      <c r="H848" s="13">
        <f t="shared" ref="H848" si="564">AVERAGE(C845:C848)</f>
        <v>292.75</v>
      </c>
      <c r="I848" s="13">
        <f t="shared" ref="I848" si="565">AVERAGE(D845:D848)</f>
        <v>3.5</v>
      </c>
      <c r="J848" s="13">
        <f t="shared" ref="J848" si="566">AVERAGE(E845:E848)</f>
        <v>90.75</v>
      </c>
      <c r="K848" s="14">
        <f t="shared" ref="K848" si="567">SUM(H848:J848)</f>
        <v>387</v>
      </c>
      <c r="L848" s="14">
        <f t="shared" ref="L848" si="568">AVERAGE(K692+K744+K796)/3</f>
        <v>406.91666666666669</v>
      </c>
      <c r="M848" s="14">
        <f t="shared" si="390"/>
        <v>406.33333333333331</v>
      </c>
      <c r="N848" s="30">
        <f t="shared" ref="N848" si="569">(F848-F796)/F796</f>
        <v>-0.56521739130434778</v>
      </c>
      <c r="O848" s="30">
        <f t="shared" ref="O848" si="570">(F848-L848)/L848</f>
        <v>-0.53307392996108949</v>
      </c>
    </row>
    <row r="849" spans="1:15" x14ac:dyDescent="0.25">
      <c r="A849" s="9" t="str">
        <f t="shared" si="505"/>
        <v>Mar</v>
      </c>
      <c r="B849" s="15">
        <f t="shared" si="212"/>
        <v>40264</v>
      </c>
      <c r="C849" s="9">
        <v>163</v>
      </c>
      <c r="D849" s="9">
        <v>5</v>
      </c>
      <c r="E849" s="9">
        <v>66</v>
      </c>
      <c r="F849" s="14">
        <f t="shared" si="129"/>
        <v>234</v>
      </c>
      <c r="G849" s="11">
        <v>12</v>
      </c>
      <c r="H849" s="13">
        <f t="shared" ref="H849" si="571">AVERAGE(C846:C849)</f>
        <v>271</v>
      </c>
      <c r="I849" s="13">
        <f t="shared" ref="I849" si="572">AVERAGE(D846:D849)</f>
        <v>4</v>
      </c>
      <c r="J849" s="13">
        <f t="shared" ref="J849" si="573">AVERAGE(E846:E849)</f>
        <v>77</v>
      </c>
      <c r="K849" s="14">
        <f t="shared" ref="K849" si="574">SUM(H849:J849)</f>
        <v>352</v>
      </c>
      <c r="L849" s="14">
        <f t="shared" ref="L849" si="575">AVERAGE(K693+K745+K797)/3</f>
        <v>412.16666666666669</v>
      </c>
      <c r="M849" s="14">
        <f t="shared" si="390"/>
        <v>390</v>
      </c>
      <c r="N849" s="30">
        <f t="shared" ref="N849" si="576">(F849-F797)/F797</f>
        <v>-0.44019138755980863</v>
      </c>
      <c r="O849" s="30">
        <f t="shared" ref="O849" si="577">(F849-L849)/L849</f>
        <v>-0.43226849979781645</v>
      </c>
    </row>
    <row r="850" spans="1:15" x14ac:dyDescent="0.25">
      <c r="A850" s="9" t="str">
        <f t="shared" si="505"/>
        <v>Apr</v>
      </c>
      <c r="B850" s="15">
        <f t="shared" si="212"/>
        <v>40271</v>
      </c>
      <c r="C850" s="9">
        <v>260</v>
      </c>
      <c r="D850" s="9">
        <v>0</v>
      </c>
      <c r="E850" s="9">
        <v>74</v>
      </c>
      <c r="F850" s="14">
        <f t="shared" si="129"/>
        <v>334</v>
      </c>
      <c r="G850" s="11">
        <v>13</v>
      </c>
      <c r="H850" s="13">
        <f t="shared" ref="H850" si="578">AVERAGE(C847:C850)</f>
        <v>236</v>
      </c>
      <c r="I850" s="13">
        <f t="shared" ref="I850" si="579">AVERAGE(D847:D850)</f>
        <v>2.5</v>
      </c>
      <c r="J850" s="13">
        <f t="shared" ref="J850" si="580">AVERAGE(E847:E850)</f>
        <v>66.75</v>
      </c>
      <c r="K850" s="14">
        <f t="shared" ref="K850" si="581">SUM(H850:J850)</f>
        <v>305.25</v>
      </c>
      <c r="L850" s="14">
        <f t="shared" ref="L850" si="582">AVERAGE(K694+K746+K798)/3</f>
        <v>434.58333333333331</v>
      </c>
      <c r="M850" s="14">
        <f t="shared" si="390"/>
        <v>511.33333333333331</v>
      </c>
      <c r="N850" s="30">
        <f t="shared" ref="N850" si="583">(F850-F798)/F798</f>
        <v>-0.40463458110516937</v>
      </c>
      <c r="O850" s="30">
        <f t="shared" ref="O850" si="584">(F850-L850)/L850</f>
        <v>-0.23144774688398845</v>
      </c>
    </row>
    <row r="851" spans="1:15" x14ac:dyDescent="0.25">
      <c r="A851" s="9" t="str">
        <f t="shared" si="505"/>
        <v>Apr</v>
      </c>
      <c r="B851" s="15">
        <f t="shared" si="212"/>
        <v>40278</v>
      </c>
      <c r="C851" s="9">
        <v>189</v>
      </c>
      <c r="D851" s="9">
        <v>0</v>
      </c>
      <c r="E851" s="9">
        <v>42</v>
      </c>
      <c r="F851" s="14">
        <f t="shared" si="129"/>
        <v>231</v>
      </c>
      <c r="G851" s="11">
        <v>14</v>
      </c>
      <c r="H851" s="13">
        <f t="shared" ref="H851" si="585">AVERAGE(C848:C851)</f>
        <v>185.5</v>
      </c>
      <c r="I851" s="13">
        <f t="shared" ref="I851" si="586">AVERAGE(D848:D851)</f>
        <v>1.75</v>
      </c>
      <c r="J851" s="13">
        <f t="shared" ref="J851" si="587">AVERAGE(E848:E851)</f>
        <v>60</v>
      </c>
      <c r="K851" s="14">
        <f t="shared" ref="K851" si="588">SUM(H851:J851)</f>
        <v>247.25</v>
      </c>
      <c r="L851" s="14">
        <f t="shared" ref="L851" si="589">AVERAGE(K695+K747+K799)/3</f>
        <v>441.91666666666669</v>
      </c>
      <c r="M851" s="14">
        <f t="shared" si="390"/>
        <v>460</v>
      </c>
      <c r="N851" s="30">
        <f t="shared" ref="N851" si="590">(F851-F799)/F799</f>
        <v>-0.5461689587426326</v>
      </c>
      <c r="O851" s="30">
        <f t="shared" ref="O851" si="591">(F851-L851)/L851</f>
        <v>-0.47727701301150294</v>
      </c>
    </row>
    <row r="852" spans="1:15" x14ac:dyDescent="0.25">
      <c r="A852" s="9" t="str">
        <f t="shared" si="505"/>
        <v>Apr</v>
      </c>
      <c r="B852" s="15">
        <f t="shared" si="212"/>
        <v>40285</v>
      </c>
      <c r="C852" s="9">
        <v>285</v>
      </c>
      <c r="D852" s="9">
        <v>5</v>
      </c>
      <c r="E852" s="9">
        <v>65</v>
      </c>
      <c r="F852" s="14">
        <f t="shared" si="129"/>
        <v>355</v>
      </c>
      <c r="G852" s="11">
        <v>15</v>
      </c>
      <c r="H852" s="13">
        <f t="shared" ref="H852" si="592">AVERAGE(C849:C852)</f>
        <v>224.25</v>
      </c>
      <c r="I852" s="13">
        <f t="shared" ref="I852" si="593">AVERAGE(D849:D852)</f>
        <v>2.5</v>
      </c>
      <c r="J852" s="13">
        <f t="shared" ref="J852" si="594">AVERAGE(E849:E852)</f>
        <v>61.75</v>
      </c>
      <c r="K852" s="14">
        <f t="shared" ref="K852" si="595">SUM(H852:J852)</f>
        <v>288.5</v>
      </c>
      <c r="L852" s="14">
        <f t="shared" ref="L852" si="596">AVERAGE(K696+K748+K800)/3</f>
        <v>479.83333333333331</v>
      </c>
      <c r="M852" s="14">
        <f t="shared" si="390"/>
        <v>558</v>
      </c>
      <c r="N852" s="30">
        <f t="shared" ref="N852" si="597">(F852-F800)/F800</f>
        <v>-0.44617784711388453</v>
      </c>
      <c r="O852" s="30">
        <f t="shared" ref="O852" si="598">(F852-L852)/L852</f>
        <v>-0.26015977770059046</v>
      </c>
    </row>
    <row r="853" spans="1:15" x14ac:dyDescent="0.25">
      <c r="A853" s="9" t="str">
        <f t="shared" si="505"/>
        <v>Apr</v>
      </c>
      <c r="B853" s="15">
        <f t="shared" si="212"/>
        <v>40292</v>
      </c>
      <c r="C853" s="9">
        <v>418</v>
      </c>
      <c r="D853" s="9">
        <v>24</v>
      </c>
      <c r="E853" s="9">
        <v>56</v>
      </c>
      <c r="F853" s="14">
        <f t="shared" si="129"/>
        <v>498</v>
      </c>
      <c r="G853" s="11">
        <v>16</v>
      </c>
      <c r="H853" s="13">
        <f t="shared" ref="H853" si="599">AVERAGE(C850:C853)</f>
        <v>288</v>
      </c>
      <c r="I853" s="13">
        <f t="shared" ref="I853" si="600">AVERAGE(D850:D853)</f>
        <v>7.25</v>
      </c>
      <c r="J853" s="13">
        <f t="shared" ref="J853" si="601">AVERAGE(E850:E853)</f>
        <v>59.25</v>
      </c>
      <c r="K853" s="14">
        <f t="shared" ref="K853" si="602">SUM(H853:J853)</f>
        <v>354.5</v>
      </c>
      <c r="L853" s="14">
        <f t="shared" ref="L853" si="603">AVERAGE(K697+K749+K801)/3</f>
        <v>518.08333333333337</v>
      </c>
      <c r="M853" s="14">
        <f t="shared" si="390"/>
        <v>543</v>
      </c>
      <c r="N853" s="30">
        <f t="shared" ref="N853" si="604">(F853-F801)/F801</f>
        <v>-0.15306122448979592</v>
      </c>
      <c r="O853" s="30">
        <f t="shared" ref="O853" si="605">(F853-L853)/L853</f>
        <v>-3.8764677497185207E-2</v>
      </c>
    </row>
    <row r="854" spans="1:15" x14ac:dyDescent="0.25">
      <c r="A854" s="9" t="str">
        <f t="shared" si="505"/>
        <v>May</v>
      </c>
      <c r="B854" s="15">
        <f t="shared" si="212"/>
        <v>40299</v>
      </c>
      <c r="C854" s="9">
        <v>336</v>
      </c>
      <c r="D854" s="9">
        <v>8</v>
      </c>
      <c r="E854" s="9">
        <v>59</v>
      </c>
      <c r="F854" s="14">
        <f t="shared" si="129"/>
        <v>403</v>
      </c>
      <c r="G854" s="11">
        <v>17</v>
      </c>
      <c r="H854" s="13">
        <f t="shared" ref="H854" si="606">AVERAGE(C851:C854)</f>
        <v>307</v>
      </c>
      <c r="I854" s="13">
        <f t="shared" ref="I854" si="607">AVERAGE(D851:D854)</f>
        <v>9.25</v>
      </c>
      <c r="J854" s="13">
        <f t="shared" ref="J854" si="608">AVERAGE(E851:E854)</f>
        <v>55.5</v>
      </c>
      <c r="K854" s="14">
        <f t="shared" ref="K854" si="609">SUM(H854:J854)</f>
        <v>371.75</v>
      </c>
      <c r="L854" s="14">
        <f t="shared" ref="L854" si="610">AVERAGE(K698+K750+K802)/3</f>
        <v>485.58333333333331</v>
      </c>
      <c r="M854" s="14">
        <f t="shared" si="390"/>
        <v>381.33333333333331</v>
      </c>
      <c r="N854" s="30">
        <f t="shared" ref="N854" si="611">(F854-F802)/F802</f>
        <v>-0.11428571428571428</v>
      </c>
      <c r="O854" s="30">
        <f t="shared" ref="O854" si="612">(F854-L854)/L854</f>
        <v>-0.1700703621074309</v>
      </c>
    </row>
    <row r="855" spans="1:15" x14ac:dyDescent="0.25">
      <c r="A855" s="9" t="str">
        <f t="shared" si="505"/>
        <v>May</v>
      </c>
      <c r="B855" s="15">
        <f t="shared" si="212"/>
        <v>40306</v>
      </c>
      <c r="C855" s="9">
        <v>525</v>
      </c>
      <c r="D855" s="9">
        <v>8</v>
      </c>
      <c r="E855" s="9">
        <v>128</v>
      </c>
      <c r="F855" s="14">
        <f t="shared" si="129"/>
        <v>661</v>
      </c>
      <c r="G855" s="11">
        <v>18</v>
      </c>
      <c r="H855" s="13">
        <f t="shared" ref="H855" si="613">AVERAGE(C852:C855)</f>
        <v>391</v>
      </c>
      <c r="I855" s="13">
        <f t="shared" ref="I855" si="614">AVERAGE(D852:D855)</f>
        <v>11.25</v>
      </c>
      <c r="J855" s="13">
        <f t="shared" ref="J855" si="615">AVERAGE(E852:E855)</f>
        <v>77</v>
      </c>
      <c r="K855" s="14">
        <f t="shared" ref="K855" si="616">SUM(H855:J855)</f>
        <v>479.25</v>
      </c>
      <c r="L855" s="14">
        <f t="shared" ref="L855" si="617">AVERAGE(K699+K751+K803)/3</f>
        <v>463.75</v>
      </c>
      <c r="M855" s="14">
        <f t="shared" si="390"/>
        <v>372.66666666666669</v>
      </c>
      <c r="N855" s="30">
        <f t="shared" ref="N855" si="618">(F855-F803)/F803</f>
        <v>0.32200000000000001</v>
      </c>
      <c r="O855" s="30">
        <f t="shared" ref="O855" si="619">(F855-L855)/L855</f>
        <v>0.42533692722371969</v>
      </c>
    </row>
    <row r="856" spans="1:15" x14ac:dyDescent="0.25">
      <c r="A856" s="9" t="str">
        <f t="shared" si="505"/>
        <v>May</v>
      </c>
      <c r="B856" s="15">
        <f t="shared" si="212"/>
        <v>40313</v>
      </c>
      <c r="C856" s="9">
        <v>559</v>
      </c>
      <c r="D856" s="9">
        <v>17</v>
      </c>
      <c r="E856" s="9">
        <v>96</v>
      </c>
      <c r="F856" s="14">
        <f t="shared" si="129"/>
        <v>672</v>
      </c>
      <c r="G856" s="11">
        <v>19</v>
      </c>
      <c r="H856" s="13">
        <f t="shared" ref="H856" si="620">AVERAGE(C853:C856)</f>
        <v>459.5</v>
      </c>
      <c r="I856" s="13">
        <f t="shared" ref="I856" si="621">AVERAGE(D853:D856)</f>
        <v>14.25</v>
      </c>
      <c r="J856" s="13">
        <f t="shared" ref="J856" si="622">AVERAGE(E853:E856)</f>
        <v>84.75</v>
      </c>
      <c r="K856" s="14">
        <f t="shared" ref="K856" si="623">SUM(H856:J856)</f>
        <v>558.5</v>
      </c>
      <c r="L856" s="14">
        <f t="shared" ref="L856" si="624">AVERAGE(K700+K752+K804)/3</f>
        <v>473.83333333333331</v>
      </c>
      <c r="M856" s="14">
        <f t="shared" si="390"/>
        <v>598.33333333333337</v>
      </c>
      <c r="N856" s="30">
        <f t="shared" ref="N856" si="625">(F856-F804)/F804</f>
        <v>3.8639876352395672E-2</v>
      </c>
      <c r="O856" s="30">
        <f t="shared" ref="O856" si="626">(F856-L856)/L856</f>
        <v>0.41822018994020405</v>
      </c>
    </row>
    <row r="857" spans="1:15" x14ac:dyDescent="0.25">
      <c r="A857" s="9" t="str">
        <f t="shared" si="505"/>
        <v>May</v>
      </c>
      <c r="B857" s="15">
        <f t="shared" si="212"/>
        <v>40320</v>
      </c>
      <c r="C857" s="9">
        <v>537</v>
      </c>
      <c r="D857" s="9">
        <v>6</v>
      </c>
      <c r="E857" s="9">
        <v>96</v>
      </c>
      <c r="F857" s="14">
        <f t="shared" si="129"/>
        <v>639</v>
      </c>
      <c r="G857" s="11">
        <v>20</v>
      </c>
      <c r="H857" s="13">
        <f t="shared" ref="H857" si="627">AVERAGE(C854:C857)</f>
        <v>489.25</v>
      </c>
      <c r="I857" s="13">
        <f t="shared" ref="I857" si="628">AVERAGE(D854:D857)</f>
        <v>9.75</v>
      </c>
      <c r="J857" s="13">
        <f t="shared" ref="J857" si="629">AVERAGE(E854:E857)</f>
        <v>94.75</v>
      </c>
      <c r="K857" s="14">
        <f t="shared" ref="K857:K858" si="630">SUM(H857:J857)</f>
        <v>593.75</v>
      </c>
      <c r="L857" s="14">
        <f t="shared" ref="L857" si="631">AVERAGE(K701+K753+K805)/3</f>
        <v>491.75</v>
      </c>
      <c r="M857" s="14">
        <f t="shared" si="390"/>
        <v>614.66666666666663</v>
      </c>
      <c r="N857" s="30">
        <f t="shared" ref="N857:N858" si="632">(F857-F805)/F805</f>
        <v>1.9138755980861243E-2</v>
      </c>
      <c r="O857" s="30">
        <f t="shared" ref="O857:O858" si="633">(F857-L857)/L857</f>
        <v>0.29944077275038128</v>
      </c>
    </row>
    <row r="858" spans="1:15" x14ac:dyDescent="0.25">
      <c r="A858" s="9" t="str">
        <f t="shared" si="505"/>
        <v>May</v>
      </c>
      <c r="B858" s="15">
        <f t="shared" si="212"/>
        <v>40327</v>
      </c>
      <c r="C858" s="9">
        <v>708</v>
      </c>
      <c r="D858" s="9">
        <v>10</v>
      </c>
      <c r="E858" s="9">
        <v>53</v>
      </c>
      <c r="F858" s="14">
        <f t="shared" si="129"/>
        <v>771</v>
      </c>
      <c r="G858" s="11">
        <v>21</v>
      </c>
      <c r="H858" s="13">
        <f t="shared" ref="H858" si="634">AVERAGE(C855:C858)</f>
        <v>582.25</v>
      </c>
      <c r="I858" s="13">
        <f t="shared" ref="I858" si="635">AVERAGE(D855:D858)</f>
        <v>10.25</v>
      </c>
      <c r="J858" s="13">
        <f t="shared" ref="J858" si="636">AVERAGE(E855:E858)</f>
        <v>93.25</v>
      </c>
      <c r="K858" s="14">
        <f t="shared" si="630"/>
        <v>685.75</v>
      </c>
      <c r="L858" s="14">
        <f t="shared" si="221"/>
        <v>541</v>
      </c>
      <c r="M858" s="14">
        <f t="shared" si="390"/>
        <v>578.33333333333337</v>
      </c>
      <c r="N858" s="30">
        <f t="shared" si="632"/>
        <v>0.28714524207011688</v>
      </c>
      <c r="O858" s="30">
        <f t="shared" si="633"/>
        <v>0.42513863216266173</v>
      </c>
    </row>
    <row r="859" spans="1:15" x14ac:dyDescent="0.25">
      <c r="A859" s="9" t="str">
        <f t="shared" si="505"/>
        <v>Jun</v>
      </c>
      <c r="B859" s="15">
        <f t="shared" si="212"/>
        <v>40334</v>
      </c>
      <c r="C859" s="9">
        <v>541</v>
      </c>
      <c r="D859" s="9">
        <v>6</v>
      </c>
      <c r="E859" s="9">
        <v>67</v>
      </c>
      <c r="F859" s="14">
        <f t="shared" si="129"/>
        <v>614</v>
      </c>
      <c r="G859" s="11">
        <v>22</v>
      </c>
      <c r="H859" s="13">
        <f t="shared" ref="H859" si="637">AVERAGE(C856:C859)</f>
        <v>586.25</v>
      </c>
      <c r="I859" s="13">
        <f t="shared" ref="I859" si="638">AVERAGE(D856:D859)</f>
        <v>9.75</v>
      </c>
      <c r="J859" s="13">
        <f t="shared" ref="J859" si="639">AVERAGE(E856:E859)</f>
        <v>78</v>
      </c>
      <c r="K859" s="14">
        <f t="shared" ref="K859" si="640">SUM(H859:J859)</f>
        <v>674</v>
      </c>
      <c r="L859" s="14">
        <f t="shared" ref="L859" si="641">AVERAGE(K703+K755+K807)/3</f>
        <v>601.83333333333337</v>
      </c>
      <c r="M859" s="14">
        <f t="shared" si="390"/>
        <v>616</v>
      </c>
      <c r="N859" s="30">
        <f t="shared" ref="N859" si="642">(F859-F807)/F807</f>
        <v>-9.4395280235988199E-2</v>
      </c>
      <c r="O859" s="30">
        <f t="shared" ref="O859" si="643">(F859-L859)/L859</f>
        <v>2.0216006646358285E-2</v>
      </c>
    </row>
    <row r="860" spans="1:15" x14ac:dyDescent="0.25">
      <c r="A860" s="9" t="str">
        <f t="shared" si="505"/>
        <v>Jun</v>
      </c>
      <c r="B860" s="15">
        <f t="shared" si="212"/>
        <v>40341</v>
      </c>
      <c r="C860" s="9">
        <v>577</v>
      </c>
      <c r="D860" s="9">
        <v>14</v>
      </c>
      <c r="E860" s="9">
        <v>94</v>
      </c>
      <c r="F860" s="14">
        <f t="shared" si="129"/>
        <v>685</v>
      </c>
      <c r="G860" s="11">
        <v>23</v>
      </c>
      <c r="H860" s="13">
        <f t="shared" ref="H860" si="644">AVERAGE(C857:C860)</f>
        <v>590.75</v>
      </c>
      <c r="I860" s="13">
        <f t="shared" ref="I860" si="645">AVERAGE(D857:D860)</f>
        <v>9</v>
      </c>
      <c r="J860" s="13">
        <f t="shared" ref="J860" si="646">AVERAGE(E857:E860)</f>
        <v>77.5</v>
      </c>
      <c r="K860" s="14">
        <f t="shared" ref="K860" si="647">SUM(H860:J860)</f>
        <v>677.25</v>
      </c>
      <c r="L860" s="14">
        <f t="shared" ref="L860" si="648">AVERAGE(K704+K756+K808)/3</f>
        <v>607.75</v>
      </c>
      <c r="M860" s="14">
        <f t="shared" si="390"/>
        <v>622</v>
      </c>
      <c r="N860" s="30">
        <f t="shared" ref="N860" si="649">(F860-F808)/F808</f>
        <v>-1.721664275466284E-2</v>
      </c>
      <c r="O860" s="30">
        <f t="shared" ref="O860" si="650">(F860-L860)/L860</f>
        <v>0.12710818593171536</v>
      </c>
    </row>
    <row r="861" spans="1:15" x14ac:dyDescent="0.25">
      <c r="A861" s="9" t="str">
        <f t="shared" si="505"/>
        <v>Jun</v>
      </c>
      <c r="B861" s="15">
        <f t="shared" si="212"/>
        <v>40348</v>
      </c>
      <c r="C861" s="9">
        <v>581</v>
      </c>
      <c r="D861" s="9">
        <v>14</v>
      </c>
      <c r="E861" s="9">
        <v>102</v>
      </c>
      <c r="F861" s="14">
        <f t="shared" si="129"/>
        <v>697</v>
      </c>
      <c r="G861" s="11">
        <v>24</v>
      </c>
      <c r="H861" s="13">
        <f t="shared" ref="H861" si="651">AVERAGE(C858:C861)</f>
        <v>601.75</v>
      </c>
      <c r="I861" s="13">
        <f t="shared" ref="I861" si="652">AVERAGE(D858:D861)</f>
        <v>11</v>
      </c>
      <c r="J861" s="13">
        <f t="shared" ref="J861" si="653">AVERAGE(E858:E861)</f>
        <v>79</v>
      </c>
      <c r="K861" s="14">
        <f t="shared" ref="K861" si="654">SUM(H861:J861)</f>
        <v>691.75</v>
      </c>
      <c r="L861" s="14">
        <f t="shared" ref="L861" si="655">AVERAGE(K705+K757+K809)/3</f>
        <v>601.75</v>
      </c>
      <c r="M861" s="14">
        <f t="shared" si="390"/>
        <v>590.66666666666663</v>
      </c>
      <c r="N861" s="30">
        <f t="shared" ref="N861" si="656">(F861-F809)/F809</f>
        <v>-0.2608695652173913</v>
      </c>
      <c r="O861" s="30">
        <f t="shared" ref="O861" si="657">(F861-L861)/L861</f>
        <v>0.15828832571665974</v>
      </c>
    </row>
    <row r="862" spans="1:15" x14ac:dyDescent="0.25">
      <c r="A862" s="9" t="str">
        <f t="shared" si="505"/>
        <v>Jun</v>
      </c>
      <c r="B862" s="15">
        <f t="shared" ref="B862:B927" si="658">B861+7</f>
        <v>40355</v>
      </c>
      <c r="C862" s="9">
        <v>543</v>
      </c>
      <c r="D862" s="9">
        <v>6</v>
      </c>
      <c r="E862" s="9">
        <v>45</v>
      </c>
      <c r="F862" s="14">
        <f t="shared" si="129"/>
        <v>594</v>
      </c>
      <c r="G862" s="11">
        <v>25</v>
      </c>
      <c r="H862" s="13">
        <f t="shared" ref="H862" si="659">AVERAGE(C859:C862)</f>
        <v>560.5</v>
      </c>
      <c r="I862" s="13">
        <f t="shared" ref="I862" si="660">AVERAGE(D859:D862)</f>
        <v>10</v>
      </c>
      <c r="J862" s="13">
        <f t="shared" ref="J862" si="661">AVERAGE(E859:E862)</f>
        <v>77</v>
      </c>
      <c r="K862" s="14">
        <f t="shared" ref="K862" si="662">SUM(H862:J862)</f>
        <v>647.5</v>
      </c>
      <c r="L862" s="14">
        <f t="shared" ref="L862" si="663">AVERAGE(K706+K758+K810)/3</f>
        <v>584.16666666666663</v>
      </c>
      <c r="M862" s="14">
        <f t="shared" si="390"/>
        <v>508</v>
      </c>
      <c r="N862" s="30">
        <f t="shared" ref="N862" si="664">(F862-F810)/F810</f>
        <v>-0.20268456375838925</v>
      </c>
      <c r="O862" s="30">
        <f t="shared" ref="O862" si="665">(F862-L862)/L862</f>
        <v>1.6833095577746142E-2</v>
      </c>
    </row>
    <row r="863" spans="1:15" x14ac:dyDescent="0.25">
      <c r="A863" s="9" t="str">
        <f t="shared" si="505"/>
        <v>Jul</v>
      </c>
      <c r="B863" s="15">
        <f t="shared" si="658"/>
        <v>40362</v>
      </c>
      <c r="C863" s="9">
        <v>550</v>
      </c>
      <c r="D863" s="9">
        <v>0</v>
      </c>
      <c r="E863" s="9">
        <v>132</v>
      </c>
      <c r="F863" s="14">
        <f t="shared" si="129"/>
        <v>682</v>
      </c>
      <c r="G863" s="11">
        <v>26</v>
      </c>
      <c r="H863" s="13">
        <f t="shared" ref="H863" si="666">AVERAGE(C860:C863)</f>
        <v>562.75</v>
      </c>
      <c r="I863" s="13">
        <f t="shared" ref="I863" si="667">AVERAGE(D860:D863)</f>
        <v>8.5</v>
      </c>
      <c r="J863" s="13">
        <f t="shared" ref="J863" si="668">AVERAGE(E860:E863)</f>
        <v>93.25</v>
      </c>
      <c r="K863" s="14">
        <f t="shared" ref="K863" si="669">SUM(H863:J863)</f>
        <v>664.5</v>
      </c>
      <c r="L863" s="14">
        <f t="shared" ref="L863" si="670">AVERAGE(K707+K759+K811)/3</f>
        <v>576.33333333333337</v>
      </c>
      <c r="M863" s="14">
        <f t="shared" si="390"/>
        <v>584.66666666666663</v>
      </c>
      <c r="N863" s="30">
        <f t="shared" ref="N863" si="671">(F863-F811)/F811</f>
        <v>-0.16930572472594396</v>
      </c>
      <c r="O863" s="30">
        <f t="shared" ref="O863" si="672">(F863-L863)/L863</f>
        <v>0.18334297281665696</v>
      </c>
    </row>
    <row r="864" spans="1:15" x14ac:dyDescent="0.25">
      <c r="A864" s="9" t="str">
        <f t="shared" si="505"/>
        <v>Jul</v>
      </c>
      <c r="B864" s="15">
        <f t="shared" si="658"/>
        <v>40369</v>
      </c>
      <c r="C864" s="9">
        <v>475</v>
      </c>
      <c r="D864" s="9">
        <v>8</v>
      </c>
      <c r="E864" s="9">
        <v>108</v>
      </c>
      <c r="F864" s="14">
        <f t="shared" si="129"/>
        <v>591</v>
      </c>
      <c r="G864" s="11">
        <v>27</v>
      </c>
      <c r="H864" s="13">
        <f t="shared" ref="H864" si="673">AVERAGE(C861:C864)</f>
        <v>537.25</v>
      </c>
      <c r="I864" s="13">
        <f t="shared" ref="I864" si="674">AVERAGE(D861:D864)</f>
        <v>7</v>
      </c>
      <c r="J864" s="13">
        <f t="shared" ref="J864" si="675">AVERAGE(E861:E864)</f>
        <v>96.75</v>
      </c>
      <c r="K864" s="14">
        <f t="shared" ref="K864" si="676">SUM(H864:J864)</f>
        <v>641</v>
      </c>
      <c r="L864" s="14">
        <f t="shared" ref="L864" si="677">AVERAGE(K708+K760+K812)/3</f>
        <v>593.83333333333337</v>
      </c>
      <c r="M864" s="14">
        <f t="shared" si="390"/>
        <v>692</v>
      </c>
      <c r="N864" s="30">
        <f t="shared" ref="N864" si="678">(F864-F812)/F812</f>
        <v>-7.8003120124804995E-2</v>
      </c>
      <c r="O864" s="30">
        <f t="shared" ref="O864" si="679">(F864-L864)/L864</f>
        <v>-4.7712601740107288E-3</v>
      </c>
    </row>
    <row r="865" spans="1:15" x14ac:dyDescent="0.25">
      <c r="A865" s="9" t="str">
        <f t="shared" si="505"/>
        <v>Jul</v>
      </c>
      <c r="B865" s="15">
        <f t="shared" si="658"/>
        <v>40376</v>
      </c>
      <c r="C865" s="9">
        <v>599</v>
      </c>
      <c r="D865" s="9">
        <v>11</v>
      </c>
      <c r="E865" s="9">
        <v>82</v>
      </c>
      <c r="F865" s="14">
        <f t="shared" si="129"/>
        <v>692</v>
      </c>
      <c r="G865" s="11">
        <v>28</v>
      </c>
      <c r="H865" s="13">
        <f t="shared" ref="H865" si="680">AVERAGE(C862:C865)</f>
        <v>541.75</v>
      </c>
      <c r="I865" s="13">
        <f t="shared" ref="I865" si="681">AVERAGE(D862:D865)</f>
        <v>6.25</v>
      </c>
      <c r="J865" s="13">
        <f t="shared" ref="J865" si="682">AVERAGE(E862:E865)</f>
        <v>91.75</v>
      </c>
      <c r="K865" s="14">
        <f t="shared" ref="K865" si="683">SUM(H865:J865)</f>
        <v>639.75</v>
      </c>
      <c r="L865" s="14">
        <f t="shared" ref="L865" si="684">AVERAGE(K709+K761+K813)/3</f>
        <v>603.5</v>
      </c>
      <c r="M865" s="14">
        <f t="shared" si="390"/>
        <v>629.33333333333337</v>
      </c>
      <c r="N865" s="30">
        <f t="shared" ref="N865" si="685">(F865-F813)/F813</f>
        <v>0.12155591572123177</v>
      </c>
      <c r="O865" s="30">
        <f t="shared" ref="O865" si="686">(F865-L865)/L865</f>
        <v>0.14664457332228667</v>
      </c>
    </row>
    <row r="866" spans="1:15" x14ac:dyDescent="0.25">
      <c r="A866" s="9" t="str">
        <f t="shared" si="505"/>
        <v>Jul</v>
      </c>
      <c r="B866" s="15">
        <f t="shared" si="658"/>
        <v>40383</v>
      </c>
      <c r="C866" s="9">
        <v>671</v>
      </c>
      <c r="D866" s="9">
        <v>8</v>
      </c>
      <c r="E866" s="9">
        <v>72</v>
      </c>
      <c r="F866" s="14">
        <f t="shared" si="129"/>
        <v>751</v>
      </c>
      <c r="G866" s="11">
        <v>29</v>
      </c>
      <c r="H866" s="13">
        <f t="shared" ref="H866" si="687">AVERAGE(C863:C866)</f>
        <v>573.75</v>
      </c>
      <c r="I866" s="13">
        <f t="shared" ref="I866" si="688">AVERAGE(D863:D866)</f>
        <v>6.75</v>
      </c>
      <c r="J866" s="13">
        <f t="shared" ref="J866" si="689">AVERAGE(E863:E866)</f>
        <v>98.5</v>
      </c>
      <c r="K866" s="14">
        <f t="shared" ref="K866" si="690">SUM(H866:J866)</f>
        <v>679</v>
      </c>
      <c r="L866" s="14">
        <f t="shared" ref="L866" si="691">AVERAGE(K710+K762+K814)/3</f>
        <v>665.16666666666663</v>
      </c>
      <c r="M866" s="14">
        <f t="shared" si="390"/>
        <v>754.66666666666663</v>
      </c>
      <c r="N866" s="30">
        <f t="shared" ref="N866:N867" si="692">(F866-F814)/F814</f>
        <v>-6.9392812887236685E-2</v>
      </c>
      <c r="O866" s="30">
        <f t="shared" ref="O866:O867" si="693">(F866-L866)/L866</f>
        <v>0.12904034076672519</v>
      </c>
    </row>
    <row r="867" spans="1:15" x14ac:dyDescent="0.25">
      <c r="A867" s="9" t="str">
        <f t="shared" si="505"/>
        <v>Jul</v>
      </c>
      <c r="B867" s="15">
        <f t="shared" si="658"/>
        <v>40390</v>
      </c>
      <c r="C867" s="9">
        <v>546</v>
      </c>
      <c r="D867" s="9">
        <v>3</v>
      </c>
      <c r="E867" s="9">
        <v>103</v>
      </c>
      <c r="F867" s="14">
        <f t="shared" si="129"/>
        <v>652</v>
      </c>
      <c r="G867" s="11">
        <v>30</v>
      </c>
      <c r="H867" s="13">
        <f t="shared" ref="H867" si="694">AVERAGE(C864:C867)</f>
        <v>572.75</v>
      </c>
      <c r="I867" s="13">
        <f t="shared" ref="I867" si="695">AVERAGE(D864:D867)</f>
        <v>7.5</v>
      </c>
      <c r="J867" s="13">
        <f t="shared" ref="J867" si="696">AVERAGE(E864:E867)</f>
        <v>91.25</v>
      </c>
      <c r="K867" s="14">
        <f t="shared" ref="K867" si="697">SUM(H867:J867)</f>
        <v>671.5</v>
      </c>
      <c r="L867" s="14">
        <f t="shared" ref="L867:L922" si="698">AVERAGE(K711+K763+K815)/3</f>
        <v>724.16666666666663</v>
      </c>
      <c r="M867" s="14">
        <f t="shared" si="390"/>
        <v>820.66666666666663</v>
      </c>
      <c r="N867" s="30">
        <f t="shared" si="692"/>
        <v>-0.33874239350912777</v>
      </c>
      <c r="O867" s="30">
        <f t="shared" si="693"/>
        <v>-9.965477560414264E-2</v>
      </c>
    </row>
    <row r="868" spans="1:15" x14ac:dyDescent="0.25">
      <c r="A868" s="9" t="str">
        <f t="shared" si="505"/>
        <v>Aug</v>
      </c>
      <c r="B868" s="15">
        <f t="shared" si="658"/>
        <v>40397</v>
      </c>
      <c r="C868" s="9">
        <v>531</v>
      </c>
      <c r="D868" s="9">
        <v>8</v>
      </c>
      <c r="E868" s="9">
        <v>95</v>
      </c>
      <c r="F868" s="14">
        <f t="shared" si="129"/>
        <v>634</v>
      </c>
      <c r="G868" s="11">
        <v>31</v>
      </c>
      <c r="H868" s="13">
        <f t="shared" ref="H868" si="699">AVERAGE(C865:C868)</f>
        <v>586.75</v>
      </c>
      <c r="I868" s="13">
        <f t="shared" ref="I868" si="700">AVERAGE(D865:D868)</f>
        <v>7.5</v>
      </c>
      <c r="J868" s="13">
        <f t="shared" ref="J868" si="701">AVERAGE(E865:E868)</f>
        <v>88</v>
      </c>
      <c r="K868" s="14">
        <f t="shared" ref="K868" si="702">SUM(H868:J868)</f>
        <v>682.25</v>
      </c>
      <c r="L868" s="14">
        <f t="shared" si="698"/>
        <v>701.08333333333337</v>
      </c>
      <c r="M868" s="14">
        <f t="shared" si="390"/>
        <v>599.66666666666663</v>
      </c>
      <c r="N868" s="30">
        <f t="shared" ref="N868" si="703">(F868-F816)/F816</f>
        <v>-7.3099415204678359E-2</v>
      </c>
      <c r="O868" s="30">
        <f t="shared" ref="O868" si="704">(F868-L868)/L868</f>
        <v>-9.5685249019374821E-2</v>
      </c>
    </row>
    <row r="869" spans="1:15" x14ac:dyDescent="0.25">
      <c r="A869" s="9" t="str">
        <f t="shared" si="505"/>
        <v>Aug</v>
      </c>
      <c r="B869" s="15">
        <f t="shared" si="658"/>
        <v>40404</v>
      </c>
      <c r="C869" s="9">
        <v>520</v>
      </c>
      <c r="D869" s="9">
        <v>5</v>
      </c>
      <c r="E869" s="9">
        <v>92</v>
      </c>
      <c r="F869" s="14">
        <f t="shared" si="129"/>
        <v>617</v>
      </c>
      <c r="G869" s="11">
        <v>32</v>
      </c>
      <c r="H869" s="13">
        <f t="shared" ref="H869" si="705">AVERAGE(C866:C869)</f>
        <v>567</v>
      </c>
      <c r="I869" s="13">
        <f t="shared" ref="I869" si="706">AVERAGE(D866:D869)</f>
        <v>6</v>
      </c>
      <c r="J869" s="13">
        <f t="shared" ref="J869" si="707">AVERAGE(E866:E869)</f>
        <v>90.5</v>
      </c>
      <c r="K869" s="14">
        <f t="shared" ref="K869" si="708">SUM(H869:J869)</f>
        <v>663.5</v>
      </c>
      <c r="L869" s="14">
        <f t="shared" ref="L869" si="709">AVERAGE(K713+K765+K817)/3</f>
        <v>698.91666666666663</v>
      </c>
      <c r="M869" s="14">
        <f t="shared" si="390"/>
        <v>620.66666666666663</v>
      </c>
      <c r="N869" s="30">
        <f t="shared" ref="N869" si="710">(F869-F817)/F817</f>
        <v>-0.23163138231631383</v>
      </c>
      <c r="O869" s="30">
        <f t="shared" ref="O869" si="711">(F869-L869)/L869</f>
        <v>-0.11720519852152135</v>
      </c>
    </row>
    <row r="870" spans="1:15" x14ac:dyDescent="0.25">
      <c r="A870" s="9" t="str">
        <f t="shared" si="505"/>
        <v>Aug</v>
      </c>
      <c r="B870" s="15">
        <f t="shared" si="658"/>
        <v>40411</v>
      </c>
      <c r="C870" s="9">
        <v>231</v>
      </c>
      <c r="D870" s="9">
        <v>9</v>
      </c>
      <c r="E870" s="9">
        <v>95</v>
      </c>
      <c r="F870" s="14">
        <f t="shared" si="129"/>
        <v>335</v>
      </c>
      <c r="G870" s="11">
        <v>33</v>
      </c>
      <c r="H870" s="13">
        <f t="shared" ref="H870" si="712">AVERAGE(C867:C870)</f>
        <v>457</v>
      </c>
      <c r="I870" s="13">
        <f t="shared" ref="I870" si="713">AVERAGE(D867:D870)</f>
        <v>6.25</v>
      </c>
      <c r="J870" s="13">
        <f t="shared" ref="J870" si="714">AVERAGE(E867:E870)</f>
        <v>96.25</v>
      </c>
      <c r="K870" s="14">
        <f t="shared" ref="K870" si="715">SUM(H870:J870)</f>
        <v>559.5</v>
      </c>
      <c r="L870" s="14">
        <f t="shared" ref="L870" si="716">AVERAGE(K714+K766+K818)/3</f>
        <v>647.41666666666663</v>
      </c>
      <c r="M870" s="14">
        <f t="shared" si="390"/>
        <v>548.66666666666663</v>
      </c>
      <c r="N870" s="30">
        <f t="shared" ref="N870" si="717">(F870-F818)/F818</f>
        <v>-0.47077409162717221</v>
      </c>
      <c r="O870" s="30">
        <f t="shared" ref="O870" si="718">(F870-L870)/L870</f>
        <v>-0.48255888788775902</v>
      </c>
    </row>
    <row r="871" spans="1:15" x14ac:dyDescent="0.25">
      <c r="A871" s="9" t="str">
        <f t="shared" si="505"/>
        <v>Aug</v>
      </c>
      <c r="B871" s="15">
        <f t="shared" si="658"/>
        <v>40418</v>
      </c>
      <c r="C871" s="9">
        <v>237</v>
      </c>
      <c r="D871" s="9">
        <v>8</v>
      </c>
      <c r="E871" s="9">
        <v>32</v>
      </c>
      <c r="F871" s="14">
        <f t="shared" si="129"/>
        <v>277</v>
      </c>
      <c r="G871" s="11">
        <v>34</v>
      </c>
      <c r="H871" s="13">
        <f t="shared" ref="H871" si="719">AVERAGE(C868:C871)</f>
        <v>379.75</v>
      </c>
      <c r="I871" s="13">
        <f t="shared" ref="I871" si="720">AVERAGE(D868:D871)</f>
        <v>7.5</v>
      </c>
      <c r="J871" s="13">
        <f t="shared" ref="J871" si="721">AVERAGE(E868:E871)</f>
        <v>78.5</v>
      </c>
      <c r="K871" s="14">
        <f t="shared" ref="K871" si="722">SUM(H871:J871)</f>
        <v>465.75</v>
      </c>
      <c r="L871" s="14">
        <f t="shared" ref="L871" si="723">AVERAGE(K715+K767+K819)/3</f>
        <v>546.75</v>
      </c>
      <c r="M871" s="14">
        <f t="shared" si="390"/>
        <v>418</v>
      </c>
      <c r="N871" s="30">
        <f t="shared" ref="N871" si="724">(F871-F819)/F819</f>
        <v>-0.53986710963455153</v>
      </c>
      <c r="O871" s="30">
        <f t="shared" ref="O871" si="725">(F871-L871)/L871</f>
        <v>-0.49336991312299955</v>
      </c>
    </row>
    <row r="872" spans="1:15" x14ac:dyDescent="0.25">
      <c r="A872" s="9" t="str">
        <f t="shared" si="505"/>
        <v>Sep</v>
      </c>
      <c r="B872" s="15">
        <f t="shared" si="658"/>
        <v>40425</v>
      </c>
      <c r="C872" s="9">
        <v>312</v>
      </c>
      <c r="D872" s="9">
        <v>12</v>
      </c>
      <c r="E872" s="9">
        <v>42</v>
      </c>
      <c r="F872" s="14">
        <f t="shared" si="129"/>
        <v>366</v>
      </c>
      <c r="G872" s="11">
        <v>35</v>
      </c>
      <c r="H872" s="13">
        <f t="shared" ref="H872" si="726">AVERAGE(C869:C872)</f>
        <v>325</v>
      </c>
      <c r="I872" s="13">
        <f t="shared" ref="I872" si="727">AVERAGE(D869:D872)</f>
        <v>8.5</v>
      </c>
      <c r="J872" s="13">
        <f t="shared" ref="J872" si="728">AVERAGE(E869:E872)</f>
        <v>65.25</v>
      </c>
      <c r="K872" s="14">
        <f t="shared" ref="K872" si="729">SUM(H872:J872)</f>
        <v>398.75</v>
      </c>
      <c r="L872" s="14">
        <f t="shared" ref="L872" si="730">AVERAGE(K716+K768+K820)/3</f>
        <v>489.33333333333331</v>
      </c>
      <c r="M872" s="14">
        <f t="shared" si="390"/>
        <v>370</v>
      </c>
      <c r="N872" s="30">
        <f t="shared" ref="N872" si="731">(F872-F820)/F820</f>
        <v>0.16190476190476191</v>
      </c>
      <c r="O872" s="30">
        <f t="shared" ref="O872" si="732">(F872-L872)/L872</f>
        <v>-0.25204359673024518</v>
      </c>
    </row>
    <row r="873" spans="1:15" x14ac:dyDescent="0.25">
      <c r="A873" s="9" t="str">
        <f t="shared" si="505"/>
        <v>Sep</v>
      </c>
      <c r="B873" s="15">
        <f t="shared" si="658"/>
        <v>40432</v>
      </c>
      <c r="C873" s="9">
        <v>294</v>
      </c>
      <c r="D873" s="9">
        <v>11</v>
      </c>
      <c r="E873" s="9">
        <v>30</v>
      </c>
      <c r="F873" s="14">
        <f t="shared" si="129"/>
        <v>335</v>
      </c>
      <c r="G873" s="11">
        <v>36</v>
      </c>
      <c r="H873" s="13">
        <f t="shared" ref="H873" si="733">AVERAGE(C870:C873)</f>
        <v>268.5</v>
      </c>
      <c r="I873" s="13">
        <f t="shared" ref="I873" si="734">AVERAGE(D870:D873)</f>
        <v>10</v>
      </c>
      <c r="J873" s="13">
        <f t="shared" ref="J873" si="735">AVERAGE(E870:E873)</f>
        <v>49.75</v>
      </c>
      <c r="K873" s="14">
        <f t="shared" ref="K873" si="736">SUM(H873:J873)</f>
        <v>328.25</v>
      </c>
      <c r="L873" s="14">
        <f t="shared" ref="L873" si="737">AVERAGE(K717+K769+K821)/3</f>
        <v>411.83333333333331</v>
      </c>
      <c r="M873" s="14">
        <f t="shared" si="390"/>
        <v>310.66666666666669</v>
      </c>
      <c r="N873" s="30">
        <f t="shared" ref="N873" si="738">(F873-F821)/F821</f>
        <v>0.31372549019607843</v>
      </c>
      <c r="O873" s="30">
        <f t="shared" ref="O873" si="739">(F873-L873)/L873</f>
        <v>-0.18656414407122618</v>
      </c>
    </row>
    <row r="874" spans="1:15" x14ac:dyDescent="0.25">
      <c r="A874" s="9" t="str">
        <f t="shared" si="505"/>
        <v>Sep</v>
      </c>
      <c r="B874" s="15">
        <f t="shared" si="658"/>
        <v>40439</v>
      </c>
      <c r="C874" s="9">
        <v>200</v>
      </c>
      <c r="D874" s="9">
        <v>14</v>
      </c>
      <c r="E874" s="9">
        <v>25</v>
      </c>
      <c r="F874" s="14">
        <f t="shared" si="129"/>
        <v>239</v>
      </c>
      <c r="G874" s="11">
        <v>37</v>
      </c>
      <c r="H874" s="13">
        <f t="shared" ref="H874" si="740">AVERAGE(C871:C874)</f>
        <v>260.75</v>
      </c>
      <c r="I874" s="13">
        <f t="shared" ref="I874" si="741">AVERAGE(D871:D874)</f>
        <v>11.25</v>
      </c>
      <c r="J874" s="13">
        <f t="shared" ref="J874" si="742">AVERAGE(E871:E874)</f>
        <v>32.25</v>
      </c>
      <c r="K874" s="14">
        <f t="shared" ref="K874" si="743">SUM(H874:J874)</f>
        <v>304.25</v>
      </c>
      <c r="L874" s="14">
        <f t="shared" ref="L874" si="744">AVERAGE(K718+K770+K822)/3</f>
        <v>337.41666666666669</v>
      </c>
      <c r="M874" s="14">
        <f t="shared" si="390"/>
        <v>251</v>
      </c>
      <c r="N874" s="30">
        <f t="shared" ref="N874" si="745">(F874-F822)/F822</f>
        <v>0.30601092896174864</v>
      </c>
      <c r="O874" s="30">
        <f t="shared" ref="O874" si="746">(F874-L874)/L874</f>
        <v>-0.29167695727340087</v>
      </c>
    </row>
    <row r="875" spans="1:15" x14ac:dyDescent="0.25">
      <c r="A875" s="9" t="str">
        <f t="shared" si="505"/>
        <v>Sep</v>
      </c>
      <c r="B875" s="15">
        <f t="shared" si="658"/>
        <v>40446</v>
      </c>
      <c r="C875" s="9">
        <v>298</v>
      </c>
      <c r="D875" s="9">
        <v>13</v>
      </c>
      <c r="E875" s="9">
        <v>21</v>
      </c>
      <c r="F875" s="14">
        <f t="shared" si="129"/>
        <v>332</v>
      </c>
      <c r="G875" s="11">
        <v>38</v>
      </c>
      <c r="H875" s="13">
        <f t="shared" ref="H875" si="747">AVERAGE(C872:C875)</f>
        <v>276</v>
      </c>
      <c r="I875" s="13">
        <f t="shared" ref="I875" si="748">AVERAGE(D872:D875)</f>
        <v>12.5</v>
      </c>
      <c r="J875" s="13">
        <f t="shared" ref="J875" si="749">AVERAGE(E872:E875)</f>
        <v>29.5</v>
      </c>
      <c r="K875" s="14">
        <f t="shared" ref="K875" si="750">SUM(H875:J875)</f>
        <v>318</v>
      </c>
      <c r="L875" s="14">
        <f t="shared" ref="L875" si="751">AVERAGE(K719+K771+K823)/3</f>
        <v>289.58333333333331</v>
      </c>
      <c r="M875" s="14">
        <f t="shared" si="390"/>
        <v>226.66666666666666</v>
      </c>
      <c r="N875" s="30">
        <f t="shared" ref="N875" si="752">(F875-F823)/F823</f>
        <v>0.77540106951871657</v>
      </c>
      <c r="O875" s="30">
        <f t="shared" ref="O875" si="753">(F875-L875)/L875</f>
        <v>0.14647482014388497</v>
      </c>
    </row>
    <row r="876" spans="1:15" x14ac:dyDescent="0.25">
      <c r="A876" s="9" t="str">
        <f t="shared" si="505"/>
        <v>Oct</v>
      </c>
      <c r="B876" s="15">
        <f t="shared" si="658"/>
        <v>40453</v>
      </c>
      <c r="C876" s="9">
        <v>238</v>
      </c>
      <c r="D876" s="9">
        <v>3</v>
      </c>
      <c r="E876" s="9">
        <v>19</v>
      </c>
      <c r="F876" s="14">
        <f t="shared" si="129"/>
        <v>260</v>
      </c>
      <c r="G876" s="11">
        <v>39</v>
      </c>
      <c r="H876" s="13">
        <f t="shared" ref="H876" si="754">AVERAGE(C873:C876)</f>
        <v>257.5</v>
      </c>
      <c r="I876" s="13">
        <f t="shared" ref="I876" si="755">AVERAGE(D873:D876)</f>
        <v>10.25</v>
      </c>
      <c r="J876" s="13">
        <f t="shared" ref="J876" si="756">AVERAGE(E873:E876)</f>
        <v>23.75</v>
      </c>
      <c r="K876" s="14">
        <f t="shared" ref="K876" si="757">SUM(H876:J876)</f>
        <v>291.5</v>
      </c>
      <c r="L876" s="14">
        <f t="shared" ref="L876" si="758">AVERAGE(K720+K772+K824)/3</f>
        <v>271.41666666666669</v>
      </c>
      <c r="M876" s="14">
        <f t="shared" si="390"/>
        <v>297.33333333333331</v>
      </c>
      <c r="N876" s="30">
        <f t="shared" ref="N876" si="759">(F876-F824)/F824</f>
        <v>7.43801652892562E-2</v>
      </c>
      <c r="O876" s="30">
        <f t="shared" ref="O876" si="760">(F876-L876)/L876</f>
        <v>-4.2063248388087261E-2</v>
      </c>
    </row>
    <row r="877" spans="1:15" x14ac:dyDescent="0.25">
      <c r="A877" s="9" t="str">
        <f t="shared" si="505"/>
        <v>Oct</v>
      </c>
      <c r="B877" s="15">
        <f t="shared" si="658"/>
        <v>40460</v>
      </c>
      <c r="C877" s="9">
        <v>232</v>
      </c>
      <c r="D877" s="9">
        <v>15</v>
      </c>
      <c r="E877" s="9">
        <v>114</v>
      </c>
      <c r="F877" s="14">
        <f t="shared" si="129"/>
        <v>361</v>
      </c>
      <c r="G877" s="11">
        <v>40</v>
      </c>
      <c r="H877" s="13">
        <f t="shared" ref="H877" si="761">AVERAGE(C874:C877)</f>
        <v>242</v>
      </c>
      <c r="I877" s="13">
        <f t="shared" ref="I877" si="762">AVERAGE(D874:D877)</f>
        <v>11.25</v>
      </c>
      <c r="J877" s="13">
        <f t="shared" ref="J877" si="763">AVERAGE(E874:E877)</f>
        <v>44.75</v>
      </c>
      <c r="K877" s="14">
        <f t="shared" ref="K877" si="764">SUM(H877:J877)</f>
        <v>298</v>
      </c>
      <c r="L877" s="14">
        <f t="shared" ref="L877" si="765">AVERAGE(K721+K773+K825)/3</f>
        <v>278.08333333333331</v>
      </c>
      <c r="M877" s="14">
        <f t="shared" si="390"/>
        <v>337.33333333333331</v>
      </c>
      <c r="N877" s="30">
        <f t="shared" ref="N877" si="766">(F877-F825)/F825</f>
        <v>0.14603174603174604</v>
      </c>
      <c r="O877" s="30">
        <f t="shared" ref="O877" si="767">(F877-L877)/L877</f>
        <v>0.29817201078813316</v>
      </c>
    </row>
    <row r="878" spans="1:15" x14ac:dyDescent="0.25">
      <c r="A878" s="9" t="str">
        <f t="shared" si="505"/>
        <v>Oct</v>
      </c>
      <c r="B878" s="15">
        <f t="shared" si="658"/>
        <v>40467</v>
      </c>
      <c r="C878" s="9">
        <v>191</v>
      </c>
      <c r="D878" s="9">
        <v>10</v>
      </c>
      <c r="E878" s="9">
        <v>465</v>
      </c>
      <c r="F878" s="14">
        <f t="shared" si="129"/>
        <v>666</v>
      </c>
      <c r="G878" s="11">
        <v>41</v>
      </c>
      <c r="H878" s="13">
        <f t="shared" ref="H878" si="768">AVERAGE(C875:C878)</f>
        <v>239.75</v>
      </c>
      <c r="I878" s="13">
        <f t="shared" ref="I878" si="769">AVERAGE(D875:D878)</f>
        <v>10.25</v>
      </c>
      <c r="J878" s="13">
        <f t="shared" ref="J878" si="770">AVERAGE(E875:E878)</f>
        <v>154.75</v>
      </c>
      <c r="K878" s="14">
        <f t="shared" ref="K878" si="771">SUM(H878:J878)</f>
        <v>404.75</v>
      </c>
      <c r="L878" s="14">
        <f t="shared" ref="L878" si="772">AVERAGE(K722+K774+K826)/3</f>
        <v>307.58333333333331</v>
      </c>
      <c r="M878" s="14">
        <f t="shared" si="390"/>
        <v>369</v>
      </c>
      <c r="N878" s="30">
        <f t="shared" ref="N878" si="773">(F878-F826)/F826</f>
        <v>1.6428571428571428</v>
      </c>
      <c r="O878" s="30">
        <f t="shared" ref="O878" si="774">(F878-L878)/L878</f>
        <v>1.1652668653481442</v>
      </c>
    </row>
    <row r="879" spans="1:15" x14ac:dyDescent="0.25">
      <c r="A879" s="9" t="str">
        <f t="shared" si="505"/>
        <v>Oct</v>
      </c>
      <c r="B879" s="15">
        <f t="shared" si="658"/>
        <v>40474</v>
      </c>
      <c r="C879" s="9">
        <v>210</v>
      </c>
      <c r="D879" s="9">
        <v>8</v>
      </c>
      <c r="E879" s="9">
        <v>314</v>
      </c>
      <c r="F879" s="14">
        <f t="shared" si="129"/>
        <v>532</v>
      </c>
      <c r="G879" s="11">
        <v>42</v>
      </c>
      <c r="H879" s="13">
        <f t="shared" ref="H879" si="775">AVERAGE(C876:C879)</f>
        <v>217.75</v>
      </c>
      <c r="I879" s="13">
        <f t="shared" ref="I879" si="776">AVERAGE(D876:D879)</f>
        <v>9</v>
      </c>
      <c r="J879" s="13">
        <f t="shared" ref="J879" si="777">AVERAGE(E876:E879)</f>
        <v>228</v>
      </c>
      <c r="K879" s="14">
        <f t="shared" ref="K879" si="778">SUM(H879:J879)</f>
        <v>454.75</v>
      </c>
      <c r="L879" s="14">
        <f t="shared" ref="L879" si="779">AVERAGE(K723+K775+K827)/3</f>
        <v>368.58333333333331</v>
      </c>
      <c r="M879" s="14">
        <f t="shared" si="390"/>
        <v>470.66666666666669</v>
      </c>
      <c r="N879" s="30">
        <f t="shared" ref="N879" si="780">(F879-F827)/F827</f>
        <v>0.48189415041782729</v>
      </c>
      <c r="O879" s="30">
        <f t="shared" ref="O879" si="781">(F879-L879)/L879</f>
        <v>0.44336423242143347</v>
      </c>
    </row>
    <row r="880" spans="1:15" x14ac:dyDescent="0.25">
      <c r="A880" s="9" t="str">
        <f t="shared" si="505"/>
        <v>Oct</v>
      </c>
      <c r="B880" s="15">
        <f t="shared" si="658"/>
        <v>40481</v>
      </c>
      <c r="C880" s="9">
        <v>287</v>
      </c>
      <c r="D880" s="9">
        <v>14</v>
      </c>
      <c r="E880" s="9">
        <v>198</v>
      </c>
      <c r="F880" s="14">
        <f t="shared" si="129"/>
        <v>499</v>
      </c>
      <c r="G880" s="11">
        <v>43</v>
      </c>
      <c r="H880" s="13">
        <f t="shared" ref="H880" si="782">AVERAGE(C877:C880)</f>
        <v>230</v>
      </c>
      <c r="I880" s="13">
        <f t="shared" ref="I880" si="783">AVERAGE(D877:D880)</f>
        <v>11.75</v>
      </c>
      <c r="J880" s="13">
        <f t="shared" ref="J880" si="784">AVERAGE(E877:E880)</f>
        <v>272.75</v>
      </c>
      <c r="K880" s="14">
        <f t="shared" ref="K880" si="785">SUM(H880:J880)</f>
        <v>514.5</v>
      </c>
      <c r="L880" s="14">
        <f t="shared" ref="L880" si="786">AVERAGE(K724+K776+K828)/3</f>
        <v>406.75</v>
      </c>
      <c r="M880" s="14">
        <f t="shared" si="390"/>
        <v>450</v>
      </c>
      <c r="N880" s="30">
        <f t="shared" ref="N880" si="787">(F880-F828)/F828</f>
        <v>2.4640657084188913E-2</v>
      </c>
      <c r="O880" s="30">
        <f t="shared" ref="O880" si="788">(F880-L880)/L880</f>
        <v>0.2267977873386601</v>
      </c>
    </row>
    <row r="881" spans="1:15" x14ac:dyDescent="0.25">
      <c r="A881" s="9" t="str">
        <f t="shared" si="505"/>
        <v>Nov</v>
      </c>
      <c r="B881" s="15">
        <f t="shared" si="658"/>
        <v>40488</v>
      </c>
      <c r="C881" s="9">
        <v>238</v>
      </c>
      <c r="D881" s="9">
        <v>8</v>
      </c>
      <c r="E881" s="9">
        <v>133</v>
      </c>
      <c r="F881" s="14">
        <f t="shared" si="129"/>
        <v>379</v>
      </c>
      <c r="G881" s="11">
        <v>44</v>
      </c>
      <c r="H881" s="13">
        <f t="shared" ref="H881" si="789">AVERAGE(C878:C881)</f>
        <v>231.5</v>
      </c>
      <c r="I881" s="13">
        <f t="shared" ref="I881" si="790">AVERAGE(D878:D881)</f>
        <v>10</v>
      </c>
      <c r="J881" s="13">
        <f t="shared" ref="J881" si="791">AVERAGE(E878:E881)</f>
        <v>277.5</v>
      </c>
      <c r="K881" s="14">
        <f t="shared" ref="K881" si="792">SUM(H881:J881)</f>
        <v>519</v>
      </c>
      <c r="L881" s="14">
        <f t="shared" ref="L881" si="793">AVERAGE(K725+K777+K829)/3</f>
        <v>479</v>
      </c>
      <c r="M881" s="14">
        <f t="shared" si="390"/>
        <v>626.33333333333337</v>
      </c>
      <c r="N881" s="30">
        <f t="shared" ref="N881" si="794">(F881-F829)/F829</f>
        <v>-4.7738693467336682E-2</v>
      </c>
      <c r="O881" s="30">
        <f t="shared" ref="O881" si="795">(F881-L881)/L881</f>
        <v>-0.20876826722338204</v>
      </c>
    </row>
    <row r="882" spans="1:15" x14ac:dyDescent="0.25">
      <c r="A882" s="9" t="str">
        <f t="shared" si="505"/>
        <v>Nov</v>
      </c>
      <c r="B882" s="15">
        <f t="shared" si="658"/>
        <v>40495</v>
      </c>
      <c r="C882" s="9">
        <v>407</v>
      </c>
      <c r="D882" s="9">
        <v>2</v>
      </c>
      <c r="E882" s="9">
        <v>284</v>
      </c>
      <c r="F882" s="14">
        <f t="shared" si="129"/>
        <v>693</v>
      </c>
      <c r="G882" s="11">
        <v>45</v>
      </c>
      <c r="H882" s="13">
        <f t="shared" ref="H882" si="796">AVERAGE(C879:C882)</f>
        <v>285.5</v>
      </c>
      <c r="I882" s="13">
        <f t="shared" ref="I882" si="797">AVERAGE(D879:D882)</f>
        <v>8</v>
      </c>
      <c r="J882" s="13">
        <f t="shared" ref="J882" si="798">AVERAGE(E879:E882)</f>
        <v>232.25</v>
      </c>
      <c r="K882" s="14">
        <f t="shared" ref="K882" si="799">SUM(H882:J882)</f>
        <v>525.75</v>
      </c>
      <c r="L882" s="14">
        <f t="shared" ref="L882" si="800">AVERAGE(K726+K778+K830)/3</f>
        <v>562.83333333333337</v>
      </c>
      <c r="M882" s="14">
        <f t="shared" si="390"/>
        <v>704.33333333333337</v>
      </c>
      <c r="N882" s="30">
        <f t="shared" ref="N882" si="801">(F882-F830)/F830</f>
        <v>-0.10116731517509728</v>
      </c>
      <c r="O882" s="30">
        <f t="shared" ref="O882" si="802">(F882-L882)/L882</f>
        <v>0.23127035830618883</v>
      </c>
    </row>
    <row r="883" spans="1:15" x14ac:dyDescent="0.25">
      <c r="A883" s="9" t="str">
        <f t="shared" si="505"/>
        <v>Nov</v>
      </c>
      <c r="B883" s="15">
        <f t="shared" si="658"/>
        <v>40502</v>
      </c>
      <c r="C883" s="9">
        <v>377</v>
      </c>
      <c r="D883" s="9">
        <v>5</v>
      </c>
      <c r="E883" s="9">
        <v>136</v>
      </c>
      <c r="F883" s="14">
        <f t="shared" si="129"/>
        <v>518</v>
      </c>
      <c r="G883" s="11">
        <v>46</v>
      </c>
      <c r="H883" s="13">
        <f t="shared" ref="H883" si="803">AVERAGE(C880:C883)</f>
        <v>327.25</v>
      </c>
      <c r="I883" s="13">
        <f t="shared" ref="I883" si="804">AVERAGE(D880:D883)</f>
        <v>7.25</v>
      </c>
      <c r="J883" s="13">
        <f t="shared" ref="J883" si="805">AVERAGE(E880:E883)</f>
        <v>187.75</v>
      </c>
      <c r="K883" s="14">
        <f t="shared" ref="K883" si="806">SUM(H883:J883)</f>
        <v>522.25</v>
      </c>
      <c r="L883" s="14">
        <f t="shared" ref="L883" si="807">AVERAGE(K727+K779+K831)/3</f>
        <v>607.25</v>
      </c>
      <c r="M883" s="14">
        <f t="shared" si="390"/>
        <v>648.33333333333337</v>
      </c>
      <c r="N883" s="30">
        <f t="shared" ref="N883" si="808">(F883-F831)/F831</f>
        <v>-0.15497553017944535</v>
      </c>
      <c r="O883" s="30">
        <f t="shared" ref="O883" si="809">(F883-L883)/L883</f>
        <v>-0.14697406340057637</v>
      </c>
    </row>
    <row r="884" spans="1:15" x14ac:dyDescent="0.25">
      <c r="A884" s="9" t="str">
        <f t="shared" si="505"/>
        <v>Nov</v>
      </c>
      <c r="B884" s="15">
        <f t="shared" si="658"/>
        <v>40509</v>
      </c>
      <c r="C884" s="9">
        <v>379</v>
      </c>
      <c r="D884" s="9">
        <v>9</v>
      </c>
      <c r="E884" s="9">
        <v>188</v>
      </c>
      <c r="F884" s="14">
        <f t="shared" si="129"/>
        <v>576</v>
      </c>
      <c r="G884" s="11">
        <v>47</v>
      </c>
      <c r="H884" s="13">
        <f t="shared" ref="H884" si="810">AVERAGE(C881:C884)</f>
        <v>350.25</v>
      </c>
      <c r="I884" s="13">
        <f t="shared" ref="I884" si="811">AVERAGE(D881:D884)</f>
        <v>6</v>
      </c>
      <c r="J884" s="13">
        <f t="shared" ref="J884" si="812">AVERAGE(E881:E884)</f>
        <v>185.25</v>
      </c>
      <c r="K884" s="14">
        <f t="shared" ref="K884" si="813">SUM(H884:J884)</f>
        <v>541.5</v>
      </c>
      <c r="L884" s="14">
        <f t="shared" ref="L884" si="814">AVERAGE(K728+K780+K832)/3</f>
        <v>664.84158333333335</v>
      </c>
      <c r="M884" s="14">
        <f t="shared" si="390"/>
        <v>680.36633333333327</v>
      </c>
      <c r="N884" s="30">
        <f t="shared" ref="N884" si="815">(F884-F832)/F832</f>
        <v>-0.12990936555891239</v>
      </c>
      <c r="O884" s="30">
        <f t="shared" ref="O884" si="816">(F884-L884)/L884</f>
        <v>-0.13362819889800817</v>
      </c>
    </row>
    <row r="885" spans="1:15" x14ac:dyDescent="0.25">
      <c r="A885" s="9" t="str">
        <f t="shared" si="505"/>
        <v>Dec</v>
      </c>
      <c r="B885" s="15">
        <f t="shared" si="658"/>
        <v>40516</v>
      </c>
      <c r="C885" s="9">
        <v>486</v>
      </c>
      <c r="D885" s="9">
        <v>5</v>
      </c>
      <c r="E885" s="9">
        <v>439</v>
      </c>
      <c r="F885" s="14">
        <f t="shared" si="129"/>
        <v>930</v>
      </c>
      <c r="G885" s="11">
        <v>48</v>
      </c>
      <c r="H885" s="13">
        <f t="shared" ref="H885" si="817">AVERAGE(C882:C885)</f>
        <v>412.25</v>
      </c>
      <c r="I885" s="13">
        <f t="shared" ref="I885" si="818">AVERAGE(D882:D885)</f>
        <v>5.25</v>
      </c>
      <c r="J885" s="13">
        <f t="shared" ref="J885" si="819">AVERAGE(E882:E885)</f>
        <v>261.75</v>
      </c>
      <c r="K885" s="14">
        <f t="shared" ref="K885" si="820">SUM(H885:J885)</f>
        <v>679.25</v>
      </c>
      <c r="L885" s="14">
        <f t="shared" ref="L885" si="821">AVERAGE(K729+K781+K833)/3</f>
        <v>680.25824999999998</v>
      </c>
      <c r="M885" s="14">
        <f t="shared" si="390"/>
        <v>688</v>
      </c>
      <c r="N885" s="30">
        <f t="shared" ref="N885" si="822">(F885-F833)/F833</f>
        <v>0.22207621550591328</v>
      </c>
      <c r="O885" s="30">
        <f t="shared" ref="O885" si="823">(F885-L885)/L885</f>
        <v>0.36712785181216107</v>
      </c>
    </row>
    <row r="886" spans="1:15" x14ac:dyDescent="0.25">
      <c r="A886" s="9" t="str">
        <f t="shared" si="505"/>
        <v>Dec</v>
      </c>
      <c r="B886" s="15">
        <f t="shared" si="658"/>
        <v>40523</v>
      </c>
      <c r="C886" s="9">
        <v>274</v>
      </c>
      <c r="D886" s="9">
        <v>22</v>
      </c>
      <c r="E886" s="9">
        <v>286</v>
      </c>
      <c r="F886" s="14">
        <f t="shared" si="129"/>
        <v>582</v>
      </c>
      <c r="G886" s="11">
        <v>49</v>
      </c>
      <c r="H886" s="13">
        <f t="shared" ref="H886" si="824">AVERAGE(C883:C886)</f>
        <v>379</v>
      </c>
      <c r="I886" s="13">
        <f t="shared" ref="I886" si="825">AVERAGE(D883:D886)</f>
        <v>10.25</v>
      </c>
      <c r="J886" s="13">
        <f t="shared" ref="J886" si="826">AVERAGE(E883:E886)</f>
        <v>262.25</v>
      </c>
      <c r="K886" s="14">
        <f t="shared" ref="K886" si="827">SUM(H886:J886)</f>
        <v>651.5</v>
      </c>
      <c r="L886" s="14">
        <f t="shared" ref="L886" si="828">AVERAGE(K730+K782+K834)/3</f>
        <v>656.92491666666672</v>
      </c>
      <c r="M886" s="14">
        <f t="shared" ref="M886:M949" si="829">AVERAGE(F730+F782+F834)/3</f>
        <v>611</v>
      </c>
      <c r="N886" s="30">
        <f t="shared" ref="N886" si="830">(F886-F834)/F834</f>
        <v>-0.19166666666666668</v>
      </c>
      <c r="O886" s="30">
        <f t="shared" ref="O886" si="831">(F886-L886)/L886</f>
        <v>-0.11405400338115766</v>
      </c>
    </row>
    <row r="887" spans="1:15" x14ac:dyDescent="0.25">
      <c r="A887" s="9" t="str">
        <f t="shared" si="505"/>
        <v>Dec</v>
      </c>
      <c r="B887" s="15">
        <f t="shared" si="658"/>
        <v>40530</v>
      </c>
      <c r="C887" s="9">
        <v>278</v>
      </c>
      <c r="D887" s="9">
        <v>0</v>
      </c>
      <c r="E887" s="9">
        <v>157</v>
      </c>
      <c r="F887" s="14">
        <f t="shared" si="129"/>
        <v>435</v>
      </c>
      <c r="G887" s="11">
        <v>50</v>
      </c>
      <c r="H887" s="13">
        <f t="shared" ref="H887" si="832">AVERAGE(C884:C887)</f>
        <v>354.25</v>
      </c>
      <c r="I887" s="13">
        <f t="shared" ref="I887" si="833">AVERAGE(D884:D887)</f>
        <v>9</v>
      </c>
      <c r="J887" s="13">
        <f t="shared" ref="J887" si="834">AVERAGE(E884:E887)</f>
        <v>267.5</v>
      </c>
      <c r="K887" s="14">
        <f t="shared" ref="K887" si="835">SUM(H887:J887)</f>
        <v>630.75</v>
      </c>
      <c r="L887" s="14">
        <f t="shared" ref="L887" si="836">AVERAGE(K731+K783+K835)/3</f>
        <v>594.42491666666672</v>
      </c>
      <c r="M887" s="14">
        <f t="shared" si="829"/>
        <v>398.33333333333331</v>
      </c>
      <c r="N887" s="30">
        <f t="shared" ref="N887" si="837">(F887-F835)/F835</f>
        <v>-0.25385934819897082</v>
      </c>
      <c r="O887" s="30">
        <f t="shared" ref="O887" si="838">(F887-L887)/L887</f>
        <v>-0.26820025910196965</v>
      </c>
    </row>
    <row r="888" spans="1:15" x14ac:dyDescent="0.25">
      <c r="A888" s="9" t="str">
        <f t="shared" si="505"/>
        <v>Dec</v>
      </c>
      <c r="B888" s="15">
        <f t="shared" si="658"/>
        <v>40537</v>
      </c>
      <c r="C888" s="9">
        <v>345</v>
      </c>
      <c r="D888" s="9">
        <v>8</v>
      </c>
      <c r="E888" s="9">
        <v>198</v>
      </c>
      <c r="F888" s="14">
        <f t="shared" si="129"/>
        <v>551</v>
      </c>
      <c r="G888" s="11">
        <v>51</v>
      </c>
      <c r="H888" s="13">
        <f t="shared" ref="H888" si="839">AVERAGE(C885:C888)</f>
        <v>345.75</v>
      </c>
      <c r="I888" s="13">
        <f t="shared" ref="I888" si="840">AVERAGE(D885:D888)</f>
        <v>8.75</v>
      </c>
      <c r="J888" s="13">
        <f t="shared" ref="J888" si="841">AVERAGE(E885:E888)</f>
        <v>270</v>
      </c>
      <c r="K888" s="14">
        <f t="shared" ref="K888" si="842">SUM(H888:J888)</f>
        <v>624.5</v>
      </c>
      <c r="L888" s="14">
        <f t="shared" ref="L888" si="843">AVERAGE(K732+K784+K836)/3</f>
        <v>511.5</v>
      </c>
      <c r="M888" s="14">
        <f t="shared" si="829"/>
        <v>348.66666666666669</v>
      </c>
      <c r="N888" s="30">
        <f t="shared" ref="N888" si="844">(F888-F836)/F836</f>
        <v>0.39847715736040606</v>
      </c>
      <c r="O888" s="30">
        <f t="shared" ref="O888" si="845">(F888-L888)/L888</f>
        <v>7.7223851417399805E-2</v>
      </c>
    </row>
    <row r="889" spans="1:15" x14ac:dyDescent="0.25">
      <c r="A889" s="9" t="str">
        <f t="shared" si="505"/>
        <v>Jan</v>
      </c>
      <c r="B889" s="15">
        <f t="shared" si="658"/>
        <v>40544</v>
      </c>
      <c r="C889" s="9">
        <v>285</v>
      </c>
      <c r="D889" s="9">
        <v>3</v>
      </c>
      <c r="E889" s="9">
        <v>67</v>
      </c>
      <c r="F889" s="14">
        <f t="shared" si="129"/>
        <v>355</v>
      </c>
      <c r="G889" s="11">
        <v>52</v>
      </c>
      <c r="H889" s="13">
        <f t="shared" ref="H889" si="846">AVERAGE(C886:C889)</f>
        <v>295.5</v>
      </c>
      <c r="I889" s="13">
        <f t="shared" ref="I889" si="847">AVERAGE(D886:D889)</f>
        <v>8.25</v>
      </c>
      <c r="J889" s="13">
        <f t="shared" ref="J889" si="848">AVERAGE(E886:E889)</f>
        <v>177</v>
      </c>
      <c r="K889" s="14">
        <f t="shared" ref="K889" si="849">SUM(H889:J889)</f>
        <v>480.75</v>
      </c>
      <c r="L889" s="14">
        <f t="shared" ref="L889" si="850">AVERAGE(K733+K785+K837)/3</f>
        <v>405</v>
      </c>
      <c r="M889" s="14">
        <f t="shared" si="829"/>
        <v>262</v>
      </c>
      <c r="N889" s="30">
        <f t="shared" ref="N889" si="851">(F889-F837)/F837</f>
        <v>1.191358024691358</v>
      </c>
      <c r="O889" s="30">
        <f t="shared" ref="O889" si="852">(F889-L889)/L889</f>
        <v>-0.12345679012345678</v>
      </c>
    </row>
    <row r="890" spans="1:15" x14ac:dyDescent="0.25">
      <c r="A890" s="9" t="str">
        <f t="shared" si="505"/>
        <v>Jan</v>
      </c>
      <c r="B890" s="15">
        <f t="shared" si="658"/>
        <v>40551</v>
      </c>
      <c r="C890" s="9">
        <v>180</v>
      </c>
      <c r="D890" s="9">
        <v>5</v>
      </c>
      <c r="E890" s="9">
        <v>137</v>
      </c>
      <c r="F890" s="14">
        <f t="shared" si="129"/>
        <v>322</v>
      </c>
      <c r="G890" s="11">
        <v>1</v>
      </c>
      <c r="H890" s="13">
        <f t="shared" ref="H890" si="853">AVERAGE(C887:C890)</f>
        <v>272</v>
      </c>
      <c r="I890" s="13">
        <f t="shared" ref="I890" si="854">AVERAGE(D887:D890)</f>
        <v>4</v>
      </c>
      <c r="J890" s="13">
        <f t="shared" ref="J890" si="855">AVERAGE(E887:E890)</f>
        <v>139.75</v>
      </c>
      <c r="K890" s="14">
        <f t="shared" ref="K890" si="856">SUM(H890:J890)</f>
        <v>415.75</v>
      </c>
      <c r="L890" s="14">
        <f t="shared" ref="L890" si="857">AVERAGE(K734+K786+K838)/3</f>
        <v>296.08333333333331</v>
      </c>
      <c r="M890" s="14">
        <f t="shared" si="829"/>
        <v>175.33333333333334</v>
      </c>
      <c r="N890" s="30">
        <f t="shared" ref="N890:N891" si="858">(F890-F838)/F838</f>
        <v>1.4029850746268657</v>
      </c>
      <c r="O890" s="30">
        <f t="shared" ref="O890:O891" si="859">(F890-L890)/L890</f>
        <v>8.7531663383056638E-2</v>
      </c>
    </row>
    <row r="891" spans="1:15" x14ac:dyDescent="0.25">
      <c r="A891" s="9" t="str">
        <f t="shared" si="505"/>
        <v>Jan</v>
      </c>
      <c r="B891" s="15">
        <f t="shared" si="658"/>
        <v>40558</v>
      </c>
      <c r="C891" s="9">
        <v>123</v>
      </c>
      <c r="D891" s="9">
        <v>3</v>
      </c>
      <c r="E891" s="9">
        <v>81</v>
      </c>
      <c r="F891" s="14">
        <f t="shared" si="129"/>
        <v>207</v>
      </c>
      <c r="G891" s="11">
        <v>2</v>
      </c>
      <c r="H891" s="13">
        <f t="shared" ref="H891" si="860">AVERAGE(C888:C891)</f>
        <v>233.25</v>
      </c>
      <c r="I891" s="13">
        <f t="shared" ref="I891" si="861">AVERAGE(D888:D891)</f>
        <v>4.75</v>
      </c>
      <c r="J891" s="13">
        <f t="shared" ref="J891" si="862">AVERAGE(E888:E891)</f>
        <v>120.75</v>
      </c>
      <c r="K891" s="14">
        <f t="shared" ref="K891" si="863">SUM(H891:J891)</f>
        <v>358.75</v>
      </c>
      <c r="L891" s="14">
        <f t="shared" si="698"/>
        <v>255.27066666666667</v>
      </c>
      <c r="M891" s="14">
        <f t="shared" si="829"/>
        <v>235.08266666666668</v>
      </c>
      <c r="N891" s="30">
        <f t="shared" si="858"/>
        <v>0.61406025824964139</v>
      </c>
      <c r="O891" s="30">
        <f t="shared" si="859"/>
        <v>-0.18909601834392775</v>
      </c>
    </row>
    <row r="892" spans="1:15" x14ac:dyDescent="0.25">
      <c r="A892" s="9" t="str">
        <f t="shared" si="505"/>
        <v>Jan</v>
      </c>
      <c r="B892" s="15">
        <f t="shared" si="658"/>
        <v>40565</v>
      </c>
      <c r="C892" s="9">
        <v>148</v>
      </c>
      <c r="D892" s="9">
        <v>3</v>
      </c>
      <c r="E892" s="9">
        <v>97</v>
      </c>
      <c r="F892" s="14">
        <f t="shared" si="129"/>
        <v>248</v>
      </c>
      <c r="G892" s="11">
        <v>3</v>
      </c>
      <c r="H892" s="13">
        <f t="shared" ref="H892" si="864">AVERAGE(C889:C892)</f>
        <v>184</v>
      </c>
      <c r="I892" s="13">
        <f t="shared" ref="I892" si="865">AVERAGE(D889:D892)</f>
        <v>3.5</v>
      </c>
      <c r="J892" s="13">
        <f t="shared" ref="J892" si="866">AVERAGE(E889:E892)</f>
        <v>95.5</v>
      </c>
      <c r="K892" s="14">
        <f t="shared" ref="K892" si="867">SUM(H892:J892)</f>
        <v>283</v>
      </c>
      <c r="L892" s="14">
        <f t="shared" ref="L892" si="868">AVERAGE(K736+K788+K840)/3</f>
        <v>241.77066666666667</v>
      </c>
      <c r="M892" s="14">
        <f t="shared" si="829"/>
        <v>294.66666666666669</v>
      </c>
      <c r="N892" s="30">
        <f t="shared" ref="N892" si="869">(F892-F840)/F840</f>
        <v>-0.20512820512820512</v>
      </c>
      <c r="O892" s="30">
        <f t="shared" ref="O892" si="870">(F892-L892)/L892</f>
        <v>2.5765463690108514E-2</v>
      </c>
    </row>
    <row r="893" spans="1:15" x14ac:dyDescent="0.25">
      <c r="A893" s="9" t="str">
        <f t="shared" si="505"/>
        <v>Jan</v>
      </c>
      <c r="B893" s="15">
        <f t="shared" si="658"/>
        <v>40572</v>
      </c>
      <c r="C893" s="9">
        <v>194</v>
      </c>
      <c r="D893" s="9">
        <v>3</v>
      </c>
      <c r="E893" s="9">
        <v>80</v>
      </c>
      <c r="F893" s="14">
        <f t="shared" si="129"/>
        <v>277</v>
      </c>
      <c r="G893" s="11">
        <v>4</v>
      </c>
      <c r="H893" s="13">
        <f t="shared" ref="H893" si="871">AVERAGE(C890:C893)</f>
        <v>161.25</v>
      </c>
      <c r="I893" s="13">
        <f t="shared" ref="I893" si="872">AVERAGE(D890:D893)</f>
        <v>3.5</v>
      </c>
      <c r="J893" s="13">
        <f t="shared" ref="J893" si="873">AVERAGE(E890:E893)</f>
        <v>98.75</v>
      </c>
      <c r="K893" s="14">
        <f t="shared" ref="K893" si="874">SUM(H893:J893)</f>
        <v>263.5</v>
      </c>
      <c r="L893" s="14">
        <f t="shared" ref="L893" si="875">AVERAGE(K737+K789+K841)/3</f>
        <v>231.02066666666667</v>
      </c>
      <c r="M893" s="14">
        <f t="shared" si="829"/>
        <v>219</v>
      </c>
      <c r="N893" s="30">
        <f t="shared" ref="N893" si="876">(F893-F841)/F841</f>
        <v>-0.10064935064935066</v>
      </c>
      <c r="O893" s="30">
        <f t="shared" ref="O893" si="877">(F893-L893)/L893</f>
        <v>0.19902692688388626</v>
      </c>
    </row>
    <row r="894" spans="1:15" x14ac:dyDescent="0.25">
      <c r="A894" s="9" t="str">
        <f t="shared" si="505"/>
        <v>Feb</v>
      </c>
      <c r="B894" s="15">
        <f t="shared" si="658"/>
        <v>40579</v>
      </c>
      <c r="C894" s="9">
        <v>95</v>
      </c>
      <c r="D894" s="9">
        <v>0</v>
      </c>
      <c r="E894" s="9">
        <v>61</v>
      </c>
      <c r="F894" s="14">
        <f t="shared" si="129"/>
        <v>156</v>
      </c>
      <c r="G894" s="11">
        <v>5</v>
      </c>
      <c r="H894" s="13">
        <f t="shared" ref="H894" si="878">AVERAGE(C891:C894)</f>
        <v>140</v>
      </c>
      <c r="I894" s="13">
        <f t="shared" ref="I894" si="879">AVERAGE(D891:D894)</f>
        <v>2.25</v>
      </c>
      <c r="J894" s="13">
        <f t="shared" ref="J894" si="880">AVERAGE(E891:E894)</f>
        <v>79.75</v>
      </c>
      <c r="K894" s="14">
        <f t="shared" ref="K894" si="881">SUM(H894:J894)</f>
        <v>222</v>
      </c>
      <c r="L894" s="14">
        <f t="shared" ref="L894" si="882">AVERAGE(K738+K790+K842)/3</f>
        <v>252.52066666666667</v>
      </c>
      <c r="M894" s="14">
        <f t="shared" si="829"/>
        <v>261.33333333333331</v>
      </c>
      <c r="N894" s="30">
        <f t="shared" ref="N894" si="883">(F894-F842)/F842</f>
        <v>-0.48344370860927155</v>
      </c>
      <c r="O894" s="30">
        <f t="shared" ref="O894" si="884">(F894-L894)/L894</f>
        <v>-0.38222878127466797</v>
      </c>
    </row>
    <row r="895" spans="1:15" x14ac:dyDescent="0.25">
      <c r="A895" s="9" t="str">
        <f t="shared" si="505"/>
        <v>Feb</v>
      </c>
      <c r="B895" s="15">
        <f t="shared" si="658"/>
        <v>40586</v>
      </c>
      <c r="C895" s="9">
        <v>72</v>
      </c>
      <c r="D895" s="9">
        <v>0</v>
      </c>
      <c r="E895" s="9">
        <v>94</v>
      </c>
      <c r="F895" s="14">
        <f t="shared" si="129"/>
        <v>166</v>
      </c>
      <c r="G895" s="11">
        <v>6</v>
      </c>
      <c r="H895" s="13">
        <f t="shared" ref="H895" si="885">AVERAGE(C892:C895)</f>
        <v>127.25</v>
      </c>
      <c r="I895" s="13">
        <f t="shared" ref="I895" si="886">AVERAGE(D892:D895)</f>
        <v>1.5</v>
      </c>
      <c r="J895" s="13">
        <f t="shared" ref="J895" si="887">AVERAGE(E892:E895)</f>
        <v>83</v>
      </c>
      <c r="K895" s="14">
        <f t="shared" ref="K895" si="888">SUM(H895:J895)</f>
        <v>211.75</v>
      </c>
      <c r="L895" s="14">
        <f t="shared" ref="L895" si="889">AVERAGE(K739+K791+K843)/3</f>
        <v>255.83333333333334</v>
      </c>
      <c r="M895" s="14">
        <f t="shared" si="829"/>
        <v>248.33333333333334</v>
      </c>
      <c r="N895" s="30">
        <f t="shared" ref="N895" si="890">(F895-F843)/F843</f>
        <v>-0.51319648093841641</v>
      </c>
      <c r="O895" s="30">
        <f t="shared" ref="O895" si="891">(F895-L895)/L895</f>
        <v>-0.35114006514657981</v>
      </c>
    </row>
    <row r="896" spans="1:15" x14ac:dyDescent="0.25">
      <c r="A896" s="9" t="str">
        <f t="shared" si="505"/>
        <v>Feb</v>
      </c>
      <c r="B896" s="15">
        <f t="shared" si="658"/>
        <v>40593</v>
      </c>
      <c r="C896" s="9">
        <v>188</v>
      </c>
      <c r="D896" s="9">
        <v>6</v>
      </c>
      <c r="E896" s="9">
        <v>137</v>
      </c>
      <c r="F896" s="14">
        <f t="shared" si="129"/>
        <v>331</v>
      </c>
      <c r="G896" s="11">
        <v>7</v>
      </c>
      <c r="H896" s="13">
        <f t="shared" ref="H896" si="892">AVERAGE(C893:C896)</f>
        <v>137.25</v>
      </c>
      <c r="I896" s="13">
        <f t="shared" ref="I896" si="893">AVERAGE(D893:D896)</f>
        <v>2.25</v>
      </c>
      <c r="J896" s="13">
        <f t="shared" ref="J896" si="894">AVERAGE(E893:E896)</f>
        <v>93</v>
      </c>
      <c r="K896" s="14">
        <f t="shared" ref="K896" si="895">SUM(H896:J896)</f>
        <v>232.5</v>
      </c>
      <c r="L896" s="14">
        <f t="shared" ref="L896" si="896">AVERAGE(K740+K792+K844)/3</f>
        <v>256.58333333333331</v>
      </c>
      <c r="M896" s="14">
        <f t="shared" si="829"/>
        <v>297.66666666666669</v>
      </c>
      <c r="N896" s="30">
        <f t="shared" ref="N896" si="897">(F896-F844)/F844</f>
        <v>0.32400000000000001</v>
      </c>
      <c r="O896" s="30">
        <f t="shared" ref="O896" si="898">(F896-L896)/L896</f>
        <v>0.29002923026956812</v>
      </c>
    </row>
    <row r="897" spans="1:15" x14ac:dyDescent="0.25">
      <c r="A897" s="9" t="str">
        <f t="shared" si="505"/>
        <v>Feb</v>
      </c>
      <c r="B897" s="15">
        <f t="shared" si="658"/>
        <v>40600</v>
      </c>
      <c r="C897" s="9">
        <v>213</v>
      </c>
      <c r="D897" s="9">
        <v>8</v>
      </c>
      <c r="E897" s="9">
        <v>114</v>
      </c>
      <c r="F897" s="14">
        <f t="shared" si="129"/>
        <v>335</v>
      </c>
      <c r="G897" s="11">
        <v>8</v>
      </c>
      <c r="H897" s="13">
        <f t="shared" ref="H897" si="899">AVERAGE(C894:C897)</f>
        <v>142</v>
      </c>
      <c r="I897" s="13">
        <f t="shared" ref="I897" si="900">AVERAGE(D894:D897)</f>
        <v>3.5</v>
      </c>
      <c r="J897" s="13">
        <f t="shared" ref="J897" si="901">AVERAGE(E894:E897)</f>
        <v>101.5</v>
      </c>
      <c r="K897" s="14">
        <f t="shared" ref="K897" si="902">SUM(H897:J897)</f>
        <v>247</v>
      </c>
      <c r="L897" s="14">
        <f t="shared" ref="L897" si="903">AVERAGE(K741+K793+K845)/3</f>
        <v>299</v>
      </c>
      <c r="M897" s="14">
        <f t="shared" si="829"/>
        <v>388.66666666666669</v>
      </c>
      <c r="N897" s="30">
        <f t="shared" ref="N897" si="904">(F897-F845)/F845</f>
        <v>-0.10427807486631016</v>
      </c>
      <c r="O897" s="30">
        <f t="shared" ref="O897" si="905">(F897-L897)/L897</f>
        <v>0.12040133779264214</v>
      </c>
    </row>
    <row r="898" spans="1:15" x14ac:dyDescent="0.25">
      <c r="A898" s="9" t="str">
        <f t="shared" si="505"/>
        <v>Mar</v>
      </c>
      <c r="B898" s="15">
        <f t="shared" si="658"/>
        <v>40607</v>
      </c>
      <c r="C898" s="9">
        <v>151</v>
      </c>
      <c r="D898" s="9">
        <v>13</v>
      </c>
      <c r="E898" s="9">
        <v>58</v>
      </c>
      <c r="F898" s="14">
        <f t="shared" si="129"/>
        <v>222</v>
      </c>
      <c r="G898" s="11">
        <v>9</v>
      </c>
      <c r="H898" s="13">
        <f t="shared" ref="H898" si="906">AVERAGE(C895:C898)</f>
        <v>156</v>
      </c>
      <c r="I898" s="13">
        <f t="shared" ref="I898" si="907">AVERAGE(D895:D898)</f>
        <v>6.75</v>
      </c>
      <c r="J898" s="13">
        <f t="shared" ref="J898" si="908">AVERAGE(E895:E898)</f>
        <v>100.75</v>
      </c>
      <c r="K898" s="14">
        <f t="shared" ref="K898" si="909">SUM(H898:J898)</f>
        <v>263.5</v>
      </c>
      <c r="L898" s="14">
        <f t="shared" ref="L898" si="910">AVERAGE(K742+K794+K846)/3</f>
        <v>348.08333333333331</v>
      </c>
      <c r="M898" s="14">
        <f t="shared" si="829"/>
        <v>457.66666666666669</v>
      </c>
      <c r="N898" s="30">
        <f t="shared" ref="N898" si="911">(F898-F846)/F846</f>
        <v>-0.57389635316698662</v>
      </c>
      <c r="O898" s="30">
        <f t="shared" ref="O898" si="912">(F898-L898)/L898</f>
        <v>-0.36222169020828343</v>
      </c>
    </row>
    <row r="899" spans="1:15" x14ac:dyDescent="0.25">
      <c r="A899" s="9" t="str">
        <f t="shared" si="505"/>
        <v>Mar</v>
      </c>
      <c r="B899" s="15">
        <f t="shared" si="658"/>
        <v>40614</v>
      </c>
      <c r="C899" s="9">
        <v>263</v>
      </c>
      <c r="D899" s="9">
        <v>8</v>
      </c>
      <c r="E899" s="9">
        <v>77</v>
      </c>
      <c r="F899" s="14">
        <f t="shared" si="129"/>
        <v>348</v>
      </c>
      <c r="G899" s="11">
        <v>10</v>
      </c>
      <c r="H899" s="13">
        <f t="shared" ref="H899" si="913">AVERAGE(C896:C899)</f>
        <v>203.75</v>
      </c>
      <c r="I899" s="13">
        <f t="shared" ref="I899" si="914">AVERAGE(D896:D899)</f>
        <v>8.75</v>
      </c>
      <c r="J899" s="13">
        <f t="shared" ref="J899" si="915">AVERAGE(E896:E899)</f>
        <v>96.5</v>
      </c>
      <c r="K899" s="14">
        <f t="shared" ref="K899" si="916">SUM(H899:J899)</f>
        <v>309</v>
      </c>
      <c r="L899" s="14">
        <f t="shared" ref="L899" si="917">AVERAGE(K743+K795+K847)/3</f>
        <v>395.08333333333331</v>
      </c>
      <c r="M899" s="14">
        <f t="shared" si="829"/>
        <v>436.33333333333331</v>
      </c>
      <c r="N899" s="30">
        <f t="shared" ref="N899" si="918">(F899-F847)/F847</f>
        <v>-0.24838012958963282</v>
      </c>
      <c r="O899" s="30">
        <f t="shared" ref="O899" si="919">(F899-L899)/L899</f>
        <v>-0.1191731702172537</v>
      </c>
    </row>
    <row r="900" spans="1:15" x14ac:dyDescent="0.25">
      <c r="A900" s="9" t="str">
        <f t="shared" si="505"/>
        <v>Mar</v>
      </c>
      <c r="B900" s="15">
        <f t="shared" si="658"/>
        <v>40621</v>
      </c>
      <c r="C900" s="9">
        <v>301</v>
      </c>
      <c r="D900" s="9">
        <v>12</v>
      </c>
      <c r="E900" s="9">
        <v>117</v>
      </c>
      <c r="F900" s="14">
        <f t="shared" si="129"/>
        <v>430</v>
      </c>
      <c r="G900" s="11">
        <v>11</v>
      </c>
      <c r="H900" s="13">
        <f t="shared" ref="H900" si="920">AVERAGE(C897:C900)</f>
        <v>232</v>
      </c>
      <c r="I900" s="13">
        <f t="shared" ref="I900" si="921">AVERAGE(D897:D900)</f>
        <v>10.25</v>
      </c>
      <c r="J900" s="13">
        <f t="shared" ref="J900" si="922">AVERAGE(E897:E900)</f>
        <v>91.5</v>
      </c>
      <c r="K900" s="14">
        <f t="shared" ref="K900" si="923">SUM(H900:J900)</f>
        <v>333.75</v>
      </c>
      <c r="L900" s="14">
        <f t="shared" ref="L900" si="924">AVERAGE(K744+K796+K848)/3</f>
        <v>398.5</v>
      </c>
      <c r="M900" s="14">
        <f t="shared" si="829"/>
        <v>311.33333333333331</v>
      </c>
      <c r="N900" s="30">
        <f t="shared" ref="N900" si="925">(F900-F848)/F848</f>
        <v>1.263157894736842</v>
      </c>
      <c r="O900" s="30">
        <f t="shared" ref="O900" si="926">(F900-L900)/L900</f>
        <v>7.9046424090338768E-2</v>
      </c>
    </row>
    <row r="901" spans="1:15" x14ac:dyDescent="0.25">
      <c r="A901" s="9" t="str">
        <f t="shared" si="505"/>
        <v>Mar</v>
      </c>
      <c r="B901" s="15">
        <f t="shared" si="658"/>
        <v>40628</v>
      </c>
      <c r="C901" s="9">
        <v>334</v>
      </c>
      <c r="D901" s="9">
        <v>3</v>
      </c>
      <c r="E901" s="9">
        <v>113</v>
      </c>
      <c r="F901" s="14">
        <f t="shared" si="129"/>
        <v>450</v>
      </c>
      <c r="G901" s="11">
        <v>12</v>
      </c>
      <c r="H901" s="13">
        <f t="shared" ref="H901" si="927">AVERAGE(C898:C901)</f>
        <v>262.25</v>
      </c>
      <c r="I901" s="13">
        <f t="shared" ref="I901" si="928">AVERAGE(D898:D901)</f>
        <v>9</v>
      </c>
      <c r="J901" s="13">
        <f t="shared" ref="J901" si="929">AVERAGE(E898:E901)</f>
        <v>91.25</v>
      </c>
      <c r="K901" s="14">
        <f t="shared" ref="K901" si="930">SUM(H901:J901)</f>
        <v>362.5</v>
      </c>
      <c r="L901" s="14">
        <f t="shared" ref="L901" si="931">AVERAGE(K745+K797+K849)/3</f>
        <v>389.66666666666669</v>
      </c>
      <c r="M901" s="14">
        <f t="shared" si="829"/>
        <v>353.33333333333331</v>
      </c>
      <c r="N901" s="30">
        <f t="shared" ref="N901" si="932">(F901-F849)/F849</f>
        <v>0.92307692307692313</v>
      </c>
      <c r="O901" s="30">
        <f t="shared" ref="O901" si="933">(F901-L901)/L901</f>
        <v>0.15483319076133442</v>
      </c>
    </row>
    <row r="902" spans="1:15" x14ac:dyDescent="0.25">
      <c r="A902" s="9" t="str">
        <f t="shared" si="505"/>
        <v>Apr</v>
      </c>
      <c r="B902" s="15">
        <f t="shared" si="658"/>
        <v>40635</v>
      </c>
      <c r="C902" s="9">
        <v>326</v>
      </c>
      <c r="D902" s="9">
        <v>6</v>
      </c>
      <c r="E902" s="9">
        <v>98</v>
      </c>
      <c r="F902" s="14">
        <f t="shared" si="129"/>
        <v>430</v>
      </c>
      <c r="G902" s="11">
        <v>13</v>
      </c>
      <c r="H902" s="13">
        <f t="shared" ref="H902" si="934">AVERAGE(C899:C902)</f>
        <v>306</v>
      </c>
      <c r="I902" s="13">
        <f t="shared" ref="I902" si="935">AVERAGE(D899:D902)</f>
        <v>7.25</v>
      </c>
      <c r="J902" s="13">
        <f t="shared" ref="J902" si="936">AVERAGE(E899:E902)</f>
        <v>101.25</v>
      </c>
      <c r="K902" s="14">
        <f t="shared" ref="K902" si="937">SUM(H902:J902)</f>
        <v>414.5</v>
      </c>
      <c r="L902" s="14">
        <f t="shared" ref="L902" si="938">AVERAGE(K746+K798+K850)/3</f>
        <v>393.58333333333331</v>
      </c>
      <c r="M902" s="14">
        <f t="shared" si="829"/>
        <v>473.33333333333331</v>
      </c>
      <c r="N902" s="30">
        <f t="shared" ref="N902" si="939">(F902-F850)/F850</f>
        <v>0.28742514970059879</v>
      </c>
      <c r="O902" s="30">
        <f t="shared" ref="O902" si="940">(F902-L902)/L902</f>
        <v>9.2525936904509901E-2</v>
      </c>
    </row>
    <row r="903" spans="1:15" x14ac:dyDescent="0.25">
      <c r="A903" s="9" t="str">
        <f t="shared" ref="A903:A966" si="941">TEXT(B903, "MMM")</f>
        <v>Apr</v>
      </c>
      <c r="B903" s="15">
        <f t="shared" si="658"/>
        <v>40642</v>
      </c>
      <c r="C903" s="9">
        <v>267</v>
      </c>
      <c r="D903" s="9">
        <v>17</v>
      </c>
      <c r="E903" s="9">
        <v>47</v>
      </c>
      <c r="F903" s="14">
        <f t="shared" si="129"/>
        <v>331</v>
      </c>
      <c r="G903" s="11">
        <v>14</v>
      </c>
      <c r="H903" s="13">
        <f t="shared" ref="H903" si="942">AVERAGE(C900:C903)</f>
        <v>307</v>
      </c>
      <c r="I903" s="13">
        <f t="shared" ref="I903" si="943">AVERAGE(D900:D903)</f>
        <v>9.5</v>
      </c>
      <c r="J903" s="13">
        <f t="shared" ref="J903" si="944">AVERAGE(E900:E903)</f>
        <v>93.75</v>
      </c>
      <c r="K903" s="14">
        <f t="shared" ref="K903" si="945">SUM(H903:J903)</f>
        <v>410.25</v>
      </c>
      <c r="L903" s="14">
        <f t="shared" ref="L903" si="946">AVERAGE(K747+K799+K851)/3</f>
        <v>382.16666666666669</v>
      </c>
      <c r="M903" s="14">
        <f t="shared" si="829"/>
        <v>390.66666666666669</v>
      </c>
      <c r="N903" s="30">
        <f t="shared" ref="N903" si="947">(F903-F851)/F851</f>
        <v>0.4329004329004329</v>
      </c>
      <c r="O903" s="30">
        <f t="shared" ref="O903" si="948">(F903-L903)/L903</f>
        <v>-0.13388573920628002</v>
      </c>
    </row>
    <row r="904" spans="1:15" x14ac:dyDescent="0.25">
      <c r="A904" s="9" t="str">
        <f t="shared" si="941"/>
        <v>Apr</v>
      </c>
      <c r="B904" s="15">
        <f t="shared" si="658"/>
        <v>40649</v>
      </c>
      <c r="C904" s="9">
        <v>360</v>
      </c>
      <c r="D904" s="9">
        <v>2</v>
      </c>
      <c r="E904" s="9">
        <v>76</v>
      </c>
      <c r="F904" s="14">
        <f t="shared" si="129"/>
        <v>438</v>
      </c>
      <c r="G904" s="11">
        <v>15</v>
      </c>
      <c r="H904" s="13">
        <f t="shared" ref="H904" si="949">AVERAGE(C901:C904)</f>
        <v>321.75</v>
      </c>
      <c r="I904" s="13">
        <f t="shared" ref="I904" si="950">AVERAGE(D901:D904)</f>
        <v>7</v>
      </c>
      <c r="J904" s="13">
        <f t="shared" ref="J904" si="951">AVERAGE(E901:E904)</f>
        <v>83.5</v>
      </c>
      <c r="K904" s="14">
        <f t="shared" ref="K904" si="952">SUM(H904:J904)</f>
        <v>412.25</v>
      </c>
      <c r="L904" s="14">
        <f t="shared" ref="L904" si="953">AVERAGE(K748+K800+K852)/3</f>
        <v>425.66666666666669</v>
      </c>
      <c r="M904" s="14">
        <f t="shared" si="829"/>
        <v>485.33333333333331</v>
      </c>
      <c r="N904" s="30">
        <f t="shared" ref="N904" si="954">(F904-F852)/F852</f>
        <v>0.23380281690140844</v>
      </c>
      <c r="O904" s="30">
        <f t="shared" ref="O904" si="955">(F904-L904)/L904</f>
        <v>2.8974158183241928E-2</v>
      </c>
    </row>
    <row r="905" spans="1:15" x14ac:dyDescent="0.25">
      <c r="A905" s="9" t="str">
        <f t="shared" si="941"/>
        <v>Apr</v>
      </c>
      <c r="B905" s="15">
        <f t="shared" si="658"/>
        <v>40656</v>
      </c>
      <c r="C905" s="9">
        <v>241</v>
      </c>
      <c r="D905" s="9">
        <v>10</v>
      </c>
      <c r="E905" s="9">
        <v>63</v>
      </c>
      <c r="F905" s="14">
        <f t="shared" si="129"/>
        <v>314</v>
      </c>
      <c r="G905" s="11">
        <v>16</v>
      </c>
      <c r="H905" s="13">
        <f t="shared" ref="H905" si="956">AVERAGE(C902:C905)</f>
        <v>298.5</v>
      </c>
      <c r="I905" s="13">
        <f t="shared" ref="I905" si="957">AVERAGE(D902:D905)</f>
        <v>8.75</v>
      </c>
      <c r="J905" s="13">
        <f t="shared" ref="J905" si="958">AVERAGE(E902:E905)</f>
        <v>71</v>
      </c>
      <c r="K905" s="14">
        <f t="shared" ref="K905" si="959">SUM(H905:J905)</f>
        <v>378.25</v>
      </c>
      <c r="L905" s="14">
        <f t="shared" ref="L905" si="960">AVERAGE(K749+K801+K853)/3</f>
        <v>466.75</v>
      </c>
      <c r="M905" s="14">
        <f t="shared" si="829"/>
        <v>517.66666666666663</v>
      </c>
      <c r="N905" s="30">
        <f t="shared" ref="N905" si="961">(F905-F853)/F853</f>
        <v>-0.36947791164658633</v>
      </c>
      <c r="O905" s="30">
        <f t="shared" ref="O905" si="962">(F905-L905)/L905</f>
        <v>-0.32726298875200854</v>
      </c>
    </row>
    <row r="906" spans="1:15" x14ac:dyDescent="0.25">
      <c r="A906" s="9" t="str">
        <f t="shared" si="941"/>
        <v>Apr</v>
      </c>
      <c r="B906" s="15">
        <f t="shared" si="658"/>
        <v>40663</v>
      </c>
      <c r="C906" s="9">
        <v>193</v>
      </c>
      <c r="D906" s="9">
        <v>0</v>
      </c>
      <c r="E906" s="9">
        <v>23</v>
      </c>
      <c r="F906" s="14">
        <f t="shared" si="129"/>
        <v>216</v>
      </c>
      <c r="G906" s="11">
        <v>17</v>
      </c>
      <c r="H906" s="13">
        <f t="shared" ref="H906" si="963">AVERAGE(C903:C906)</f>
        <v>265.25</v>
      </c>
      <c r="I906" s="13">
        <f t="shared" ref="I906" si="964">AVERAGE(D903:D906)</f>
        <v>7.25</v>
      </c>
      <c r="J906" s="13">
        <f t="shared" ref="J906" si="965">AVERAGE(E903:E906)</f>
        <v>52.25</v>
      </c>
      <c r="K906" s="14">
        <f t="shared" ref="K906" si="966">SUM(H906:J906)</f>
        <v>324.75</v>
      </c>
      <c r="L906" s="14">
        <f t="shared" ref="L906" si="967">AVERAGE(K750+K802+K854)/3</f>
        <v>440.41666666666669</v>
      </c>
      <c r="M906" s="14">
        <f t="shared" si="829"/>
        <v>368</v>
      </c>
      <c r="N906" s="30">
        <f t="shared" ref="N906" si="968">(F906-F854)/F854</f>
        <v>-0.4640198511166253</v>
      </c>
      <c r="O906" s="30">
        <f t="shared" ref="O906" si="969">(F906-L906)/L906</f>
        <v>-0.50955534531693469</v>
      </c>
    </row>
    <row r="907" spans="1:15" x14ac:dyDescent="0.25">
      <c r="A907" s="9" t="str">
        <f t="shared" si="941"/>
        <v>May</v>
      </c>
      <c r="B907" s="15">
        <f t="shared" si="658"/>
        <v>40670</v>
      </c>
      <c r="C907" s="9">
        <v>234</v>
      </c>
      <c r="D907" s="9">
        <v>0</v>
      </c>
      <c r="E907" s="9">
        <v>46</v>
      </c>
      <c r="F907" s="14">
        <f t="shared" si="129"/>
        <v>280</v>
      </c>
      <c r="G907" s="11">
        <v>18</v>
      </c>
      <c r="H907" s="13">
        <f t="shared" ref="H907" si="970">AVERAGE(C904:C907)</f>
        <v>257</v>
      </c>
      <c r="I907" s="13">
        <f t="shared" ref="I907" si="971">AVERAGE(D904:D907)</f>
        <v>3</v>
      </c>
      <c r="J907" s="13">
        <f t="shared" ref="J907" si="972">AVERAGE(E904:E907)</f>
        <v>52</v>
      </c>
      <c r="K907" s="14">
        <f t="shared" ref="K907" si="973">SUM(H907:J907)</f>
        <v>312</v>
      </c>
      <c r="L907" s="14">
        <f t="shared" ref="L907" si="974">AVERAGE(K751+K803+K855)/3</f>
        <v>451.25</v>
      </c>
      <c r="M907" s="14">
        <f t="shared" si="829"/>
        <v>434</v>
      </c>
      <c r="N907" s="30">
        <f t="shared" ref="N907" si="975">(F907-F855)/F855</f>
        <v>-0.57639939485627834</v>
      </c>
      <c r="O907" s="30">
        <f t="shared" ref="O907" si="976">(F907-L907)/L907</f>
        <v>-0.37950138504155123</v>
      </c>
    </row>
    <row r="908" spans="1:15" x14ac:dyDescent="0.25">
      <c r="A908" s="9" t="str">
        <f t="shared" si="941"/>
        <v>May</v>
      </c>
      <c r="B908" s="15">
        <f t="shared" si="658"/>
        <v>40677</v>
      </c>
      <c r="C908" s="9">
        <v>394</v>
      </c>
      <c r="D908" s="9">
        <v>2</v>
      </c>
      <c r="E908" s="9">
        <v>100</v>
      </c>
      <c r="F908" s="14">
        <f t="shared" si="129"/>
        <v>496</v>
      </c>
      <c r="G908" s="11">
        <v>19</v>
      </c>
      <c r="H908" s="13">
        <f t="shared" ref="H908" si="977">AVERAGE(C905:C908)</f>
        <v>265.5</v>
      </c>
      <c r="I908" s="13">
        <f t="shared" ref="I908" si="978">AVERAGE(D905:D908)</f>
        <v>3</v>
      </c>
      <c r="J908" s="13">
        <f t="shared" ref="J908" si="979">AVERAGE(E905:E908)</f>
        <v>58</v>
      </c>
      <c r="K908" s="14">
        <f t="shared" ref="K908" si="980">SUM(H908:J908)</f>
        <v>326.5</v>
      </c>
      <c r="L908" s="14">
        <f t="shared" ref="L908" si="981">AVERAGE(K752+K804+K856)/3</f>
        <v>478.41666666666669</v>
      </c>
      <c r="M908" s="14">
        <f t="shared" si="829"/>
        <v>594</v>
      </c>
      <c r="N908" s="30">
        <f t="shared" ref="N908" si="982">(F908-F856)/F856</f>
        <v>-0.26190476190476192</v>
      </c>
      <c r="O908" s="30">
        <f t="shared" ref="O908" si="983">(F908-L908)/L908</f>
        <v>3.6753178888695309E-2</v>
      </c>
    </row>
    <row r="909" spans="1:15" x14ac:dyDescent="0.25">
      <c r="A909" s="9" t="str">
        <f t="shared" si="941"/>
        <v>May</v>
      </c>
      <c r="B909" s="15">
        <f t="shared" si="658"/>
        <v>40684</v>
      </c>
      <c r="C909" s="9">
        <v>480</v>
      </c>
      <c r="D909" s="9">
        <v>20</v>
      </c>
      <c r="E909" s="9">
        <v>75</v>
      </c>
      <c r="F909" s="14">
        <f t="shared" si="129"/>
        <v>575</v>
      </c>
      <c r="G909" s="11">
        <v>20</v>
      </c>
      <c r="H909" s="13">
        <f t="shared" ref="H909" si="984">AVERAGE(C906:C909)</f>
        <v>325.25</v>
      </c>
      <c r="I909" s="13">
        <f t="shared" ref="I909" si="985">AVERAGE(D906:D909)</f>
        <v>5.5</v>
      </c>
      <c r="J909" s="13">
        <f t="shared" ref="J909" si="986">AVERAGE(E906:E909)</f>
        <v>61</v>
      </c>
      <c r="K909" s="14">
        <f t="shared" ref="K909" si="987">SUM(H909:J909)</f>
        <v>391.75</v>
      </c>
      <c r="L909" s="14">
        <f t="shared" ref="L909" si="988">AVERAGE(K753+K805+K857)/3</f>
        <v>501.33333333333331</v>
      </c>
      <c r="M909" s="14">
        <f t="shared" si="829"/>
        <v>609.33333333333337</v>
      </c>
      <c r="N909" s="30">
        <f t="shared" ref="N909" si="989">(F909-F857)/F857</f>
        <v>-0.10015649452269171</v>
      </c>
      <c r="O909" s="30">
        <f t="shared" ref="O909" si="990">(F909-L909)/L909</f>
        <v>0.14694148936170218</v>
      </c>
    </row>
    <row r="910" spans="1:15" x14ac:dyDescent="0.25">
      <c r="A910" s="9" t="str">
        <f t="shared" si="941"/>
        <v>May</v>
      </c>
      <c r="B910" s="15">
        <f t="shared" si="658"/>
        <v>40691</v>
      </c>
      <c r="C910" s="9">
        <v>445</v>
      </c>
      <c r="D910" s="9">
        <v>3</v>
      </c>
      <c r="E910" s="9">
        <v>53</v>
      </c>
      <c r="F910" s="14">
        <f t="shared" si="129"/>
        <v>501</v>
      </c>
      <c r="G910" s="11">
        <v>21</v>
      </c>
      <c r="H910" s="13">
        <f t="shared" ref="H910" si="991">AVERAGE(C907:C910)</f>
        <v>388.25</v>
      </c>
      <c r="I910" s="13">
        <f t="shared" ref="I910" si="992">AVERAGE(D907:D910)</f>
        <v>6.25</v>
      </c>
      <c r="J910" s="13">
        <f t="shared" ref="J910" si="993">AVERAGE(E907:E910)</f>
        <v>68.5</v>
      </c>
      <c r="K910" s="14">
        <f t="shared" ref="K910" si="994">SUM(H910:J910)</f>
        <v>463</v>
      </c>
      <c r="L910" s="14">
        <f t="shared" ref="L910" si="995">AVERAGE(K754+K806+K858)/3</f>
        <v>567.5</v>
      </c>
      <c r="M910" s="14">
        <f t="shared" si="829"/>
        <v>632.66666666666663</v>
      </c>
      <c r="N910" s="30">
        <f t="shared" ref="N910" si="996">(F910-F858)/F858</f>
        <v>-0.35019455252918286</v>
      </c>
      <c r="O910" s="30">
        <f t="shared" ref="O910" si="997">(F910-L910)/L910</f>
        <v>-0.1171806167400881</v>
      </c>
    </row>
    <row r="911" spans="1:15" x14ac:dyDescent="0.25">
      <c r="A911" s="9" t="str">
        <f t="shared" si="941"/>
        <v>Jun</v>
      </c>
      <c r="B911" s="15">
        <f t="shared" si="658"/>
        <v>40698</v>
      </c>
      <c r="C911" s="9">
        <v>352</v>
      </c>
      <c r="D911" s="9">
        <v>17</v>
      </c>
      <c r="E911" s="9">
        <v>66</v>
      </c>
      <c r="F911" s="14">
        <f t="shared" si="129"/>
        <v>435</v>
      </c>
      <c r="G911" s="11">
        <v>22</v>
      </c>
      <c r="H911" s="13">
        <f t="shared" ref="H911" si="998">AVERAGE(C908:C911)</f>
        <v>417.75</v>
      </c>
      <c r="I911" s="13">
        <f t="shared" ref="I911" si="999">AVERAGE(D908:D911)</f>
        <v>10.5</v>
      </c>
      <c r="J911" s="13">
        <f t="shared" ref="J911" si="1000">AVERAGE(E908:E911)</f>
        <v>73.5</v>
      </c>
      <c r="K911" s="14">
        <f t="shared" ref="K911" si="1001">SUM(H911:J911)</f>
        <v>501.75</v>
      </c>
      <c r="L911" s="14">
        <f t="shared" ref="L911" si="1002">AVERAGE(K755+K807+K859)/3</f>
        <v>608.83333333333337</v>
      </c>
      <c r="M911" s="14">
        <f t="shared" si="829"/>
        <v>599.33333333333337</v>
      </c>
      <c r="N911" s="30">
        <f t="shared" ref="N911" si="1003">(F911-F859)/F859</f>
        <v>-0.29153094462540718</v>
      </c>
      <c r="O911" s="30">
        <f t="shared" ref="O911" si="1004">(F911-L911)/L911</f>
        <v>-0.28551875171092256</v>
      </c>
    </row>
    <row r="912" spans="1:15" x14ac:dyDescent="0.25">
      <c r="A912" s="9" t="str">
        <f t="shared" si="941"/>
        <v>Jun</v>
      </c>
      <c r="B912" s="15">
        <f t="shared" si="658"/>
        <v>40705</v>
      </c>
      <c r="C912" s="9">
        <v>390</v>
      </c>
      <c r="D912" s="9">
        <v>5</v>
      </c>
      <c r="E912" s="9">
        <v>79</v>
      </c>
      <c r="F912" s="14">
        <f t="shared" si="129"/>
        <v>474</v>
      </c>
      <c r="G912" s="11">
        <v>23</v>
      </c>
      <c r="H912" s="13">
        <f t="shared" ref="H912" si="1005">AVERAGE(C909:C912)</f>
        <v>416.75</v>
      </c>
      <c r="I912" s="13">
        <f t="shared" ref="I912" si="1006">AVERAGE(D909:D912)</f>
        <v>11.25</v>
      </c>
      <c r="J912" s="13">
        <f t="shared" ref="J912" si="1007">AVERAGE(E909:E912)</f>
        <v>68.25</v>
      </c>
      <c r="K912" s="14">
        <f t="shared" ref="K912" si="1008">SUM(H912:J912)</f>
        <v>496.25</v>
      </c>
      <c r="L912" s="14">
        <f t="shared" ref="L912" si="1009">AVERAGE(K756+K808+K860)/3</f>
        <v>607.91666666666663</v>
      </c>
      <c r="M912" s="14">
        <f t="shared" si="829"/>
        <v>590.33333333333337</v>
      </c>
      <c r="N912" s="30">
        <f t="shared" ref="N912" si="1010">(F912-F860)/F860</f>
        <v>-0.30802919708029197</v>
      </c>
      <c r="O912" s="30">
        <f t="shared" ref="O912" si="1011">(F912-L912)/L912</f>
        <v>-0.2202878684030157</v>
      </c>
    </row>
    <row r="913" spans="1:15" x14ac:dyDescent="0.25">
      <c r="A913" s="9" t="str">
        <f t="shared" si="941"/>
        <v>Jun</v>
      </c>
      <c r="B913" s="15">
        <f t="shared" si="658"/>
        <v>40712</v>
      </c>
      <c r="C913" s="9">
        <v>224</v>
      </c>
      <c r="D913" s="9">
        <v>2</v>
      </c>
      <c r="E913" s="9">
        <v>61</v>
      </c>
      <c r="F913" s="14">
        <f t="shared" si="129"/>
        <v>287</v>
      </c>
      <c r="G913" s="11">
        <v>24</v>
      </c>
      <c r="H913" s="13">
        <f t="shared" ref="H913" si="1012">AVERAGE(C910:C913)</f>
        <v>352.75</v>
      </c>
      <c r="I913" s="13">
        <f t="shared" ref="I913" si="1013">AVERAGE(D910:D913)</f>
        <v>6.75</v>
      </c>
      <c r="J913" s="13">
        <f t="shared" ref="J913" si="1014">AVERAGE(E910:E913)</f>
        <v>64.75</v>
      </c>
      <c r="K913" s="14">
        <f t="shared" ref="K913" si="1015">SUM(H913:J913)</f>
        <v>424.25</v>
      </c>
      <c r="L913" s="14">
        <f t="shared" ref="L913" si="1016">AVERAGE(K757+K809+K861)/3</f>
        <v>609.83333333333337</v>
      </c>
      <c r="M913" s="14">
        <f t="shared" si="829"/>
        <v>617</v>
      </c>
      <c r="N913" s="30">
        <f t="shared" ref="N913" si="1017">(F913-F861)/F861</f>
        <v>-0.58823529411764708</v>
      </c>
      <c r="O913" s="30">
        <f t="shared" ref="O913" si="1018">(F913-L913)/L913</f>
        <v>-0.52937961191582406</v>
      </c>
    </row>
    <row r="914" spans="1:15" x14ac:dyDescent="0.25">
      <c r="A914" s="9" t="str">
        <f t="shared" si="941"/>
        <v>Jun</v>
      </c>
      <c r="B914" s="15">
        <f t="shared" si="658"/>
        <v>40719</v>
      </c>
      <c r="C914" s="9">
        <v>324</v>
      </c>
      <c r="D914" s="9">
        <v>0</v>
      </c>
      <c r="E914" s="9">
        <v>95</v>
      </c>
      <c r="F914" s="14">
        <f t="shared" si="129"/>
        <v>419</v>
      </c>
      <c r="G914" s="11">
        <v>25</v>
      </c>
      <c r="H914" s="13">
        <f t="shared" ref="H914" si="1019">AVERAGE(C911:C914)</f>
        <v>322.5</v>
      </c>
      <c r="I914" s="13">
        <f t="shared" ref="I914" si="1020">AVERAGE(D911:D914)</f>
        <v>6</v>
      </c>
      <c r="J914" s="13">
        <f t="shared" ref="J914" si="1021">AVERAGE(E911:E914)</f>
        <v>75.25</v>
      </c>
      <c r="K914" s="14">
        <f t="shared" ref="K914" si="1022">SUM(H914:J914)</f>
        <v>403.75</v>
      </c>
      <c r="L914" s="14">
        <f t="shared" ref="L914" si="1023">AVERAGE(K758+K810+K862)/3</f>
        <v>572.41666666666663</v>
      </c>
      <c r="M914" s="14">
        <f t="shared" si="829"/>
        <v>483</v>
      </c>
      <c r="N914" s="30">
        <f t="shared" ref="N914" si="1024">(F914-F862)/F862</f>
        <v>-0.2946127946127946</v>
      </c>
      <c r="O914" s="30">
        <f t="shared" ref="O914" si="1025">(F914-L914)/L914</f>
        <v>-0.26801572281263641</v>
      </c>
    </row>
    <row r="915" spans="1:15" x14ac:dyDescent="0.25">
      <c r="A915" s="9" t="str">
        <f t="shared" si="941"/>
        <v>Jul</v>
      </c>
      <c r="B915" s="15">
        <f t="shared" si="658"/>
        <v>40726</v>
      </c>
      <c r="C915" s="9">
        <v>467</v>
      </c>
      <c r="D915" s="9">
        <v>8</v>
      </c>
      <c r="E915" s="9">
        <v>102</v>
      </c>
      <c r="F915" s="14">
        <f t="shared" si="129"/>
        <v>577</v>
      </c>
      <c r="G915" s="11">
        <v>26</v>
      </c>
      <c r="H915" s="13">
        <f t="shared" ref="H915" si="1026">AVERAGE(C912:C915)</f>
        <v>351.25</v>
      </c>
      <c r="I915" s="13">
        <f t="shared" ref="I915" si="1027">AVERAGE(D912:D915)</f>
        <v>3.75</v>
      </c>
      <c r="J915" s="13">
        <f t="shared" ref="J915" si="1028">AVERAGE(E912:E915)</f>
        <v>84.25</v>
      </c>
      <c r="K915" s="14">
        <f t="shared" ref="K915" si="1029">SUM(H915:J915)</f>
        <v>439.25</v>
      </c>
      <c r="L915" s="14">
        <f t="shared" ref="L915" si="1030">AVERAGE(K759+K811+K863)/3</f>
        <v>556.83333333333337</v>
      </c>
      <c r="M915" s="14">
        <f t="shared" si="829"/>
        <v>537</v>
      </c>
      <c r="N915" s="30">
        <f t="shared" ref="N915" si="1031">(F915-F863)/F863</f>
        <v>-0.15395894428152493</v>
      </c>
      <c r="O915" s="30">
        <f t="shared" ref="O915" si="1032">(F915-L915)/L915</f>
        <v>3.6216701586351319E-2</v>
      </c>
    </row>
    <row r="916" spans="1:15" x14ac:dyDescent="0.25">
      <c r="A916" s="9" t="str">
        <f t="shared" si="941"/>
        <v>Jul</v>
      </c>
      <c r="B916" s="15">
        <f t="shared" si="658"/>
        <v>40733</v>
      </c>
      <c r="C916" s="9">
        <v>470</v>
      </c>
      <c r="D916" s="9">
        <v>9</v>
      </c>
      <c r="E916" s="9">
        <v>51</v>
      </c>
      <c r="F916" s="14">
        <f t="shared" si="129"/>
        <v>530</v>
      </c>
      <c r="G916" s="11">
        <v>27</v>
      </c>
      <c r="H916" s="13">
        <f t="shared" ref="H916" si="1033">AVERAGE(C913:C916)</f>
        <v>371.25</v>
      </c>
      <c r="I916" s="13">
        <f t="shared" ref="I916" si="1034">AVERAGE(D913:D916)</f>
        <v>4.75</v>
      </c>
      <c r="J916" s="13">
        <f t="shared" ref="J916" si="1035">AVERAGE(E913:E916)</f>
        <v>77.25</v>
      </c>
      <c r="K916" s="14">
        <f t="shared" ref="K916" si="1036">SUM(H916:J916)</f>
        <v>453.25</v>
      </c>
      <c r="L916" s="14">
        <f t="shared" ref="L916" si="1037">AVERAGE(K760+K812+K864)/3</f>
        <v>562.91666666666663</v>
      </c>
      <c r="M916" s="14">
        <f t="shared" si="829"/>
        <v>614.66666666666663</v>
      </c>
      <c r="N916" s="30">
        <f t="shared" ref="N916" si="1038">(F916-F864)/F864</f>
        <v>-0.10321489001692047</v>
      </c>
      <c r="O916" s="30">
        <f t="shared" ref="O916" si="1039">(F916-L916)/L916</f>
        <v>-5.8475203552923696E-2</v>
      </c>
    </row>
    <row r="917" spans="1:15" x14ac:dyDescent="0.25">
      <c r="A917" s="9" t="str">
        <f t="shared" si="941"/>
        <v>Jul</v>
      </c>
      <c r="B917" s="15">
        <f t="shared" si="658"/>
        <v>40740</v>
      </c>
      <c r="C917" s="9">
        <v>512</v>
      </c>
      <c r="D917" s="9">
        <v>0</v>
      </c>
      <c r="E917" s="9">
        <v>95</v>
      </c>
      <c r="F917" s="14">
        <f t="shared" si="129"/>
        <v>607</v>
      </c>
      <c r="G917" s="11">
        <v>28</v>
      </c>
      <c r="H917" s="13">
        <f t="shared" ref="H917" si="1040">AVERAGE(C914:C917)</f>
        <v>443.25</v>
      </c>
      <c r="I917" s="13">
        <f t="shared" ref="I917" si="1041">AVERAGE(D914:D917)</f>
        <v>4.25</v>
      </c>
      <c r="J917" s="13">
        <f t="shared" ref="J917" si="1042">AVERAGE(E914:E917)</f>
        <v>85.75</v>
      </c>
      <c r="K917" s="14">
        <f t="shared" ref="K917" si="1043">SUM(H917:J917)</f>
        <v>533.25</v>
      </c>
      <c r="L917" s="14">
        <f t="shared" ref="L917" si="1044">AVERAGE(K761+K813+K865)/3</f>
        <v>566.58333333333337</v>
      </c>
      <c r="M917" s="14">
        <f t="shared" si="829"/>
        <v>631.66666666666663</v>
      </c>
      <c r="N917" s="30">
        <f t="shared" ref="N917" si="1045">(F917-F865)/F865</f>
        <v>-0.12283236994219653</v>
      </c>
      <c r="O917" s="30">
        <f t="shared" ref="O917" si="1046">(F917-L917)/L917</f>
        <v>7.133401970878063E-2</v>
      </c>
    </row>
    <row r="918" spans="1:15" x14ac:dyDescent="0.25">
      <c r="A918" s="9" t="str">
        <f t="shared" si="941"/>
        <v>Jul</v>
      </c>
      <c r="B918" s="15">
        <f t="shared" si="658"/>
        <v>40747</v>
      </c>
      <c r="C918" s="9">
        <v>456</v>
      </c>
      <c r="D918" s="9">
        <v>8</v>
      </c>
      <c r="E918" s="9">
        <v>103</v>
      </c>
      <c r="F918" s="14">
        <f t="shared" si="129"/>
        <v>567</v>
      </c>
      <c r="G918" s="11">
        <v>29</v>
      </c>
      <c r="H918" s="13">
        <f t="shared" ref="H918" si="1047">AVERAGE(C915:C918)</f>
        <v>476.25</v>
      </c>
      <c r="I918" s="13">
        <f t="shared" ref="I918" si="1048">AVERAGE(D915:D918)</f>
        <v>6.25</v>
      </c>
      <c r="J918" s="13">
        <f t="shared" ref="J918" si="1049">AVERAGE(E915:E918)</f>
        <v>87.75</v>
      </c>
      <c r="K918" s="14">
        <f t="shared" ref="K918" si="1050">SUM(H918:J918)</f>
        <v>570.25</v>
      </c>
      <c r="L918" s="14">
        <f t="shared" ref="L918" si="1051">AVERAGE(K762+K814+K866)/3</f>
        <v>634.83333333333337</v>
      </c>
      <c r="M918" s="14">
        <f t="shared" si="829"/>
        <v>756</v>
      </c>
      <c r="N918" s="30">
        <f t="shared" ref="N918" si="1052">(F918-F866)/F866</f>
        <v>-0.24500665778961384</v>
      </c>
      <c r="O918" s="30">
        <f t="shared" ref="O918" si="1053">(F918-L918)/L918</f>
        <v>-0.10685219217642432</v>
      </c>
    </row>
    <row r="919" spans="1:15" x14ac:dyDescent="0.25">
      <c r="A919" s="9" t="str">
        <f t="shared" si="941"/>
        <v>Jul</v>
      </c>
      <c r="B919" s="15">
        <f t="shared" si="658"/>
        <v>40754</v>
      </c>
      <c r="C919" s="9">
        <v>560</v>
      </c>
      <c r="D919" s="9">
        <v>3</v>
      </c>
      <c r="E919" s="9">
        <v>106</v>
      </c>
      <c r="F919" s="14">
        <f t="shared" si="129"/>
        <v>669</v>
      </c>
      <c r="G919" s="11">
        <v>30</v>
      </c>
      <c r="H919" s="13">
        <f t="shared" ref="H919" si="1054">AVERAGE(C916:C919)</f>
        <v>499.5</v>
      </c>
      <c r="I919" s="13">
        <f t="shared" ref="I919" si="1055">AVERAGE(D916:D919)</f>
        <v>5</v>
      </c>
      <c r="J919" s="13">
        <f t="shared" ref="J919" si="1056">AVERAGE(E916:E919)</f>
        <v>88.75</v>
      </c>
      <c r="K919" s="14">
        <f t="shared" ref="K919" si="1057">SUM(H919:J919)</f>
        <v>593.25</v>
      </c>
      <c r="L919" s="14">
        <f t="shared" ref="L919" si="1058">AVERAGE(K763+K815+K867)/3</f>
        <v>692.33333333333337</v>
      </c>
      <c r="M919" s="14">
        <f t="shared" si="829"/>
        <v>767</v>
      </c>
      <c r="N919" s="30">
        <f t="shared" ref="N919" si="1059">(F919-F867)/F867</f>
        <v>2.6073619631901839E-2</v>
      </c>
      <c r="O919" s="30">
        <f t="shared" ref="O919" si="1060">(F919-L919)/L919</f>
        <v>-3.3702455464612473E-2</v>
      </c>
    </row>
    <row r="920" spans="1:15" x14ac:dyDescent="0.25">
      <c r="A920" s="9" t="str">
        <f t="shared" si="941"/>
        <v>Aug</v>
      </c>
      <c r="B920" s="15">
        <f t="shared" si="658"/>
        <v>40761</v>
      </c>
      <c r="C920" s="9">
        <v>470</v>
      </c>
      <c r="D920" s="9">
        <v>0</v>
      </c>
      <c r="E920" s="9">
        <v>69</v>
      </c>
      <c r="F920" s="14">
        <f t="shared" si="129"/>
        <v>539</v>
      </c>
      <c r="G920" s="11">
        <v>31</v>
      </c>
      <c r="H920" s="13">
        <f t="shared" ref="H920" si="1061">AVERAGE(C917:C920)</f>
        <v>499.5</v>
      </c>
      <c r="I920" s="13">
        <f t="shared" ref="I920" si="1062">AVERAGE(D917:D920)</f>
        <v>2.75</v>
      </c>
      <c r="J920" s="13">
        <f t="shared" ref="J920" si="1063">AVERAGE(E917:E920)</f>
        <v>93.25</v>
      </c>
      <c r="K920" s="14">
        <f t="shared" ref="K920" si="1064">SUM(H920:J920)</f>
        <v>595.5</v>
      </c>
      <c r="L920" s="14">
        <f t="shared" ref="L920" si="1065">AVERAGE(K764+K816+K868)/3</f>
        <v>689.83333333333337</v>
      </c>
      <c r="M920" s="14">
        <f t="shared" si="829"/>
        <v>604.66666666666663</v>
      </c>
      <c r="N920" s="30">
        <f t="shared" ref="N920" si="1066">(F920-F868)/F868</f>
        <v>-0.14984227129337541</v>
      </c>
      <c r="O920" s="30">
        <f t="shared" ref="O920" si="1067">(F920-L920)/L920</f>
        <v>-0.21865184827252965</v>
      </c>
    </row>
    <row r="921" spans="1:15" x14ac:dyDescent="0.25">
      <c r="A921" s="9" t="str">
        <f t="shared" si="941"/>
        <v>Aug</v>
      </c>
      <c r="B921" s="15">
        <f t="shared" si="658"/>
        <v>40768</v>
      </c>
      <c r="C921" s="9">
        <v>392</v>
      </c>
      <c r="D921" s="9">
        <v>0</v>
      </c>
      <c r="E921" s="9">
        <v>96</v>
      </c>
      <c r="F921" s="14">
        <f t="shared" si="129"/>
        <v>488</v>
      </c>
      <c r="G921" s="11">
        <v>32</v>
      </c>
      <c r="H921" s="13">
        <f t="shared" ref="H921:H922" si="1068">AVERAGE(C918:C921)</f>
        <v>469.5</v>
      </c>
      <c r="I921" s="13">
        <f t="shared" ref="I921" si="1069">AVERAGE(D918:D921)</f>
        <v>2.75</v>
      </c>
      <c r="J921" s="13">
        <f t="shared" ref="J921" si="1070">AVERAGE(E918:E921)</f>
        <v>93.5</v>
      </c>
      <c r="K921" s="14">
        <f t="shared" ref="K921" si="1071">SUM(H921:J921)</f>
        <v>565.75</v>
      </c>
      <c r="L921" s="14">
        <f t="shared" ref="L921" si="1072">AVERAGE(K765+K817+K869)/3</f>
        <v>689.83333333333337</v>
      </c>
      <c r="M921" s="14">
        <f t="shared" si="829"/>
        <v>631.66666666666663</v>
      </c>
      <c r="N921" s="30">
        <f t="shared" ref="N921:N922" si="1073">(F921-F869)/F869</f>
        <v>-0.20907617504051865</v>
      </c>
      <c r="O921" s="30">
        <f t="shared" ref="O921:O922" si="1074">(F921-L921)/L921</f>
        <v>-0.29258274945639046</v>
      </c>
    </row>
    <row r="922" spans="1:15" x14ac:dyDescent="0.25">
      <c r="A922" s="9" t="str">
        <f t="shared" si="941"/>
        <v>Aug</v>
      </c>
      <c r="B922" s="15">
        <f t="shared" si="658"/>
        <v>40775</v>
      </c>
      <c r="C922" s="9">
        <v>379</v>
      </c>
      <c r="D922" s="9">
        <v>0</v>
      </c>
      <c r="E922" s="9">
        <v>72</v>
      </c>
      <c r="F922" s="14">
        <f t="shared" si="129"/>
        <v>451</v>
      </c>
      <c r="G922" s="11">
        <v>33</v>
      </c>
      <c r="H922" s="13">
        <f t="shared" si="1068"/>
        <v>450.25</v>
      </c>
      <c r="I922" s="13">
        <f t="shared" ref="I922" si="1075">AVERAGE(D919:D922)</f>
        <v>0.75</v>
      </c>
      <c r="J922" s="13">
        <f t="shared" ref="J922" si="1076">AVERAGE(E919:E922)</f>
        <v>85.75</v>
      </c>
      <c r="K922" s="14">
        <f t="shared" ref="K922" si="1077">SUM(H922:J922)</f>
        <v>536.75</v>
      </c>
      <c r="L922" s="14">
        <f t="shared" si="698"/>
        <v>628.08333333333337</v>
      </c>
      <c r="M922" s="14">
        <f t="shared" si="829"/>
        <v>509</v>
      </c>
      <c r="N922" s="30">
        <f t="shared" si="1073"/>
        <v>0.34626865671641793</v>
      </c>
      <c r="O922" s="30">
        <f t="shared" si="1074"/>
        <v>-0.28194241740745657</v>
      </c>
    </row>
    <row r="923" spans="1:15" x14ac:dyDescent="0.25">
      <c r="A923" s="9" t="str">
        <f t="shared" si="941"/>
        <v>Aug</v>
      </c>
      <c r="B923" s="15">
        <f t="shared" si="658"/>
        <v>40782</v>
      </c>
      <c r="C923" s="9">
        <v>290</v>
      </c>
      <c r="D923" s="9">
        <v>2</v>
      </c>
      <c r="E923" s="9">
        <v>63</v>
      </c>
      <c r="F923" s="14">
        <f t="shared" si="129"/>
        <v>355</v>
      </c>
      <c r="G923" s="11">
        <v>34</v>
      </c>
      <c r="H923" s="13">
        <f t="shared" ref="H923" si="1078">AVERAGE(C920:C923)</f>
        <v>382.75</v>
      </c>
      <c r="I923" s="13">
        <f t="shared" ref="I923" si="1079">AVERAGE(D920:D923)</f>
        <v>0.5</v>
      </c>
      <c r="J923" s="13">
        <f t="shared" ref="J923" si="1080">AVERAGE(E920:E923)</f>
        <v>75</v>
      </c>
      <c r="K923" s="14">
        <f t="shared" ref="K923" si="1081">SUM(H923:J923)</f>
        <v>458.25</v>
      </c>
      <c r="L923" s="14">
        <f t="shared" ref="L923" si="1082">AVERAGE(K767+K819+K871)/3</f>
        <v>535</v>
      </c>
      <c r="M923" s="14">
        <f t="shared" si="829"/>
        <v>394.66666666666669</v>
      </c>
      <c r="N923" s="30">
        <f t="shared" ref="N923" si="1083">(F923-F871)/F871</f>
        <v>0.28158844765342961</v>
      </c>
      <c r="O923" s="30">
        <f t="shared" ref="O923" si="1084">(F923-L923)/L923</f>
        <v>-0.3364485981308411</v>
      </c>
    </row>
    <row r="924" spans="1:15" x14ac:dyDescent="0.25">
      <c r="A924" s="9" t="str">
        <f t="shared" si="941"/>
        <v>Sep</v>
      </c>
      <c r="B924" s="15">
        <f t="shared" si="658"/>
        <v>40789</v>
      </c>
      <c r="C924" s="9">
        <v>207</v>
      </c>
      <c r="D924" s="9">
        <v>6</v>
      </c>
      <c r="E924" s="9">
        <v>41</v>
      </c>
      <c r="F924" s="14">
        <f t="shared" si="129"/>
        <v>254</v>
      </c>
      <c r="G924" s="11">
        <v>35</v>
      </c>
      <c r="H924" s="13">
        <f t="shared" ref="H924" si="1085">AVERAGE(C921:C924)</f>
        <v>317</v>
      </c>
      <c r="I924" s="13">
        <f t="shared" ref="I924" si="1086">AVERAGE(D921:D924)</f>
        <v>2</v>
      </c>
      <c r="J924" s="13">
        <f t="shared" ref="J924" si="1087">AVERAGE(E921:E924)</f>
        <v>68</v>
      </c>
      <c r="K924" s="14">
        <f t="shared" ref="K924" si="1088">SUM(H924:J924)</f>
        <v>387</v>
      </c>
      <c r="L924" s="14">
        <f t="shared" ref="L924" si="1089">AVERAGE(K768+K820+K872)/3</f>
        <v>486</v>
      </c>
      <c r="M924" s="14">
        <f t="shared" si="829"/>
        <v>408.66666666666669</v>
      </c>
      <c r="N924" s="30">
        <f t="shared" ref="N924" si="1090">(F924-F872)/F872</f>
        <v>-0.30601092896174864</v>
      </c>
      <c r="O924" s="30">
        <f t="shared" ref="O924" si="1091">(F924-L924)/L924</f>
        <v>-0.47736625514403291</v>
      </c>
    </row>
    <row r="925" spans="1:15" x14ac:dyDescent="0.25">
      <c r="A925" s="9" t="str">
        <f t="shared" si="941"/>
        <v>Sep</v>
      </c>
      <c r="B925" s="15">
        <f t="shared" si="658"/>
        <v>40796</v>
      </c>
      <c r="C925" s="9">
        <v>216</v>
      </c>
      <c r="D925" s="9">
        <v>2</v>
      </c>
      <c r="E925" s="9">
        <v>38</v>
      </c>
      <c r="F925" s="14">
        <f t="shared" si="129"/>
        <v>256</v>
      </c>
      <c r="G925" s="11">
        <v>36</v>
      </c>
      <c r="H925" s="13">
        <f t="shared" ref="H925" si="1092">AVERAGE(C922:C925)</f>
        <v>273</v>
      </c>
      <c r="I925" s="13">
        <f t="shared" ref="I925" si="1093">AVERAGE(D922:D925)</f>
        <v>2.5</v>
      </c>
      <c r="J925" s="13">
        <f t="shared" ref="J925" si="1094">AVERAGE(E922:E925)</f>
        <v>53.5</v>
      </c>
      <c r="K925" s="14">
        <f t="shared" ref="K925" si="1095">SUM(H925:J925)</f>
        <v>329</v>
      </c>
      <c r="L925" s="14">
        <f t="shared" ref="L925" si="1096">AVERAGE(K769+K821+K873)/3</f>
        <v>412.33333333333331</v>
      </c>
      <c r="M925" s="14">
        <f t="shared" si="829"/>
        <v>337</v>
      </c>
      <c r="N925" s="30">
        <f t="shared" ref="N925" si="1097">(F925-F873)/F873</f>
        <v>-0.23582089552238805</v>
      </c>
      <c r="O925" s="30">
        <f t="shared" ref="O925" si="1098">(F925-L925)/L925</f>
        <v>-0.37914308811641062</v>
      </c>
    </row>
    <row r="926" spans="1:15" x14ac:dyDescent="0.25">
      <c r="A926" s="9" t="str">
        <f t="shared" si="941"/>
        <v>Sep</v>
      </c>
      <c r="B926" s="15">
        <f t="shared" si="658"/>
        <v>40803</v>
      </c>
      <c r="C926" s="9">
        <v>115</v>
      </c>
      <c r="D926" s="9">
        <v>3</v>
      </c>
      <c r="E926" s="9">
        <v>28</v>
      </c>
      <c r="F926" s="14">
        <f t="shared" si="129"/>
        <v>146</v>
      </c>
      <c r="G926" s="11">
        <v>37</v>
      </c>
      <c r="H926" s="13">
        <f t="shared" ref="H926" si="1099">AVERAGE(C923:C926)</f>
        <v>207</v>
      </c>
      <c r="I926" s="13">
        <f t="shared" ref="I926" si="1100">AVERAGE(D923:D926)</f>
        <v>3.25</v>
      </c>
      <c r="J926" s="13">
        <f t="shared" ref="J926" si="1101">AVERAGE(E923:E926)</f>
        <v>42.5</v>
      </c>
      <c r="K926" s="14">
        <f t="shared" ref="K926" si="1102">SUM(H926:J926)</f>
        <v>252.75</v>
      </c>
      <c r="L926" s="14">
        <f t="shared" ref="L926" si="1103">AVERAGE(K770+K822+K874)/3</f>
        <v>346.5</v>
      </c>
      <c r="M926" s="14">
        <f t="shared" si="829"/>
        <v>245.66666666666666</v>
      </c>
      <c r="N926" s="30">
        <f t="shared" ref="N926" si="1104">(F926-F874)/F874</f>
        <v>-0.38912133891213391</v>
      </c>
      <c r="O926" s="30">
        <f t="shared" ref="O926" si="1105">(F926-L926)/L926</f>
        <v>-0.57864357864357863</v>
      </c>
    </row>
    <row r="927" spans="1:15" x14ac:dyDescent="0.25">
      <c r="A927" s="9" t="str">
        <f t="shared" si="941"/>
        <v>Sep</v>
      </c>
      <c r="B927" s="15">
        <f t="shared" si="658"/>
        <v>40810</v>
      </c>
      <c r="C927" s="9">
        <v>126</v>
      </c>
      <c r="D927" s="9">
        <v>2</v>
      </c>
      <c r="E927" s="9">
        <v>11</v>
      </c>
      <c r="F927" s="14">
        <f t="shared" si="129"/>
        <v>139</v>
      </c>
      <c r="G927" s="11">
        <v>38</v>
      </c>
      <c r="H927" s="13">
        <f t="shared" ref="H927" si="1106">AVERAGE(C924:C927)</f>
        <v>166</v>
      </c>
      <c r="I927" s="13">
        <f t="shared" ref="I927" si="1107">AVERAGE(D924:D927)</f>
        <v>3.25</v>
      </c>
      <c r="J927" s="13">
        <f t="shared" ref="J927" si="1108">AVERAGE(E924:E927)</f>
        <v>29.5</v>
      </c>
      <c r="K927" s="14">
        <f t="shared" ref="K927" si="1109">SUM(H927:J927)</f>
        <v>198.75</v>
      </c>
      <c r="L927" s="14">
        <f t="shared" ref="L927" si="1110">AVERAGE(K771+K823+K875)/3</f>
        <v>305</v>
      </c>
      <c r="M927" s="14">
        <f t="shared" si="829"/>
        <v>228.66666666666666</v>
      </c>
      <c r="N927" s="30">
        <f t="shared" ref="N927" si="1111">(F927-F875)/F875</f>
        <v>-0.58132530120481929</v>
      </c>
      <c r="O927" s="30">
        <f t="shared" ref="O927" si="1112">(F927-L927)/L927</f>
        <v>-0.54426229508196722</v>
      </c>
    </row>
    <row r="928" spans="1:15" x14ac:dyDescent="0.25">
      <c r="A928" s="9" t="str">
        <f t="shared" si="941"/>
        <v>Oct</v>
      </c>
      <c r="B928" s="15">
        <f t="shared" ref="B928:B992" si="1113">B927+7</f>
        <v>40817</v>
      </c>
      <c r="C928" s="9">
        <v>217</v>
      </c>
      <c r="D928" s="9">
        <v>5</v>
      </c>
      <c r="E928" s="9">
        <v>6</v>
      </c>
      <c r="F928" s="14">
        <f t="shared" si="129"/>
        <v>228</v>
      </c>
      <c r="G928" s="11">
        <v>39</v>
      </c>
      <c r="H928" s="13">
        <f t="shared" ref="H928" si="1114">AVERAGE(C925:C928)</f>
        <v>168.5</v>
      </c>
      <c r="I928" s="13">
        <f t="shared" ref="I928" si="1115">AVERAGE(D925:D928)</f>
        <v>3</v>
      </c>
      <c r="J928" s="13">
        <f t="shared" ref="J928" si="1116">AVERAGE(E925:E928)</f>
        <v>20.75</v>
      </c>
      <c r="K928" s="14">
        <f t="shared" ref="K928" si="1117">SUM(H928:J928)</f>
        <v>192.25</v>
      </c>
      <c r="L928" s="14">
        <f t="shared" ref="L928" si="1118">AVERAGE(K772+K824+K876)/3</f>
        <v>268.5</v>
      </c>
      <c r="M928" s="14">
        <f t="shared" si="829"/>
        <v>262.66666666666669</v>
      </c>
      <c r="N928" s="30">
        <f t="shared" ref="N928" si="1119">(F928-F876)/F876</f>
        <v>-0.12307692307692308</v>
      </c>
      <c r="O928" s="30">
        <f t="shared" ref="O928" si="1120">(F928-L928)/L928</f>
        <v>-0.15083798882681565</v>
      </c>
    </row>
    <row r="929" spans="1:15" x14ac:dyDescent="0.25">
      <c r="A929" s="9" t="str">
        <f t="shared" si="941"/>
        <v>Oct</v>
      </c>
      <c r="B929" s="15">
        <f t="shared" si="1113"/>
        <v>40824</v>
      </c>
      <c r="C929" s="9">
        <v>189</v>
      </c>
      <c r="D929" s="9">
        <v>2</v>
      </c>
      <c r="E929" s="9">
        <v>16</v>
      </c>
      <c r="F929" s="14">
        <f t="shared" si="129"/>
        <v>207</v>
      </c>
      <c r="G929" s="11">
        <v>40</v>
      </c>
      <c r="H929" s="13">
        <f t="shared" ref="H929" si="1121">AVERAGE(C926:C929)</f>
        <v>161.75</v>
      </c>
      <c r="I929" s="13">
        <f t="shared" ref="I929" si="1122">AVERAGE(D926:D929)</f>
        <v>3</v>
      </c>
      <c r="J929" s="13">
        <f t="shared" ref="J929" si="1123">AVERAGE(E926:E929)</f>
        <v>15.25</v>
      </c>
      <c r="K929" s="14">
        <f t="shared" ref="K929" si="1124">SUM(H929:J929)</f>
        <v>180</v>
      </c>
      <c r="L929" s="14">
        <f t="shared" ref="L929" si="1125">AVERAGE(K773+K825+K877)/3</f>
        <v>255.5</v>
      </c>
      <c r="M929" s="14">
        <f t="shared" si="829"/>
        <v>285</v>
      </c>
      <c r="N929" s="30">
        <f t="shared" ref="N929" si="1126">(F929-F877)/F877</f>
        <v>-0.4265927977839335</v>
      </c>
      <c r="O929" s="30">
        <f t="shared" ref="O929" si="1127">(F929-L929)/L929</f>
        <v>-0.18982387475538159</v>
      </c>
    </row>
    <row r="930" spans="1:15" x14ac:dyDescent="0.25">
      <c r="A930" s="9" t="str">
        <f t="shared" si="941"/>
        <v>Oct</v>
      </c>
      <c r="B930" s="15">
        <f t="shared" si="1113"/>
        <v>40831</v>
      </c>
      <c r="C930" s="9">
        <v>221</v>
      </c>
      <c r="D930" s="9">
        <v>6</v>
      </c>
      <c r="E930" s="9">
        <v>151</v>
      </c>
      <c r="F930" s="14">
        <f t="shared" si="129"/>
        <v>378</v>
      </c>
      <c r="G930" s="11">
        <v>41</v>
      </c>
      <c r="H930" s="13">
        <f t="shared" ref="H930" si="1128">AVERAGE(C927:C930)</f>
        <v>188.25</v>
      </c>
      <c r="I930" s="13">
        <f t="shared" ref="I930" si="1129">AVERAGE(D927:D930)</f>
        <v>3.75</v>
      </c>
      <c r="J930" s="13">
        <f t="shared" ref="J930" si="1130">AVERAGE(E927:E930)</f>
        <v>46</v>
      </c>
      <c r="K930" s="14">
        <f t="shared" ref="K930" si="1131">SUM(H930:J930)</f>
        <v>238</v>
      </c>
      <c r="L930" s="14">
        <f t="shared" ref="L930" si="1132">AVERAGE(K774+K826+K878)/3</f>
        <v>293.25</v>
      </c>
      <c r="M930" s="14">
        <f t="shared" si="829"/>
        <v>396.66666666666669</v>
      </c>
      <c r="N930" s="30">
        <f t="shared" ref="N930" si="1133">(F930-F878)/F878</f>
        <v>-0.43243243243243246</v>
      </c>
      <c r="O930" s="30">
        <f t="shared" ref="O930" si="1134">(F930-L930)/L930</f>
        <v>0.28900255754475701</v>
      </c>
    </row>
    <row r="931" spans="1:15" x14ac:dyDescent="0.25">
      <c r="A931" s="9" t="str">
        <f t="shared" si="941"/>
        <v>Oct</v>
      </c>
      <c r="B931" s="15">
        <f t="shared" si="1113"/>
        <v>40838</v>
      </c>
      <c r="C931" s="9">
        <v>170</v>
      </c>
      <c r="D931" s="9">
        <v>0</v>
      </c>
      <c r="E931" s="9">
        <v>247</v>
      </c>
      <c r="F931" s="14">
        <f t="shared" si="129"/>
        <v>417</v>
      </c>
      <c r="G931" s="11">
        <v>42</v>
      </c>
      <c r="H931" s="13">
        <f t="shared" ref="H931" si="1135">AVERAGE(C928:C931)</f>
        <v>199.25</v>
      </c>
      <c r="I931" s="13">
        <f t="shared" ref="I931" si="1136">AVERAGE(D928:D931)</f>
        <v>3.25</v>
      </c>
      <c r="J931" s="13">
        <f t="shared" ref="J931" si="1137">AVERAGE(E928:E931)</f>
        <v>105</v>
      </c>
      <c r="K931" s="14">
        <f t="shared" ref="K931" si="1138">SUM(H931:J931)</f>
        <v>307.5</v>
      </c>
      <c r="L931" s="14">
        <f t="shared" ref="L931" si="1139">AVERAGE(K775+K827+K879)/3</f>
        <v>342.08333333333331</v>
      </c>
      <c r="M931" s="14">
        <f t="shared" si="829"/>
        <v>424</v>
      </c>
      <c r="N931" s="30">
        <f t="shared" ref="N931" si="1140">(F931-F879)/F879</f>
        <v>-0.21616541353383459</v>
      </c>
      <c r="O931" s="30">
        <f t="shared" ref="O931" si="1141">(F931-L931)/L931</f>
        <v>0.21900121802679665</v>
      </c>
    </row>
    <row r="932" spans="1:15" x14ac:dyDescent="0.25">
      <c r="A932" s="9" t="str">
        <f t="shared" si="941"/>
        <v>Oct</v>
      </c>
      <c r="B932" s="15">
        <f t="shared" si="1113"/>
        <v>40845</v>
      </c>
      <c r="C932" s="9">
        <v>167</v>
      </c>
      <c r="D932" s="9">
        <v>0</v>
      </c>
      <c r="E932" s="9">
        <v>142</v>
      </c>
      <c r="F932" s="14">
        <f t="shared" si="129"/>
        <v>309</v>
      </c>
      <c r="G932" s="11">
        <v>43</v>
      </c>
      <c r="H932" s="13">
        <f t="shared" ref="H932" si="1142">AVERAGE(C929:C932)</f>
        <v>186.75</v>
      </c>
      <c r="I932" s="13">
        <f t="shared" ref="I932" si="1143">AVERAGE(D929:D932)</f>
        <v>2</v>
      </c>
      <c r="J932" s="13">
        <f t="shared" ref="J932" si="1144">AVERAGE(E929:E932)</f>
        <v>139</v>
      </c>
      <c r="K932" s="14">
        <f t="shared" ref="K932" si="1145">SUM(H932:J932)</f>
        <v>327.75</v>
      </c>
      <c r="L932" s="14">
        <f t="shared" ref="L932" si="1146">AVERAGE(K776+K828+K880)/3</f>
        <v>386.83333333333331</v>
      </c>
      <c r="M932" s="14">
        <f t="shared" si="829"/>
        <v>441.66666666666669</v>
      </c>
      <c r="N932" s="30">
        <f t="shared" ref="N932" si="1147">(F932-F880)/F880</f>
        <v>-0.38076152304609218</v>
      </c>
      <c r="O932" s="30">
        <f t="shared" ref="O932" si="1148">(F932-L932)/L932</f>
        <v>-0.20120637656182677</v>
      </c>
    </row>
    <row r="933" spans="1:15" x14ac:dyDescent="0.25">
      <c r="A933" s="9" t="str">
        <f t="shared" si="941"/>
        <v>Nov</v>
      </c>
      <c r="B933" s="15">
        <f t="shared" si="1113"/>
        <v>40852</v>
      </c>
      <c r="C933" s="9">
        <v>323</v>
      </c>
      <c r="D933" s="9">
        <v>0</v>
      </c>
      <c r="E933" s="9">
        <v>151</v>
      </c>
      <c r="F933" s="14">
        <f t="shared" si="129"/>
        <v>474</v>
      </c>
      <c r="G933" s="11">
        <v>44</v>
      </c>
      <c r="H933" s="13">
        <f t="shared" ref="H933" si="1149">AVERAGE(C930:C933)</f>
        <v>220.25</v>
      </c>
      <c r="I933" s="13">
        <f t="shared" ref="I933" si="1150">AVERAGE(D930:D933)</f>
        <v>1.5</v>
      </c>
      <c r="J933" s="13">
        <f t="shared" ref="J933" si="1151">AVERAGE(E930:E933)</f>
        <v>172.75</v>
      </c>
      <c r="K933" s="14">
        <f t="shared" ref="K933" si="1152">SUM(H933:J933)</f>
        <v>394.5</v>
      </c>
      <c r="L933" s="14">
        <f t="shared" ref="L933" si="1153">AVERAGE(K777+K829+K881)/3</f>
        <v>424.58333333333331</v>
      </c>
      <c r="M933" s="14">
        <f t="shared" si="829"/>
        <v>436</v>
      </c>
      <c r="N933" s="30">
        <f t="shared" ref="N933" si="1154">(F933-F881)/F881</f>
        <v>0.25065963060686014</v>
      </c>
      <c r="O933" s="30">
        <f t="shared" ref="O933" si="1155">(F933-L933)/L933</f>
        <v>0.11638861629048092</v>
      </c>
    </row>
    <row r="934" spans="1:15" x14ac:dyDescent="0.25">
      <c r="A934" s="9" t="str">
        <f t="shared" si="941"/>
        <v>Nov</v>
      </c>
      <c r="B934" s="15">
        <f t="shared" si="1113"/>
        <v>40859</v>
      </c>
      <c r="C934" s="9">
        <v>293</v>
      </c>
      <c r="D934" s="9">
        <v>0</v>
      </c>
      <c r="E934" s="9">
        <v>138</v>
      </c>
      <c r="F934" s="14">
        <f t="shared" si="129"/>
        <v>431</v>
      </c>
      <c r="G934" s="11">
        <v>45</v>
      </c>
      <c r="H934" s="13">
        <f t="shared" ref="H934" si="1156">AVERAGE(C931:C934)</f>
        <v>238.25</v>
      </c>
      <c r="I934" s="13">
        <f t="shared" ref="I934" si="1157">AVERAGE(D931:D934)</f>
        <v>0</v>
      </c>
      <c r="J934" s="13">
        <f t="shared" ref="J934" si="1158">AVERAGE(E931:E934)</f>
        <v>169.5</v>
      </c>
      <c r="K934" s="14">
        <f t="shared" ref="K934" si="1159">SUM(H934:J934)</f>
        <v>407.75</v>
      </c>
      <c r="L934" s="14">
        <f t="shared" ref="L934" si="1160">AVERAGE(K778+K830+K882)/3</f>
        <v>485.66666666666669</v>
      </c>
      <c r="M934" s="14">
        <f t="shared" si="829"/>
        <v>641</v>
      </c>
      <c r="N934" s="30">
        <f t="shared" ref="N934" si="1161">(F934-F882)/F882</f>
        <v>-0.37806637806637805</v>
      </c>
      <c r="O934" s="30">
        <f t="shared" ref="O934" si="1162">(F934-L934)/L934</f>
        <v>-0.11256005490734389</v>
      </c>
    </row>
    <row r="935" spans="1:15" x14ac:dyDescent="0.25">
      <c r="A935" s="9" t="str">
        <f t="shared" si="941"/>
        <v>Nov</v>
      </c>
      <c r="B935" s="15">
        <f t="shared" si="1113"/>
        <v>40866</v>
      </c>
      <c r="C935" s="9">
        <v>525</v>
      </c>
      <c r="D935" s="9">
        <v>3</v>
      </c>
      <c r="E935" s="9">
        <v>158</v>
      </c>
      <c r="F935" s="14">
        <f t="shared" si="129"/>
        <v>686</v>
      </c>
      <c r="G935" s="11">
        <v>46</v>
      </c>
      <c r="H935" s="13">
        <f t="shared" ref="H935" si="1163">AVERAGE(C932:C935)</f>
        <v>327</v>
      </c>
      <c r="I935" s="13">
        <f t="shared" ref="I935" si="1164">AVERAGE(D932:D935)</f>
        <v>0.75</v>
      </c>
      <c r="J935" s="13">
        <f t="shared" ref="J935" si="1165">AVERAGE(E932:E935)</f>
        <v>147.25</v>
      </c>
      <c r="K935" s="14">
        <f t="shared" ref="K935" si="1166">SUM(H935:J935)</f>
        <v>475</v>
      </c>
      <c r="L935" s="14">
        <f t="shared" ref="L935" si="1167">AVERAGE(K779+K831+K883)/3</f>
        <v>515.33333333333337</v>
      </c>
      <c r="M935" s="14">
        <f t="shared" si="829"/>
        <v>542.66666666666663</v>
      </c>
      <c r="N935" s="30">
        <f t="shared" ref="N935" si="1168">(F935-F883)/F883</f>
        <v>0.32432432432432434</v>
      </c>
      <c r="O935" s="30">
        <f t="shared" ref="O935" si="1169">(F935-L935)/L935</f>
        <v>0.3311772315653298</v>
      </c>
    </row>
    <row r="936" spans="1:15" x14ac:dyDescent="0.25">
      <c r="A936" s="9" t="str">
        <f t="shared" si="941"/>
        <v>Nov</v>
      </c>
      <c r="B936" s="15">
        <f t="shared" si="1113"/>
        <v>40873</v>
      </c>
      <c r="C936" s="9">
        <v>662</v>
      </c>
      <c r="D936" s="9">
        <v>16</v>
      </c>
      <c r="E936" s="9">
        <v>179</v>
      </c>
      <c r="F936" s="14">
        <f t="shared" si="129"/>
        <v>857</v>
      </c>
      <c r="G936" s="11">
        <v>47</v>
      </c>
      <c r="H936" s="13">
        <f t="shared" ref="H936" si="1170">AVERAGE(C933:C936)</f>
        <v>450.75</v>
      </c>
      <c r="I936" s="13">
        <f t="shared" ref="I936" si="1171">AVERAGE(D933:D936)</f>
        <v>4.75</v>
      </c>
      <c r="J936" s="13">
        <f t="shared" ref="J936" si="1172">AVERAGE(E933:E936)</f>
        <v>156.5</v>
      </c>
      <c r="K936" s="14">
        <f t="shared" ref="K936" si="1173">SUM(H936:J936)</f>
        <v>612</v>
      </c>
      <c r="L936" s="14">
        <f t="shared" ref="L936" si="1174">AVERAGE(K780+K832+K884)/3</f>
        <v>561.66666666666663</v>
      </c>
      <c r="M936" s="14">
        <f t="shared" si="829"/>
        <v>627</v>
      </c>
      <c r="N936" s="30">
        <f t="shared" ref="N936" si="1175">(F936-F884)/F884</f>
        <v>0.48784722222222221</v>
      </c>
      <c r="O936" s="30">
        <f t="shared" ref="O936" si="1176">(F936-L936)/L936</f>
        <v>0.52581602373887248</v>
      </c>
    </row>
    <row r="937" spans="1:15" x14ac:dyDescent="0.25">
      <c r="A937" s="9" t="str">
        <f t="shared" si="941"/>
        <v>Dec</v>
      </c>
      <c r="B937" s="15">
        <f t="shared" si="1113"/>
        <v>40880</v>
      </c>
      <c r="C937" s="9">
        <v>605</v>
      </c>
      <c r="D937" s="9">
        <v>2</v>
      </c>
      <c r="E937" s="9">
        <v>131</v>
      </c>
      <c r="F937" s="14">
        <f t="shared" si="129"/>
        <v>738</v>
      </c>
      <c r="G937" s="11">
        <v>48</v>
      </c>
      <c r="H937" s="13">
        <f t="shared" ref="H937" si="1177">AVERAGE(C934:C937)</f>
        <v>521.25</v>
      </c>
      <c r="I937" s="13">
        <f t="shared" ref="I937" si="1178">AVERAGE(D934:D937)</f>
        <v>5.25</v>
      </c>
      <c r="J937" s="13">
        <f t="shared" ref="J937" si="1179">AVERAGE(E934:E937)</f>
        <v>151.5</v>
      </c>
      <c r="K937" s="14">
        <f t="shared" ref="K937" si="1180">SUM(H937:J937)</f>
        <v>678</v>
      </c>
      <c r="L937" s="14">
        <f t="shared" ref="L937" si="1181">AVERAGE(K781+K833+K885)/3</f>
        <v>642.41666666666663</v>
      </c>
      <c r="M937" s="14">
        <f t="shared" si="829"/>
        <v>759</v>
      </c>
      <c r="N937" s="30">
        <f t="shared" ref="N937" si="1182">(F937-F885)/F885</f>
        <v>-0.20645161290322581</v>
      </c>
      <c r="O937" s="30">
        <f t="shared" ref="O937" si="1183">(F937-L937)/L937</f>
        <v>0.14878713192372559</v>
      </c>
    </row>
    <row r="938" spans="1:15" x14ac:dyDescent="0.25">
      <c r="A938" s="9" t="str">
        <f t="shared" si="941"/>
        <v>Dec</v>
      </c>
      <c r="B938" s="15">
        <f t="shared" si="1113"/>
        <v>40887</v>
      </c>
      <c r="C938" s="9">
        <v>642</v>
      </c>
      <c r="D938" s="9">
        <v>2</v>
      </c>
      <c r="E938" s="9">
        <v>204</v>
      </c>
      <c r="F938" s="14">
        <f t="shared" si="129"/>
        <v>848</v>
      </c>
      <c r="G938" s="11">
        <v>49</v>
      </c>
      <c r="H938" s="13">
        <f t="shared" ref="H938" si="1184">AVERAGE(C935:C938)</f>
        <v>608.5</v>
      </c>
      <c r="I938" s="13">
        <f t="shared" ref="I938" si="1185">AVERAGE(D935:D938)</f>
        <v>5.75</v>
      </c>
      <c r="J938" s="13">
        <f t="shared" ref="J938" si="1186">AVERAGE(E935:E938)</f>
        <v>168</v>
      </c>
      <c r="K938" s="14">
        <f t="shared" ref="K938" si="1187">SUM(H938:J938)</f>
        <v>782.25</v>
      </c>
      <c r="L938" s="14">
        <f t="shared" ref="L938" si="1188">AVERAGE(K782+K834+K886)/3</f>
        <v>630.41666666666663</v>
      </c>
      <c r="M938" s="14">
        <f t="shared" si="829"/>
        <v>593</v>
      </c>
      <c r="N938" s="30">
        <f t="shared" ref="N938:N939" si="1189">(F938-F886)/F886</f>
        <v>0.45704467353951889</v>
      </c>
      <c r="O938" s="30">
        <f t="shared" ref="O938:O939" si="1190">(F938-L938)/L938</f>
        <v>0.34514210178453414</v>
      </c>
    </row>
    <row r="939" spans="1:15" x14ac:dyDescent="0.25">
      <c r="A939" s="9" t="str">
        <f t="shared" si="941"/>
        <v>Dec</v>
      </c>
      <c r="B939" s="15">
        <f t="shared" si="1113"/>
        <v>40894</v>
      </c>
      <c r="C939" s="9">
        <v>391</v>
      </c>
      <c r="D939" s="9">
        <v>0</v>
      </c>
      <c r="E939" s="9">
        <v>282</v>
      </c>
      <c r="F939" s="14">
        <f t="shared" si="129"/>
        <v>673</v>
      </c>
      <c r="G939" s="11">
        <v>50</v>
      </c>
      <c r="H939" s="13">
        <f t="shared" ref="H939" si="1191">AVERAGE(C936:C939)</f>
        <v>575</v>
      </c>
      <c r="I939" s="13">
        <f t="shared" ref="I939" si="1192">AVERAGE(D936:D939)</f>
        <v>5</v>
      </c>
      <c r="J939" s="13">
        <f t="shared" ref="J939" si="1193">AVERAGE(E936:E939)</f>
        <v>199</v>
      </c>
      <c r="K939" s="14">
        <f t="shared" ref="K939" si="1194">SUM(H939:J939)</f>
        <v>779</v>
      </c>
      <c r="L939" s="14">
        <f t="shared" ref="L939:L980" si="1195">AVERAGE(K783+K835+K887)/3</f>
        <v>608.5</v>
      </c>
      <c r="M939" s="14">
        <f t="shared" si="829"/>
        <v>455</v>
      </c>
      <c r="N939" s="30">
        <f t="shared" si="1189"/>
        <v>0.54712643678160922</v>
      </c>
      <c r="O939" s="30">
        <f t="shared" si="1190"/>
        <v>0.10599835661462613</v>
      </c>
    </row>
    <row r="940" spans="1:15" x14ac:dyDescent="0.25">
      <c r="A940" s="9" t="str">
        <f t="shared" si="941"/>
        <v>Dec</v>
      </c>
      <c r="B940" s="15">
        <f t="shared" si="1113"/>
        <v>40901</v>
      </c>
      <c r="C940" s="9">
        <v>237</v>
      </c>
      <c r="D940" s="9">
        <v>2</v>
      </c>
      <c r="E940" s="9">
        <v>204</v>
      </c>
      <c r="F940" s="14">
        <f t="shared" si="129"/>
        <v>443</v>
      </c>
      <c r="G940" s="11">
        <v>51</v>
      </c>
      <c r="H940" s="13">
        <f t="shared" ref="H940" si="1196">AVERAGE(C937:C940)</f>
        <v>468.75</v>
      </c>
      <c r="I940" s="13">
        <f t="shared" ref="I940" si="1197">AVERAGE(D937:D940)</f>
        <v>1.5</v>
      </c>
      <c r="J940" s="13">
        <f t="shared" ref="J940" si="1198">AVERAGE(E937:E940)</f>
        <v>205.25</v>
      </c>
      <c r="K940" s="14">
        <f t="shared" ref="K940" si="1199">SUM(H940:J940)</f>
        <v>675.5</v>
      </c>
      <c r="L940" s="14">
        <f t="shared" ref="L940" si="1200">AVERAGE(K784+K836+K888)/3</f>
        <v>546.08333333333337</v>
      </c>
      <c r="M940" s="14">
        <f t="shared" si="829"/>
        <v>377.33333333333331</v>
      </c>
      <c r="N940" s="30">
        <f t="shared" ref="N940" si="1201">(F940-F888)/F888</f>
        <v>-0.19600725952813067</v>
      </c>
      <c r="O940" s="30">
        <f t="shared" ref="O940" si="1202">(F940-L940)/L940</f>
        <v>-0.18876850297573636</v>
      </c>
    </row>
    <row r="941" spans="1:15" x14ac:dyDescent="0.25">
      <c r="A941" s="9" t="str">
        <f t="shared" si="941"/>
        <v>Dec</v>
      </c>
      <c r="B941" s="15">
        <f t="shared" si="1113"/>
        <v>40908</v>
      </c>
      <c r="C941" s="9">
        <v>150</v>
      </c>
      <c r="D941" s="9">
        <v>0</v>
      </c>
      <c r="E941" s="9">
        <v>99</v>
      </c>
      <c r="F941" s="14">
        <f t="shared" si="129"/>
        <v>249</v>
      </c>
      <c r="G941" s="11">
        <v>52</v>
      </c>
      <c r="H941" s="13">
        <f t="shared" ref="H941" si="1203">AVERAGE(C938:C941)</f>
        <v>355</v>
      </c>
      <c r="I941" s="13">
        <f t="shared" ref="I941" si="1204">AVERAGE(D938:D941)</f>
        <v>1</v>
      </c>
      <c r="J941" s="13">
        <f t="shared" ref="J941" si="1205">AVERAGE(E938:E941)</f>
        <v>197.25</v>
      </c>
      <c r="K941" s="14">
        <f t="shared" ref="K941" si="1206">SUM(H941:J941)</f>
        <v>553.25</v>
      </c>
      <c r="L941" s="14">
        <f t="shared" ref="L941" si="1207">AVERAGE(K785+K837+K889)/3</f>
        <v>420.75</v>
      </c>
      <c r="M941" s="14">
        <f t="shared" si="829"/>
        <v>257.66666666666669</v>
      </c>
      <c r="N941" s="30">
        <f t="shared" ref="N941" si="1208">(F941-F889)/F889</f>
        <v>-0.29859154929577464</v>
      </c>
      <c r="O941" s="30">
        <f t="shared" ref="O941" si="1209">(F941-L941)/L941</f>
        <v>-0.40819964349376114</v>
      </c>
    </row>
    <row r="942" spans="1:15" x14ac:dyDescent="0.25">
      <c r="A942" s="9" t="str">
        <f t="shared" si="941"/>
        <v>Jan</v>
      </c>
      <c r="B942" s="15">
        <f t="shared" si="1113"/>
        <v>40915</v>
      </c>
      <c r="C942" s="9">
        <v>154</v>
      </c>
      <c r="D942" s="9">
        <v>2</v>
      </c>
      <c r="E942" s="9">
        <v>103</v>
      </c>
      <c r="F942" s="14">
        <f t="shared" si="129"/>
        <v>259</v>
      </c>
      <c r="G942" s="11">
        <v>1</v>
      </c>
      <c r="H942" s="13">
        <f t="shared" ref="H942" si="1210">AVERAGE(C939:C942)</f>
        <v>233</v>
      </c>
      <c r="I942" s="13">
        <f t="shared" ref="I942" si="1211">AVERAGE(D939:D942)</f>
        <v>1</v>
      </c>
      <c r="J942" s="13">
        <f t="shared" ref="J942" si="1212">AVERAGE(E939:E942)</f>
        <v>172</v>
      </c>
      <c r="K942" s="14">
        <f t="shared" ref="K942" si="1213">SUM(H942:J942)</f>
        <v>406</v>
      </c>
      <c r="L942" s="14">
        <f t="shared" ref="L942" si="1214">AVERAGE(K786+K838+K890)/3</f>
        <v>321.33333333333331</v>
      </c>
      <c r="M942" s="14">
        <f t="shared" si="829"/>
        <v>195.33333333333334</v>
      </c>
      <c r="N942" s="30">
        <f t="shared" ref="N942" si="1215">(F942-F890)/F890</f>
        <v>-0.19565217391304349</v>
      </c>
      <c r="O942" s="30">
        <f t="shared" ref="O942" si="1216">(F942-L942)/L942</f>
        <v>-0.19398340248962651</v>
      </c>
    </row>
    <row r="943" spans="1:15" x14ac:dyDescent="0.25">
      <c r="A943" s="9" t="str">
        <f t="shared" si="941"/>
        <v>Jan</v>
      </c>
      <c r="B943" s="15">
        <f t="shared" si="1113"/>
        <v>40922</v>
      </c>
      <c r="C943" s="9">
        <v>200</v>
      </c>
      <c r="D943" s="9">
        <v>0</v>
      </c>
      <c r="E943" s="9">
        <v>81</v>
      </c>
      <c r="F943" s="14">
        <f t="shared" si="129"/>
        <v>281</v>
      </c>
      <c r="G943" s="11">
        <v>2</v>
      </c>
      <c r="H943" s="13">
        <f t="shared" ref="H943" si="1217">AVERAGE(C940:C943)</f>
        <v>185.25</v>
      </c>
      <c r="I943" s="13">
        <f t="shared" ref="I943" si="1218">AVERAGE(D940:D943)</f>
        <v>1</v>
      </c>
      <c r="J943" s="13">
        <f t="shared" ref="J943" si="1219">AVERAGE(E940:E943)</f>
        <v>121.75</v>
      </c>
      <c r="K943" s="14">
        <f t="shared" ref="K943" si="1220">SUM(H943:J943)</f>
        <v>308</v>
      </c>
      <c r="L943" s="14">
        <f t="shared" ref="L943" si="1221">AVERAGE(K787+K839+K891)/3</f>
        <v>264.68733333333336</v>
      </c>
      <c r="M943" s="14">
        <f t="shared" si="829"/>
        <v>228.41600000000003</v>
      </c>
      <c r="N943" s="30">
        <f t="shared" ref="N943" si="1222">(F943-F891)/F891</f>
        <v>0.35748792270531399</v>
      </c>
      <c r="O943" s="30">
        <f t="shared" ref="O943" si="1223">(F943-L943)/L943</f>
        <v>6.1629948291191276E-2</v>
      </c>
    </row>
    <row r="944" spans="1:15" x14ac:dyDescent="0.25">
      <c r="A944" s="9" t="str">
        <f t="shared" si="941"/>
        <v>Jan</v>
      </c>
      <c r="B944" s="15">
        <f t="shared" si="1113"/>
        <v>40929</v>
      </c>
      <c r="C944" s="9">
        <v>240</v>
      </c>
      <c r="D944" s="9">
        <v>15</v>
      </c>
      <c r="E944" s="9">
        <v>166</v>
      </c>
      <c r="F944" s="14">
        <f t="shared" si="129"/>
        <v>421</v>
      </c>
      <c r="G944" s="11">
        <v>3</v>
      </c>
      <c r="H944" s="13">
        <f t="shared" ref="H944" si="1224">AVERAGE(C941:C944)</f>
        <v>186</v>
      </c>
      <c r="I944" s="13">
        <f t="shared" ref="I944" si="1225">AVERAGE(D941:D944)</f>
        <v>4.25</v>
      </c>
      <c r="J944" s="13">
        <f t="shared" ref="J944" si="1226">AVERAGE(E941:E944)</f>
        <v>112.25</v>
      </c>
      <c r="K944" s="14">
        <f t="shared" ref="K944" si="1227">SUM(H944:J944)</f>
        <v>302.5</v>
      </c>
      <c r="L944" s="14">
        <f t="shared" ref="L944" si="1228">AVERAGE(K788+K840+K892)/3</f>
        <v>245.35400000000001</v>
      </c>
      <c r="M944" s="14">
        <f t="shared" si="829"/>
        <v>300</v>
      </c>
      <c r="N944" s="30">
        <f t="shared" ref="N944" si="1229">(F944-F892)/F892</f>
        <v>0.69758064516129037</v>
      </c>
      <c r="O944" s="30">
        <f t="shared" ref="O944" si="1230">(F944-L944)/L944</f>
        <v>0.71588806377723602</v>
      </c>
    </row>
    <row r="945" spans="1:15" x14ac:dyDescent="0.25">
      <c r="A945" s="9" t="str">
        <f t="shared" si="941"/>
        <v>Jan</v>
      </c>
      <c r="B945" s="15">
        <f t="shared" si="1113"/>
        <v>40936</v>
      </c>
      <c r="C945" s="9">
        <v>225</v>
      </c>
      <c r="D945" s="9">
        <v>0</v>
      </c>
      <c r="E945" s="9">
        <v>109</v>
      </c>
      <c r="F945" s="14">
        <f t="shared" si="129"/>
        <v>334</v>
      </c>
      <c r="G945" s="11">
        <v>4</v>
      </c>
      <c r="H945" s="13">
        <f t="shared" ref="H945" si="1231">AVERAGE(C942:C945)</f>
        <v>204.75</v>
      </c>
      <c r="I945" s="13">
        <f t="shared" ref="I945" si="1232">AVERAGE(D942:D945)</f>
        <v>4.25</v>
      </c>
      <c r="J945" s="13">
        <f t="shared" ref="J945" si="1233">AVERAGE(E942:E945)</f>
        <v>114.75</v>
      </c>
      <c r="K945" s="14">
        <f t="shared" ref="K945" si="1234">SUM(H945:J945)</f>
        <v>323.75</v>
      </c>
      <c r="L945" s="14">
        <f t="shared" ref="L945" si="1235">AVERAGE(K789+K841+K893)/3</f>
        <v>240.85400000000001</v>
      </c>
      <c r="M945" s="14">
        <f t="shared" si="829"/>
        <v>239.66666666666666</v>
      </c>
      <c r="N945" s="30">
        <f t="shared" ref="N945" si="1236">(F945-F893)/F893</f>
        <v>0.20577617328519857</v>
      </c>
      <c r="O945" s="30">
        <f t="shared" ref="O945" si="1237">(F945-L945)/L945</f>
        <v>0.38673221121509288</v>
      </c>
    </row>
    <row r="946" spans="1:15" x14ac:dyDescent="0.25">
      <c r="A946" s="9" t="str">
        <f t="shared" si="941"/>
        <v>Feb</v>
      </c>
      <c r="B946" s="15">
        <f t="shared" si="1113"/>
        <v>40943</v>
      </c>
      <c r="C946" s="9">
        <v>254</v>
      </c>
      <c r="D946" s="9">
        <v>17</v>
      </c>
      <c r="E946" s="9">
        <v>162</v>
      </c>
      <c r="F946" s="14">
        <f t="shared" si="129"/>
        <v>433</v>
      </c>
      <c r="G946" s="11">
        <v>5</v>
      </c>
      <c r="H946" s="13">
        <f t="shared" ref="H946" si="1238">AVERAGE(C943:C946)</f>
        <v>229.75</v>
      </c>
      <c r="I946" s="13">
        <f t="shared" ref="I946" si="1239">AVERAGE(D943:D946)</f>
        <v>8</v>
      </c>
      <c r="J946" s="13">
        <f t="shared" ref="J946" si="1240">AVERAGE(E943:E946)</f>
        <v>129.5</v>
      </c>
      <c r="K946" s="14">
        <f t="shared" ref="K946" si="1241">SUM(H946:J946)</f>
        <v>367.25</v>
      </c>
      <c r="L946" s="14">
        <f t="shared" ref="L946" si="1242">AVERAGE(K790+K842+K894)/3</f>
        <v>244.60400000000001</v>
      </c>
      <c r="M946" s="14">
        <f t="shared" si="829"/>
        <v>210.33333333333334</v>
      </c>
      <c r="N946" s="30">
        <f t="shared" ref="N946" si="1243">(F946-F894)/F894</f>
        <v>1.7756410256410255</v>
      </c>
      <c r="O946" s="30">
        <f t="shared" ref="O946" si="1244">(F946-L946)/L946</f>
        <v>0.770208173210577</v>
      </c>
    </row>
    <row r="947" spans="1:15" x14ac:dyDescent="0.25">
      <c r="A947" s="9" t="str">
        <f t="shared" si="941"/>
        <v>Feb</v>
      </c>
      <c r="B947" s="15">
        <f t="shared" si="1113"/>
        <v>40950</v>
      </c>
      <c r="C947" s="9">
        <v>254</v>
      </c>
      <c r="D947" s="9">
        <v>2</v>
      </c>
      <c r="E947" s="9">
        <v>167</v>
      </c>
      <c r="F947" s="14">
        <f t="shared" si="129"/>
        <v>423</v>
      </c>
      <c r="G947" s="11">
        <v>6</v>
      </c>
      <c r="H947" s="13">
        <f t="shared" ref="H947" si="1245">AVERAGE(C944:C947)</f>
        <v>243.25</v>
      </c>
      <c r="I947" s="13">
        <f t="shared" ref="I947" si="1246">AVERAGE(D944:D947)</f>
        <v>8.5</v>
      </c>
      <c r="J947" s="13">
        <f t="shared" ref="J947" si="1247">AVERAGE(E944:E947)</f>
        <v>151</v>
      </c>
      <c r="K947" s="14">
        <f t="shared" ref="K947" si="1248">SUM(H947:J947)</f>
        <v>402.75</v>
      </c>
      <c r="L947" s="14">
        <f t="shared" ref="L947" si="1249">AVERAGE(K791+K843+K895)/3</f>
        <v>249.16666666666666</v>
      </c>
      <c r="M947" s="14">
        <f t="shared" si="829"/>
        <v>246.66666666666666</v>
      </c>
      <c r="N947" s="30">
        <f t="shared" ref="N947" si="1250">(F947-F895)/F895</f>
        <v>1.5481927710843373</v>
      </c>
      <c r="O947" s="30">
        <f t="shared" ref="O947" si="1251">(F947-L947)/L947</f>
        <v>0.69765886287625423</v>
      </c>
    </row>
    <row r="948" spans="1:15" x14ac:dyDescent="0.25">
      <c r="A948" s="9" t="str">
        <f t="shared" si="941"/>
        <v>Feb</v>
      </c>
      <c r="B948" s="15">
        <f t="shared" si="1113"/>
        <v>40957</v>
      </c>
      <c r="C948" s="9">
        <v>269</v>
      </c>
      <c r="D948" s="9">
        <v>18</v>
      </c>
      <c r="E948" s="9">
        <v>111</v>
      </c>
      <c r="F948" s="14">
        <f t="shared" si="129"/>
        <v>398</v>
      </c>
      <c r="G948" s="11">
        <v>7</v>
      </c>
      <c r="H948" s="13">
        <f t="shared" ref="H948" si="1252">AVERAGE(C945:C948)</f>
        <v>250.5</v>
      </c>
      <c r="I948" s="13">
        <f t="shared" ref="I948" si="1253">AVERAGE(D945:D948)</f>
        <v>9.25</v>
      </c>
      <c r="J948" s="13">
        <f t="shared" ref="J948" si="1254">AVERAGE(E945:E948)</f>
        <v>137.25</v>
      </c>
      <c r="K948" s="14">
        <f t="shared" ref="K948" si="1255">SUM(H948:J948)</f>
        <v>397</v>
      </c>
      <c r="L948" s="14">
        <f t="shared" ref="L948" si="1256">AVERAGE(K792+K844+K896)/3</f>
        <v>254.58333333333334</v>
      </c>
      <c r="M948" s="14">
        <f t="shared" si="829"/>
        <v>321.66666666666669</v>
      </c>
      <c r="N948" s="30">
        <f t="shared" ref="N948" si="1257">(F948-F896)/F896</f>
        <v>0.20241691842900303</v>
      </c>
      <c r="O948" s="30">
        <f t="shared" ref="O948" si="1258">(F948-L948)/L948</f>
        <v>0.56333878887070366</v>
      </c>
    </row>
    <row r="949" spans="1:15" x14ac:dyDescent="0.25">
      <c r="A949" s="9" t="str">
        <f t="shared" si="941"/>
        <v>Feb</v>
      </c>
      <c r="B949" s="15">
        <f t="shared" si="1113"/>
        <v>40964</v>
      </c>
      <c r="C949" s="9">
        <v>200</v>
      </c>
      <c r="D949" s="9">
        <v>3</v>
      </c>
      <c r="E949" s="9">
        <v>69</v>
      </c>
      <c r="F949" s="14">
        <f t="shared" si="129"/>
        <v>272</v>
      </c>
      <c r="G949" s="11">
        <v>8</v>
      </c>
      <c r="H949" s="13">
        <f t="shared" ref="H949" si="1259">AVERAGE(C946:C949)</f>
        <v>244.25</v>
      </c>
      <c r="I949" s="13">
        <f t="shared" ref="I949" si="1260">AVERAGE(D946:D949)</f>
        <v>10</v>
      </c>
      <c r="J949" s="13">
        <f t="shared" ref="J949" si="1261">AVERAGE(E946:E949)</f>
        <v>127.25</v>
      </c>
      <c r="K949" s="14">
        <f t="shared" ref="K949" si="1262">SUM(H949:J949)</f>
        <v>381.5</v>
      </c>
      <c r="L949" s="14">
        <f t="shared" ref="L949" si="1263">AVERAGE(K793+K845+K897)/3</f>
        <v>302.83333333333331</v>
      </c>
      <c r="M949" s="14">
        <f t="shared" si="829"/>
        <v>432.66666666666669</v>
      </c>
      <c r="N949" s="30">
        <f t="shared" ref="N949" si="1264">(F949-F897)/F897</f>
        <v>-0.18805970149253731</v>
      </c>
      <c r="O949" s="30">
        <f t="shared" ref="O949" si="1265">(F949-L949)/L949</f>
        <v>-0.10181618051733621</v>
      </c>
    </row>
    <row r="950" spans="1:15" x14ac:dyDescent="0.25">
      <c r="A950" s="9" t="str">
        <f t="shared" si="941"/>
        <v>Mar</v>
      </c>
      <c r="B950" s="15">
        <f t="shared" si="1113"/>
        <v>40971</v>
      </c>
      <c r="C950" s="9">
        <v>176</v>
      </c>
      <c r="D950" s="9">
        <v>6</v>
      </c>
      <c r="E950" s="9">
        <v>78</v>
      </c>
      <c r="F950" s="14">
        <f t="shared" si="129"/>
        <v>260</v>
      </c>
      <c r="G950" s="11">
        <v>9</v>
      </c>
      <c r="H950" s="13">
        <f t="shared" ref="H950" si="1266">AVERAGE(C947:C950)</f>
        <v>224.75</v>
      </c>
      <c r="I950" s="13">
        <f t="shared" ref="I950" si="1267">AVERAGE(D947:D950)</f>
        <v>7.25</v>
      </c>
      <c r="J950" s="13">
        <f t="shared" ref="J950" si="1268">AVERAGE(E947:E950)</f>
        <v>106.25</v>
      </c>
      <c r="K950" s="14">
        <f t="shared" ref="K950" si="1269">SUM(H950:J950)</f>
        <v>338.25</v>
      </c>
      <c r="L950" s="14">
        <f t="shared" ref="L950" si="1270">AVERAGE(K794+K846+K898)/3</f>
        <v>353</v>
      </c>
      <c r="M950" s="14">
        <f t="shared" ref="M950:M995" si="1271">AVERAGE(F794+F846+F898)/3</f>
        <v>411</v>
      </c>
      <c r="N950" s="30">
        <f t="shared" ref="N950" si="1272">(F950-F898)/F898</f>
        <v>0.17117117117117117</v>
      </c>
      <c r="O950" s="30">
        <f t="shared" ref="O950" si="1273">(F950-L950)/L950</f>
        <v>-0.26345609065155806</v>
      </c>
    </row>
    <row r="951" spans="1:15" x14ac:dyDescent="0.25">
      <c r="A951" s="9" t="str">
        <f t="shared" si="941"/>
        <v>Mar</v>
      </c>
      <c r="B951" s="15">
        <f t="shared" si="1113"/>
        <v>40978</v>
      </c>
      <c r="C951" s="9">
        <v>115</v>
      </c>
      <c r="D951" s="9">
        <v>0</v>
      </c>
      <c r="E951" s="9">
        <v>128</v>
      </c>
      <c r="F951" s="14">
        <f t="shared" si="129"/>
        <v>243</v>
      </c>
      <c r="G951" s="11">
        <v>10</v>
      </c>
      <c r="H951" s="13">
        <f t="shared" ref="H951" si="1274">AVERAGE(C948:C951)</f>
        <v>190</v>
      </c>
      <c r="I951" s="13">
        <f t="shared" ref="I951" si="1275">AVERAGE(D948:D951)</f>
        <v>6.75</v>
      </c>
      <c r="J951" s="13">
        <f t="shared" ref="J951" si="1276">AVERAGE(E948:E951)</f>
        <v>96.5</v>
      </c>
      <c r="K951" s="14">
        <f t="shared" ref="K951" si="1277">SUM(H951:J951)</f>
        <v>293.25</v>
      </c>
      <c r="L951" s="14">
        <f t="shared" ref="L951" si="1278">AVERAGE(K795+K847+K899)/3</f>
        <v>404.75</v>
      </c>
      <c r="M951" s="14">
        <f t="shared" si="1271"/>
        <v>453.66666666666669</v>
      </c>
      <c r="N951" s="30">
        <f t="shared" ref="N951" si="1279">(F951-F899)/F899</f>
        <v>-0.30172413793103448</v>
      </c>
      <c r="O951" s="30">
        <f t="shared" ref="O951" si="1280">(F951-L951)/L951</f>
        <v>-0.39962940086473131</v>
      </c>
    </row>
    <row r="952" spans="1:15" x14ac:dyDescent="0.25">
      <c r="A952" s="9" t="str">
        <f t="shared" si="941"/>
        <v>Mar</v>
      </c>
      <c r="B952" s="15">
        <f t="shared" si="1113"/>
        <v>40985</v>
      </c>
      <c r="C952" s="9">
        <v>144</v>
      </c>
      <c r="D952" s="9">
        <v>5</v>
      </c>
      <c r="E952" s="9">
        <v>54</v>
      </c>
      <c r="F952" s="14">
        <f t="shared" si="129"/>
        <v>203</v>
      </c>
      <c r="G952" s="11">
        <v>11</v>
      </c>
      <c r="H952" s="13">
        <f t="shared" ref="H952" si="1281">AVERAGE(C949:C952)</f>
        <v>158.75</v>
      </c>
      <c r="I952" s="13">
        <f t="shared" ref="I952" si="1282">AVERAGE(D949:D952)</f>
        <v>3.5</v>
      </c>
      <c r="J952" s="13">
        <f t="shared" ref="J952" si="1283">AVERAGE(E949:E952)</f>
        <v>82.25</v>
      </c>
      <c r="K952" s="14">
        <f t="shared" ref="K952" si="1284">SUM(H952:J952)</f>
        <v>244.5</v>
      </c>
      <c r="L952" s="14">
        <f t="shared" ref="L952" si="1285">AVERAGE(K796+K848+K900)/3</f>
        <v>412.41666666666669</v>
      </c>
      <c r="M952" s="14">
        <f t="shared" si="1271"/>
        <v>352.33333333333331</v>
      </c>
      <c r="N952" s="30">
        <f t="shared" ref="N952:N955" si="1286">(F952-F900)/F900</f>
        <v>-0.52790697674418607</v>
      </c>
      <c r="O952" s="30">
        <f t="shared" ref="O952:O955" si="1287">(F952-L952)/L952</f>
        <v>-0.50777934936350777</v>
      </c>
    </row>
    <row r="953" spans="1:15" x14ac:dyDescent="0.25">
      <c r="A953" s="9" t="str">
        <f t="shared" si="941"/>
        <v>Mar</v>
      </c>
      <c r="B953" s="15">
        <f t="shared" si="1113"/>
        <v>40992</v>
      </c>
      <c r="C953" s="9">
        <v>456</v>
      </c>
      <c r="D953" s="9">
        <v>0</v>
      </c>
      <c r="E953" s="9">
        <v>113</v>
      </c>
      <c r="F953" s="14">
        <f t="shared" si="129"/>
        <v>569</v>
      </c>
      <c r="G953" s="11">
        <v>12</v>
      </c>
      <c r="H953" s="13">
        <f t="shared" ref="H953" si="1288">AVERAGE(C950:C953)</f>
        <v>222.75</v>
      </c>
      <c r="I953" s="13">
        <f t="shared" ref="I953" si="1289">AVERAGE(D950:D953)</f>
        <v>2.75</v>
      </c>
      <c r="J953" s="13">
        <f t="shared" ref="J953" si="1290">AVERAGE(E950:E953)</f>
        <v>93.25</v>
      </c>
      <c r="K953" s="14">
        <f t="shared" ref="K953" si="1291">SUM(H953:J953)</f>
        <v>318.75</v>
      </c>
      <c r="L953" s="14">
        <f t="shared" si="1195"/>
        <v>396.08333333333331</v>
      </c>
      <c r="M953" s="14">
        <f t="shared" si="1271"/>
        <v>367.33333333333331</v>
      </c>
      <c r="N953" s="30">
        <f t="shared" si="1286"/>
        <v>0.26444444444444443</v>
      </c>
      <c r="O953" s="30">
        <f t="shared" si="1287"/>
        <v>0.43656637912897123</v>
      </c>
    </row>
    <row r="954" spans="1:15" x14ac:dyDescent="0.25">
      <c r="A954" s="9" t="str">
        <f t="shared" si="941"/>
        <v>Mar</v>
      </c>
      <c r="B954" s="15">
        <f t="shared" si="1113"/>
        <v>40999</v>
      </c>
      <c r="C954" s="9">
        <v>424</v>
      </c>
      <c r="D954" s="9">
        <v>11</v>
      </c>
      <c r="E954" s="9">
        <v>161</v>
      </c>
      <c r="F954" s="14">
        <f t="shared" si="129"/>
        <v>596</v>
      </c>
      <c r="G954" s="11">
        <v>13</v>
      </c>
      <c r="H954" s="13">
        <f t="shared" ref="H954" si="1292">AVERAGE(C951:C954)</f>
        <v>284.75</v>
      </c>
      <c r="I954" s="13">
        <f t="shared" ref="I954" si="1293">AVERAGE(D951:D954)</f>
        <v>4</v>
      </c>
      <c r="J954" s="13">
        <f t="shared" ref="J954" si="1294">AVERAGE(E951:E954)</f>
        <v>114</v>
      </c>
      <c r="K954" s="14">
        <f t="shared" ref="K954" si="1295">SUM(H954:J954)</f>
        <v>402.75</v>
      </c>
      <c r="L954" s="14">
        <f t="shared" si="1195"/>
        <v>403.75</v>
      </c>
      <c r="M954" s="14">
        <f t="shared" si="1271"/>
        <v>441.66666666666669</v>
      </c>
      <c r="N954" s="30">
        <f t="shared" si="1286"/>
        <v>0.38604651162790699</v>
      </c>
      <c r="O954" s="30">
        <f t="shared" si="1287"/>
        <v>0.47616099071207429</v>
      </c>
    </row>
    <row r="955" spans="1:15" x14ac:dyDescent="0.25">
      <c r="A955" s="9" t="str">
        <f t="shared" si="941"/>
        <v>Apr</v>
      </c>
      <c r="B955" s="15">
        <f t="shared" si="1113"/>
        <v>41006</v>
      </c>
      <c r="C955" s="9">
        <v>325</v>
      </c>
      <c r="D955" s="9">
        <v>16</v>
      </c>
      <c r="E955" s="9">
        <v>174</v>
      </c>
      <c r="F955" s="14">
        <f t="shared" si="129"/>
        <v>515</v>
      </c>
      <c r="G955" s="11">
        <v>14</v>
      </c>
      <c r="H955" s="13">
        <f t="shared" ref="H955" si="1296">AVERAGE(C952:C955)</f>
        <v>337.25</v>
      </c>
      <c r="I955" s="13">
        <f t="shared" ref="I955" si="1297">AVERAGE(D952:D955)</f>
        <v>8</v>
      </c>
      <c r="J955" s="13">
        <f t="shared" ref="J955" si="1298">AVERAGE(E952:E955)</f>
        <v>125.5</v>
      </c>
      <c r="K955" s="14">
        <f t="shared" ref="K955" si="1299">SUM(H955:J955)</f>
        <v>470.75</v>
      </c>
      <c r="L955" s="14">
        <f t="shared" si="1195"/>
        <v>379.58333333333331</v>
      </c>
      <c r="M955" s="14">
        <f t="shared" si="1271"/>
        <v>357</v>
      </c>
      <c r="N955" s="30">
        <f t="shared" si="1286"/>
        <v>0.5558912386706949</v>
      </c>
      <c r="O955" s="30">
        <f t="shared" si="1287"/>
        <v>0.35675082327113067</v>
      </c>
    </row>
    <row r="956" spans="1:15" x14ac:dyDescent="0.25">
      <c r="A956" s="9" t="str">
        <f t="shared" si="941"/>
        <v>Apr</v>
      </c>
      <c r="B956" s="15">
        <f t="shared" si="1113"/>
        <v>41013</v>
      </c>
      <c r="C956" s="9">
        <v>227</v>
      </c>
      <c r="D956" s="9">
        <v>19</v>
      </c>
      <c r="E956" s="9">
        <v>115</v>
      </c>
      <c r="F956" s="14">
        <f t="shared" si="129"/>
        <v>361</v>
      </c>
      <c r="G956" s="11">
        <v>15</v>
      </c>
      <c r="H956" s="13">
        <f t="shared" ref="H956" si="1300">AVERAGE(C953:C956)</f>
        <v>358</v>
      </c>
      <c r="I956" s="13">
        <f t="shared" ref="I956" si="1301">AVERAGE(D953:D956)</f>
        <v>11.5</v>
      </c>
      <c r="J956" s="13">
        <f t="shared" ref="J956" si="1302">AVERAGE(E953:E956)</f>
        <v>140.75</v>
      </c>
      <c r="K956" s="14">
        <f t="shared" ref="K956" si="1303">SUM(H956:J956)</f>
        <v>510.25</v>
      </c>
      <c r="L956" s="14">
        <f t="shared" ref="L956" si="1304">AVERAGE(K800+K852+K904)/3</f>
        <v>411</v>
      </c>
      <c r="M956" s="14">
        <f t="shared" si="1271"/>
        <v>478</v>
      </c>
      <c r="N956" s="30">
        <f t="shared" ref="N956" si="1305">(F956-F904)/F904</f>
        <v>-0.17579908675799086</v>
      </c>
      <c r="O956" s="30">
        <f t="shared" ref="O956" si="1306">(F956-L956)/L956</f>
        <v>-0.12165450121654502</v>
      </c>
    </row>
    <row r="957" spans="1:15" x14ac:dyDescent="0.25">
      <c r="A957" s="9" t="str">
        <f t="shared" si="941"/>
        <v>Apr</v>
      </c>
      <c r="B957" s="15">
        <f t="shared" si="1113"/>
        <v>41020</v>
      </c>
      <c r="C957" s="9">
        <v>413</v>
      </c>
      <c r="D957" s="9">
        <v>12</v>
      </c>
      <c r="E957" s="9">
        <v>177</v>
      </c>
      <c r="F957" s="14">
        <f t="shared" si="129"/>
        <v>602</v>
      </c>
      <c r="G957" s="11">
        <v>16</v>
      </c>
      <c r="H957" s="13">
        <f t="shared" ref="H957" si="1307">AVERAGE(C954:C957)</f>
        <v>347.25</v>
      </c>
      <c r="I957" s="13">
        <f t="shared" ref="I957" si="1308">AVERAGE(D954:D957)</f>
        <v>14.5</v>
      </c>
      <c r="J957" s="13">
        <f t="shared" ref="J957" si="1309">AVERAGE(E954:E957)</f>
        <v>156.75</v>
      </c>
      <c r="K957" s="14">
        <f t="shared" ref="K957" si="1310">SUM(H957:J957)</f>
        <v>518.5</v>
      </c>
      <c r="L957" s="14">
        <f t="shared" ref="L957" si="1311">AVERAGE(K801+K853+K905)/3</f>
        <v>435.83333333333331</v>
      </c>
      <c r="M957" s="14">
        <f t="shared" si="1271"/>
        <v>466.66666666666669</v>
      </c>
      <c r="N957" s="30">
        <f t="shared" ref="N957" si="1312">(F957-F905)/F905</f>
        <v>0.91719745222929938</v>
      </c>
      <c r="O957" s="30">
        <f t="shared" ref="O957" si="1313">(F957-L957)/L957</f>
        <v>0.38126195028680693</v>
      </c>
    </row>
    <row r="958" spans="1:15" x14ac:dyDescent="0.25">
      <c r="A958" s="9" t="str">
        <f t="shared" si="941"/>
        <v>Apr</v>
      </c>
      <c r="B958" s="15">
        <f t="shared" si="1113"/>
        <v>41027</v>
      </c>
      <c r="C958" s="9">
        <v>339</v>
      </c>
      <c r="D958" s="9">
        <v>9</v>
      </c>
      <c r="E958" s="9">
        <v>156</v>
      </c>
      <c r="F958" s="14">
        <f t="shared" si="129"/>
        <v>504</v>
      </c>
      <c r="G958" s="11">
        <v>17</v>
      </c>
      <c r="H958" s="13">
        <f t="shared" ref="H958" si="1314">AVERAGE(C955:C958)</f>
        <v>326</v>
      </c>
      <c r="I958" s="13">
        <f t="shared" ref="I958" si="1315">AVERAGE(D955:D958)</f>
        <v>14</v>
      </c>
      <c r="J958" s="13">
        <f t="shared" ref="J958" si="1316">AVERAGE(E955:E958)</f>
        <v>155.5</v>
      </c>
      <c r="K958" s="14">
        <f t="shared" ref="K958" si="1317">SUM(H958:J958)</f>
        <v>495.5</v>
      </c>
      <c r="L958" s="14">
        <f t="shared" ref="L958" si="1318">AVERAGE(K802+K854+K906)/3</f>
        <v>414.91666666666669</v>
      </c>
      <c r="M958" s="14">
        <f t="shared" si="1271"/>
        <v>358</v>
      </c>
      <c r="N958" s="30">
        <f t="shared" ref="N958" si="1319">(F958-F906)/F906</f>
        <v>1.3333333333333333</v>
      </c>
      <c r="O958" s="30">
        <f t="shared" ref="O958" si="1320">(F958-L958)/L958</f>
        <v>0.214701747338823</v>
      </c>
    </row>
    <row r="959" spans="1:15" x14ac:dyDescent="0.25">
      <c r="A959" s="9" t="str">
        <f t="shared" si="941"/>
        <v>May</v>
      </c>
      <c r="B959" s="15">
        <f t="shared" si="1113"/>
        <v>41034</v>
      </c>
      <c r="C959" s="9">
        <v>193</v>
      </c>
      <c r="D959" s="9">
        <v>11</v>
      </c>
      <c r="E959" s="9">
        <v>90</v>
      </c>
      <c r="F959" s="14">
        <f t="shared" si="129"/>
        <v>294</v>
      </c>
      <c r="G959" s="11">
        <v>18</v>
      </c>
      <c r="H959" s="13">
        <f t="shared" ref="H959" si="1321">AVERAGE(C956:C959)</f>
        <v>293</v>
      </c>
      <c r="I959" s="13">
        <f t="shared" ref="I959" si="1322">AVERAGE(D956:D959)</f>
        <v>12.75</v>
      </c>
      <c r="J959" s="13">
        <f t="shared" ref="J959" si="1323">AVERAGE(E956:E959)</f>
        <v>134.5</v>
      </c>
      <c r="K959" s="14">
        <f t="shared" ref="K959" si="1324">SUM(H959:J959)</f>
        <v>440.25</v>
      </c>
      <c r="L959" s="14">
        <f t="shared" ref="L959" si="1325">AVERAGE(K803+K855+K907)/3</f>
        <v>445.75</v>
      </c>
      <c r="M959" s="14">
        <f t="shared" si="1271"/>
        <v>480.33333333333331</v>
      </c>
      <c r="N959" s="30">
        <f t="shared" ref="N959:N960" si="1326">(F959-F907)/F907</f>
        <v>0.05</v>
      </c>
      <c r="O959" s="30">
        <f t="shared" ref="O959:O960" si="1327">(F959-L959)/L959</f>
        <v>-0.340437464946719</v>
      </c>
    </row>
    <row r="960" spans="1:15" x14ac:dyDescent="0.25">
      <c r="A960" s="9" t="str">
        <f t="shared" si="941"/>
        <v>May</v>
      </c>
      <c r="B960" s="15">
        <f t="shared" si="1113"/>
        <v>41041</v>
      </c>
      <c r="C960" s="9">
        <v>302</v>
      </c>
      <c r="D960" s="9">
        <v>15</v>
      </c>
      <c r="E960" s="9">
        <v>86</v>
      </c>
      <c r="F960" s="14">
        <f t="shared" si="129"/>
        <v>403</v>
      </c>
      <c r="G960" s="11">
        <v>19</v>
      </c>
      <c r="H960" s="13">
        <f t="shared" ref="H960" si="1328">AVERAGE(C957:C960)</f>
        <v>311.75</v>
      </c>
      <c r="I960" s="13">
        <f t="shared" ref="I960" si="1329">AVERAGE(D957:D960)</f>
        <v>11.75</v>
      </c>
      <c r="J960" s="13">
        <f t="shared" ref="J960" si="1330">AVERAGE(E957:E960)</f>
        <v>127.25</v>
      </c>
      <c r="K960" s="14">
        <f t="shared" ref="K960" si="1331">SUM(H960:J960)</f>
        <v>450.75</v>
      </c>
      <c r="L960" s="14">
        <f t="shared" si="1195"/>
        <v>477.5</v>
      </c>
      <c r="M960" s="14">
        <f t="shared" si="1271"/>
        <v>605</v>
      </c>
      <c r="N960" s="30">
        <f t="shared" si="1326"/>
        <v>-0.1875</v>
      </c>
      <c r="O960" s="30">
        <f t="shared" si="1327"/>
        <v>-0.15602094240837697</v>
      </c>
    </row>
    <row r="961" spans="1:15" x14ac:dyDescent="0.25">
      <c r="A961" s="9" t="str">
        <f t="shared" si="941"/>
        <v>May</v>
      </c>
      <c r="B961" s="15">
        <f t="shared" si="1113"/>
        <v>41048</v>
      </c>
      <c r="C961" s="9">
        <v>402</v>
      </c>
      <c r="D961" s="9">
        <v>27</v>
      </c>
      <c r="E961" s="9">
        <v>107</v>
      </c>
      <c r="F961" s="14">
        <f t="shared" si="129"/>
        <v>536</v>
      </c>
      <c r="G961" s="11">
        <v>20</v>
      </c>
      <c r="H961" s="13">
        <f t="shared" ref="H961" si="1332">AVERAGE(C958:C961)</f>
        <v>309</v>
      </c>
      <c r="I961" s="13">
        <f t="shared" ref="I961" si="1333">AVERAGE(D958:D961)</f>
        <v>15.5</v>
      </c>
      <c r="J961" s="13">
        <f t="shared" ref="J961" si="1334">AVERAGE(E958:E961)</f>
        <v>109.75</v>
      </c>
      <c r="K961" s="14">
        <f t="shared" ref="K961" si="1335">SUM(H961:J961)</f>
        <v>434.25</v>
      </c>
      <c r="L961" s="14">
        <f t="shared" ref="L961" si="1336">AVERAGE(K805+K857+K909)/3</f>
        <v>514.25</v>
      </c>
      <c r="M961" s="14">
        <f t="shared" si="1271"/>
        <v>613.66666666666663</v>
      </c>
      <c r="N961" s="30">
        <f t="shared" ref="N961" si="1337">(F961-F909)/F909</f>
        <v>-6.7826086956521744E-2</v>
      </c>
      <c r="O961" s="30">
        <f t="shared" ref="O961" si="1338">(F961-L961)/L961</f>
        <v>4.2294603791929994E-2</v>
      </c>
    </row>
    <row r="962" spans="1:15" x14ac:dyDescent="0.25">
      <c r="A962" s="9" t="str">
        <f t="shared" si="941"/>
        <v>May</v>
      </c>
      <c r="B962" s="15">
        <f t="shared" si="1113"/>
        <v>41055</v>
      </c>
      <c r="C962" s="9">
        <v>332</v>
      </c>
      <c r="D962" s="9">
        <v>11</v>
      </c>
      <c r="E962" s="9">
        <v>55</v>
      </c>
      <c r="F962" s="14">
        <f t="shared" ref="F962:F1102" si="1339">SUM(C962:E962)</f>
        <v>398</v>
      </c>
      <c r="G962" s="11">
        <v>21</v>
      </c>
      <c r="H962" s="13">
        <f t="shared" ref="H962" si="1340">AVERAGE(C959:C962)</f>
        <v>307.25</v>
      </c>
      <c r="I962" s="13">
        <f t="shared" ref="I962" si="1341">AVERAGE(D959:D962)</f>
        <v>16</v>
      </c>
      <c r="J962" s="13">
        <f t="shared" ref="J962" si="1342">AVERAGE(E959:E962)</f>
        <v>84.5</v>
      </c>
      <c r="K962" s="14">
        <f t="shared" ref="K962" si="1343">SUM(H962:J962)</f>
        <v>407.75</v>
      </c>
      <c r="L962" s="14">
        <f t="shared" ref="L962" si="1344">AVERAGE(K806+K858+K910)/3</f>
        <v>580.66666666666663</v>
      </c>
      <c r="M962" s="14">
        <f t="shared" si="1271"/>
        <v>623.66666666666663</v>
      </c>
      <c r="N962" s="30">
        <f t="shared" ref="N962" si="1345">(F962-F910)/F910</f>
        <v>-0.20558882235528941</v>
      </c>
      <c r="O962" s="30">
        <f t="shared" ref="O962" si="1346">(F962-L962)/L962</f>
        <v>-0.31458094144661303</v>
      </c>
    </row>
    <row r="963" spans="1:15" x14ac:dyDescent="0.25">
      <c r="A963" s="9" t="str">
        <f t="shared" si="941"/>
        <v>Jun</v>
      </c>
      <c r="B963" s="15">
        <f t="shared" si="1113"/>
        <v>41062</v>
      </c>
      <c r="C963" s="9">
        <v>437</v>
      </c>
      <c r="D963" s="9">
        <v>12</v>
      </c>
      <c r="E963" s="9">
        <v>78</v>
      </c>
      <c r="F963" s="14">
        <f t="shared" si="1339"/>
        <v>527</v>
      </c>
      <c r="G963" s="11">
        <v>22</v>
      </c>
      <c r="H963" s="13">
        <f t="shared" ref="H963" si="1347">AVERAGE(C960:C963)</f>
        <v>368.25</v>
      </c>
      <c r="I963" s="13">
        <f t="shared" ref="I963" si="1348">AVERAGE(D960:D963)</f>
        <v>16.25</v>
      </c>
      <c r="J963" s="13">
        <f t="shared" ref="J963" si="1349">AVERAGE(E960:E963)</f>
        <v>81.5</v>
      </c>
      <c r="K963" s="14">
        <f t="shared" ref="K963" si="1350">SUM(H963:J963)</f>
        <v>466</v>
      </c>
      <c r="L963" s="14">
        <f t="shared" ref="L963" si="1351">AVERAGE(K807+K859+K911)/3</f>
        <v>604.5</v>
      </c>
      <c r="M963" s="14">
        <f t="shared" si="1271"/>
        <v>575.66666666666663</v>
      </c>
      <c r="N963" s="30">
        <f t="shared" ref="N963" si="1352">(F963-F911)/F911</f>
        <v>0.21149425287356322</v>
      </c>
      <c r="O963" s="30">
        <f t="shared" ref="O963" si="1353">(F963-L963)/L963</f>
        <v>-0.12820512820512819</v>
      </c>
    </row>
    <row r="964" spans="1:15" x14ac:dyDescent="0.25">
      <c r="A964" s="9" t="str">
        <f t="shared" si="941"/>
        <v>Jun</v>
      </c>
      <c r="B964" s="15">
        <f t="shared" si="1113"/>
        <v>41069</v>
      </c>
      <c r="C964" s="9">
        <v>330</v>
      </c>
      <c r="D964" s="9">
        <v>6</v>
      </c>
      <c r="E964" s="9">
        <v>93</v>
      </c>
      <c r="F964" s="14">
        <f t="shared" si="1339"/>
        <v>429</v>
      </c>
      <c r="G964" s="11">
        <v>23</v>
      </c>
      <c r="H964" s="13">
        <f t="shared" ref="H964" si="1354">AVERAGE(C961:C964)</f>
        <v>375.25</v>
      </c>
      <c r="I964" s="13">
        <f t="shared" ref="I964" si="1355">AVERAGE(D961:D964)</f>
        <v>14</v>
      </c>
      <c r="J964" s="13">
        <f t="shared" ref="J964" si="1356">AVERAGE(E961:E964)</f>
        <v>83.25</v>
      </c>
      <c r="K964" s="14">
        <f t="shared" ref="K964" si="1357">SUM(H964:J964)</f>
        <v>472.5</v>
      </c>
      <c r="L964" s="14">
        <f t="shared" ref="L964" si="1358">AVERAGE(K808+K860+K912)/3</f>
        <v>607.91666666666663</v>
      </c>
      <c r="M964" s="14">
        <f t="shared" si="1271"/>
        <v>618.66666666666663</v>
      </c>
      <c r="N964" s="30">
        <f t="shared" ref="N964" si="1359">(F964-F912)/F912</f>
        <v>-9.49367088607595E-2</v>
      </c>
      <c r="O964" s="30">
        <f t="shared" ref="O964" si="1360">(F964-L964)/L964</f>
        <v>-0.29431117203564083</v>
      </c>
    </row>
    <row r="965" spans="1:15" x14ac:dyDescent="0.25">
      <c r="A965" s="9" t="str">
        <f t="shared" si="941"/>
        <v>Jun</v>
      </c>
      <c r="B965" s="15">
        <f t="shared" si="1113"/>
        <v>41076</v>
      </c>
      <c r="C965" s="9">
        <v>287</v>
      </c>
      <c r="D965" s="9">
        <v>0</v>
      </c>
      <c r="E965" s="9">
        <v>150</v>
      </c>
      <c r="F965" s="14">
        <f t="shared" si="1339"/>
        <v>437</v>
      </c>
      <c r="G965" s="11">
        <v>24</v>
      </c>
      <c r="H965" s="13">
        <f t="shared" ref="H965" si="1361">AVERAGE(C962:C965)</f>
        <v>346.5</v>
      </c>
      <c r="I965" s="13">
        <f t="shared" ref="I965" si="1362">AVERAGE(D962:D965)</f>
        <v>7.25</v>
      </c>
      <c r="J965" s="13">
        <f t="shared" ref="J965" si="1363">AVERAGE(E962:E965)</f>
        <v>94</v>
      </c>
      <c r="K965" s="14">
        <f t="shared" ref="K965" si="1364">SUM(H965:J965)</f>
        <v>447.75</v>
      </c>
      <c r="L965" s="14">
        <f t="shared" ref="L965" si="1365">AVERAGE(K809+K861+K913)/3</f>
        <v>615.08333333333337</v>
      </c>
      <c r="M965" s="14">
        <f t="shared" si="1271"/>
        <v>642.33333333333337</v>
      </c>
      <c r="N965" s="30">
        <f t="shared" ref="N965" si="1366">(F965-F913)/F913</f>
        <v>0.52264808362369342</v>
      </c>
      <c r="O965" s="30">
        <f t="shared" ref="O965" si="1367">(F965-L965)/L965</f>
        <v>-0.28952716434087528</v>
      </c>
    </row>
    <row r="966" spans="1:15" x14ac:dyDescent="0.25">
      <c r="A966" s="9" t="str">
        <f t="shared" si="941"/>
        <v>Jun</v>
      </c>
      <c r="B966" s="15">
        <f t="shared" si="1113"/>
        <v>41083</v>
      </c>
      <c r="C966" s="9">
        <v>300</v>
      </c>
      <c r="D966" s="9">
        <v>8</v>
      </c>
      <c r="E966" s="9">
        <v>199</v>
      </c>
      <c r="F966" s="14">
        <f t="shared" si="1339"/>
        <v>507</v>
      </c>
      <c r="G966" s="11">
        <v>25</v>
      </c>
      <c r="H966" s="13">
        <f t="shared" ref="H966" si="1368">AVERAGE(C963:C966)</f>
        <v>338.5</v>
      </c>
      <c r="I966" s="13">
        <f t="shared" ref="I966" si="1369">AVERAGE(D963:D966)</f>
        <v>6.5</v>
      </c>
      <c r="J966" s="13">
        <f t="shared" ref="J966" si="1370">AVERAGE(E963:E966)</f>
        <v>130</v>
      </c>
      <c r="K966" s="14">
        <f t="shared" ref="K966" si="1371">SUM(H966:J966)</f>
        <v>475</v>
      </c>
      <c r="L966" s="14">
        <f t="shared" ref="L966" si="1372">AVERAGE(K810+K862+K914)/3</f>
        <v>605.66666666666663</v>
      </c>
      <c r="M966" s="14">
        <f t="shared" si="1271"/>
        <v>586</v>
      </c>
      <c r="N966" s="30">
        <f t="shared" ref="N966" si="1373">(F966-F914)/F914</f>
        <v>0.21002386634844869</v>
      </c>
      <c r="O966" s="30">
        <f t="shared" ref="O966" si="1374">(F966-L966)/L966</f>
        <v>-0.16290588882773799</v>
      </c>
    </row>
    <row r="967" spans="1:15" x14ac:dyDescent="0.25">
      <c r="A967" s="9" t="str">
        <f t="shared" ref="A967:A1030" si="1375">TEXT(B967, "MMM")</f>
        <v>Jun</v>
      </c>
      <c r="B967" s="15">
        <f t="shared" si="1113"/>
        <v>41090</v>
      </c>
      <c r="C967" s="9">
        <v>279</v>
      </c>
      <c r="D967" s="9">
        <v>11</v>
      </c>
      <c r="E967" s="9">
        <v>143</v>
      </c>
      <c r="F967" s="14">
        <f t="shared" si="1339"/>
        <v>433</v>
      </c>
      <c r="G967" s="11">
        <v>26</v>
      </c>
      <c r="H967" s="13">
        <f t="shared" ref="H967" si="1376">AVERAGE(C964:C967)</f>
        <v>299</v>
      </c>
      <c r="I967" s="13">
        <f t="shared" ref="I967" si="1377">AVERAGE(D964:D967)</f>
        <v>6.25</v>
      </c>
      <c r="J967" s="13">
        <f t="shared" ref="J967" si="1378">AVERAGE(E964:E967)</f>
        <v>146.25</v>
      </c>
      <c r="K967" s="14">
        <f t="shared" ref="K967" si="1379">SUM(H967:J967)</f>
        <v>451.5</v>
      </c>
      <c r="L967" s="14">
        <f t="shared" ref="L967" si="1380">AVERAGE(K811+K863+K915)/3</f>
        <v>635.08333333333337</v>
      </c>
      <c r="M967" s="14">
        <f t="shared" si="1271"/>
        <v>693.33333333333337</v>
      </c>
      <c r="N967" s="30">
        <f t="shared" ref="N967" si="1381">(F967-F915)/F915</f>
        <v>-0.24956672443674177</v>
      </c>
      <c r="O967" s="30">
        <f t="shared" ref="O967" si="1382">(F967-L967)/L967</f>
        <v>-0.31819971132397329</v>
      </c>
    </row>
    <row r="968" spans="1:15" x14ac:dyDescent="0.25">
      <c r="A968" s="9" t="str">
        <f t="shared" si="1375"/>
        <v>Jul</v>
      </c>
      <c r="B968" s="15">
        <f t="shared" si="1113"/>
        <v>41097</v>
      </c>
      <c r="C968" s="9">
        <v>234</v>
      </c>
      <c r="D968" s="9">
        <v>0</v>
      </c>
      <c r="E968" s="9">
        <v>223</v>
      </c>
      <c r="F968" s="14">
        <f t="shared" si="1339"/>
        <v>457</v>
      </c>
      <c r="G968" s="11">
        <v>27</v>
      </c>
      <c r="H968" s="13">
        <f t="shared" ref="H968" si="1383">AVERAGE(C965:C968)</f>
        <v>275</v>
      </c>
      <c r="I968" s="13">
        <f t="shared" ref="I968" si="1384">AVERAGE(D965:D968)</f>
        <v>4.75</v>
      </c>
      <c r="J968" s="13">
        <f t="shared" ref="J968" si="1385">AVERAGE(E965:E968)</f>
        <v>178.75</v>
      </c>
      <c r="K968" s="14">
        <f t="shared" ref="K968" si="1386">SUM(H968:J968)</f>
        <v>458.5</v>
      </c>
      <c r="L968" s="14">
        <f t="shared" ref="L968" si="1387">AVERAGE(K812+K864+K916)/3</f>
        <v>627.25</v>
      </c>
      <c r="M968" s="14">
        <f t="shared" si="1271"/>
        <v>587.33333333333337</v>
      </c>
      <c r="N968" s="30">
        <f t="shared" ref="N968" si="1388">(F968-F916)/F916</f>
        <v>-0.13773584905660377</v>
      </c>
      <c r="O968" s="30">
        <f t="shared" ref="O968" si="1389">(F968-L968)/L968</f>
        <v>-0.27142287764049422</v>
      </c>
    </row>
    <row r="969" spans="1:15" x14ac:dyDescent="0.25">
      <c r="A969" s="9" t="str">
        <f t="shared" si="1375"/>
        <v>Jul</v>
      </c>
      <c r="B969" s="15">
        <f t="shared" si="1113"/>
        <v>41104</v>
      </c>
      <c r="C969" s="9">
        <v>242</v>
      </c>
      <c r="D969" s="9">
        <v>2</v>
      </c>
      <c r="E969" s="9">
        <v>162</v>
      </c>
      <c r="F969" s="14">
        <f t="shared" si="1339"/>
        <v>406</v>
      </c>
      <c r="G969" s="11">
        <v>28</v>
      </c>
      <c r="H969" s="13">
        <f t="shared" ref="H969" si="1390">AVERAGE(C966:C969)</f>
        <v>263.75</v>
      </c>
      <c r="I969" s="13">
        <f t="shared" ref="I969" si="1391">AVERAGE(D966:D969)</f>
        <v>5.25</v>
      </c>
      <c r="J969" s="13">
        <f t="shared" ref="J969" si="1392">AVERAGE(E966:E969)</f>
        <v>181.75</v>
      </c>
      <c r="K969" s="14">
        <f t="shared" ref="K969" si="1393">SUM(H969:J969)</f>
        <v>450.75</v>
      </c>
      <c r="L969" s="14">
        <f t="shared" ref="L969" si="1394">AVERAGE(K813+K865+K917)/3</f>
        <v>626.33333333333337</v>
      </c>
      <c r="M969" s="14">
        <f t="shared" si="1271"/>
        <v>638.66666666666663</v>
      </c>
      <c r="N969" s="30">
        <f t="shared" ref="N969" si="1395">(F969-F917)/F917</f>
        <v>-0.33113673805601318</v>
      </c>
      <c r="O969" s="30">
        <f t="shared" ref="O969" si="1396">(F969-L969)/L969</f>
        <v>-0.35178286322511976</v>
      </c>
    </row>
    <row r="970" spans="1:15" x14ac:dyDescent="0.25">
      <c r="A970" s="9" t="str">
        <f t="shared" si="1375"/>
        <v>Jul</v>
      </c>
      <c r="B970" s="15">
        <f t="shared" si="1113"/>
        <v>41111</v>
      </c>
      <c r="C970" s="9">
        <v>289</v>
      </c>
      <c r="D970" s="9">
        <v>5</v>
      </c>
      <c r="E970" s="9">
        <v>173</v>
      </c>
      <c r="F970" s="14">
        <f t="shared" si="1339"/>
        <v>467</v>
      </c>
      <c r="G970" s="11">
        <v>29</v>
      </c>
      <c r="H970" s="13">
        <f t="shared" ref="H970" si="1397">AVERAGE(C967:C970)</f>
        <v>261</v>
      </c>
      <c r="I970" s="13">
        <f t="shared" ref="I970" si="1398">AVERAGE(D967:D970)</f>
        <v>4.5</v>
      </c>
      <c r="J970" s="13">
        <f t="shared" ref="J970" si="1399">AVERAGE(E967:E970)</f>
        <v>175.25</v>
      </c>
      <c r="K970" s="14">
        <f t="shared" ref="K970" si="1400">SUM(H970:J970)</f>
        <v>440.75</v>
      </c>
      <c r="L970" s="14">
        <f t="shared" ref="L970" si="1401">AVERAGE(K814+K866+K918)/3</f>
        <v>656.91666666666663</v>
      </c>
      <c r="M970" s="14">
        <f t="shared" si="1271"/>
        <v>708.33333333333337</v>
      </c>
      <c r="N970" s="30">
        <f t="shared" ref="N970" si="1402">(F970-F918)/F918</f>
        <v>-0.17636684303350969</v>
      </c>
      <c r="O970" s="30">
        <f t="shared" ref="O970" si="1403">(F970-L970)/L970</f>
        <v>-0.28910313332487625</v>
      </c>
    </row>
    <row r="971" spans="1:15" x14ac:dyDescent="0.25">
      <c r="A971" s="9" t="str">
        <f t="shared" si="1375"/>
        <v>Jul</v>
      </c>
      <c r="B971" s="15">
        <f t="shared" si="1113"/>
        <v>41118</v>
      </c>
      <c r="C971" s="9">
        <v>365</v>
      </c>
      <c r="D971" s="9">
        <v>5</v>
      </c>
      <c r="E971" s="9">
        <v>256</v>
      </c>
      <c r="F971" s="14">
        <f t="shared" si="1339"/>
        <v>626</v>
      </c>
      <c r="G971" s="11">
        <v>30</v>
      </c>
      <c r="H971" s="13">
        <f t="shared" ref="H971" si="1404">AVERAGE(C968:C971)</f>
        <v>282.5</v>
      </c>
      <c r="I971" s="13">
        <f t="shared" ref="I971" si="1405">AVERAGE(D968:D971)</f>
        <v>3</v>
      </c>
      <c r="J971" s="13">
        <f t="shared" ref="J971" si="1406">AVERAGE(E968:E971)</f>
        <v>203.5</v>
      </c>
      <c r="K971" s="14">
        <f t="shared" ref="K971" si="1407">SUM(H971:J971)</f>
        <v>489</v>
      </c>
      <c r="L971" s="14">
        <f t="shared" ref="L971" si="1408">AVERAGE(K815+K867+K919)/3</f>
        <v>675.83333333333337</v>
      </c>
      <c r="M971" s="14">
        <f t="shared" si="1271"/>
        <v>769</v>
      </c>
      <c r="N971" s="30">
        <f t="shared" ref="N971" si="1409">(F971-F919)/F919</f>
        <v>-6.4275037369207769E-2</v>
      </c>
      <c r="O971" s="30">
        <f t="shared" ref="O971" si="1410">(F971-L971)/L971</f>
        <v>-7.3736128236744816E-2</v>
      </c>
    </row>
    <row r="972" spans="1:15" x14ac:dyDescent="0.25">
      <c r="A972" s="9" t="str">
        <f t="shared" si="1375"/>
        <v>Aug</v>
      </c>
      <c r="B972" s="15">
        <f t="shared" si="1113"/>
        <v>41125</v>
      </c>
      <c r="C972" s="9">
        <v>256</v>
      </c>
      <c r="D972" s="9">
        <v>5</v>
      </c>
      <c r="E972" s="9">
        <v>283</v>
      </c>
      <c r="F972" s="14">
        <f t="shared" si="1339"/>
        <v>544</v>
      </c>
      <c r="G972" s="11">
        <v>31</v>
      </c>
      <c r="H972" s="13">
        <f t="shared" ref="H972" si="1411">AVERAGE(C969:C972)</f>
        <v>288</v>
      </c>
      <c r="I972" s="13">
        <f t="shared" ref="I972" si="1412">AVERAGE(D969:D972)</f>
        <v>4.25</v>
      </c>
      <c r="J972" s="13">
        <f t="shared" ref="J972" si="1413">AVERAGE(E969:E972)</f>
        <v>218.5</v>
      </c>
      <c r="K972" s="14">
        <f t="shared" ref="K972" si="1414">SUM(H972:J972)</f>
        <v>510.75</v>
      </c>
      <c r="L972" s="14">
        <f t="shared" ref="L972" si="1415">AVERAGE(K816+K868+K920)/3</f>
        <v>683.75</v>
      </c>
      <c r="M972" s="14">
        <f t="shared" si="1271"/>
        <v>619</v>
      </c>
      <c r="N972" s="30">
        <f t="shared" ref="N972" si="1416">(F972-F920)/F920</f>
        <v>9.2764378478664197E-3</v>
      </c>
      <c r="O972" s="30">
        <f t="shared" ref="O972" si="1417">(F972-L972)/L972</f>
        <v>-0.20438756855575868</v>
      </c>
    </row>
    <row r="973" spans="1:15" x14ac:dyDescent="0.25">
      <c r="A973" s="9" t="str">
        <f t="shared" si="1375"/>
        <v>Aug</v>
      </c>
      <c r="B973" s="15">
        <f t="shared" si="1113"/>
        <v>41132</v>
      </c>
      <c r="C973" s="9">
        <v>228</v>
      </c>
      <c r="D973" s="9">
        <v>2</v>
      </c>
      <c r="E973" s="9">
        <v>267</v>
      </c>
      <c r="F973" s="14">
        <f t="shared" si="1339"/>
        <v>497</v>
      </c>
      <c r="G973" s="11">
        <v>32</v>
      </c>
      <c r="H973" s="13">
        <f t="shared" ref="H973" si="1418">AVERAGE(C970:C973)</f>
        <v>284.5</v>
      </c>
      <c r="I973" s="13">
        <f t="shared" ref="I973" si="1419">AVERAGE(D970:D973)</f>
        <v>4.25</v>
      </c>
      <c r="J973" s="13">
        <f t="shared" ref="J973" si="1420">AVERAGE(E970:E973)</f>
        <v>244.75</v>
      </c>
      <c r="K973" s="14">
        <f t="shared" ref="K973" si="1421">SUM(H973:J973)</f>
        <v>533.5</v>
      </c>
      <c r="L973" s="14">
        <f t="shared" ref="L973" si="1422">AVERAGE(K817+K869+K921)/3</f>
        <v>683.08333333333337</v>
      </c>
      <c r="M973" s="14">
        <f t="shared" si="1271"/>
        <v>636</v>
      </c>
      <c r="N973" s="30">
        <f t="shared" ref="N973" si="1423">(F973-F921)/F921</f>
        <v>1.8442622950819672E-2</v>
      </c>
      <c r="O973" s="30">
        <f t="shared" ref="O973" si="1424">(F973-L973)/L973</f>
        <v>-0.2724167378309138</v>
      </c>
    </row>
    <row r="974" spans="1:15" x14ac:dyDescent="0.25">
      <c r="A974" s="9" t="str">
        <f t="shared" si="1375"/>
        <v>Aug</v>
      </c>
      <c r="B974" s="15">
        <f t="shared" si="1113"/>
        <v>41139</v>
      </c>
      <c r="C974" s="9">
        <v>289</v>
      </c>
      <c r="D974" s="9">
        <v>14</v>
      </c>
      <c r="E974" s="9">
        <v>126</v>
      </c>
      <c r="F974" s="14">
        <f t="shared" si="1339"/>
        <v>429</v>
      </c>
      <c r="G974" s="11">
        <v>33</v>
      </c>
      <c r="H974" s="13">
        <f t="shared" ref="H974" si="1425">AVERAGE(C971:C974)</f>
        <v>284.5</v>
      </c>
      <c r="I974" s="13">
        <f t="shared" ref="I974" si="1426">AVERAGE(D971:D974)</f>
        <v>6.5</v>
      </c>
      <c r="J974" s="13">
        <f t="shared" ref="J974" si="1427">AVERAGE(E971:E974)</f>
        <v>233</v>
      </c>
      <c r="K974" s="14">
        <f t="shared" ref="K974" si="1428">SUM(H974:J974)</f>
        <v>524</v>
      </c>
      <c r="L974" s="14">
        <f t="shared" ref="L974" si="1429">AVERAGE(K818+K870+K922)/3</f>
        <v>624.25</v>
      </c>
      <c r="M974" s="14">
        <f t="shared" si="1271"/>
        <v>473</v>
      </c>
      <c r="N974" s="30">
        <f t="shared" ref="N974" si="1430">(F974-F922)/F922</f>
        <v>-4.878048780487805E-2</v>
      </c>
      <c r="O974" s="30">
        <f t="shared" ref="O974" si="1431">(F974-L974)/L974</f>
        <v>-0.31277533039647576</v>
      </c>
    </row>
    <row r="975" spans="1:15" x14ac:dyDescent="0.25">
      <c r="A975" s="9" t="str">
        <f t="shared" si="1375"/>
        <v>Aug</v>
      </c>
      <c r="B975" s="15">
        <f t="shared" si="1113"/>
        <v>41146</v>
      </c>
      <c r="C975" s="9">
        <v>87</v>
      </c>
      <c r="D975" s="9">
        <v>2</v>
      </c>
      <c r="E975" s="9">
        <v>75</v>
      </c>
      <c r="F975" s="14">
        <f t="shared" si="1339"/>
        <v>164</v>
      </c>
      <c r="G975" s="11">
        <v>34</v>
      </c>
      <c r="H975" s="13">
        <f t="shared" ref="H975" si="1432">AVERAGE(C972:C975)</f>
        <v>215</v>
      </c>
      <c r="I975" s="13">
        <f t="shared" ref="I975" si="1433">AVERAGE(D972:D975)</f>
        <v>5.75</v>
      </c>
      <c r="J975" s="13">
        <f t="shared" ref="J975" si="1434">AVERAGE(E972:E975)</f>
        <v>187.75</v>
      </c>
      <c r="K975" s="14">
        <f t="shared" ref="K975" si="1435">SUM(H975:J975)</f>
        <v>408.5</v>
      </c>
      <c r="L975" s="14">
        <f t="shared" ref="L975" si="1436">AVERAGE(K819+K871+K923)/3</f>
        <v>534.83333333333337</v>
      </c>
      <c r="M975" s="14">
        <f t="shared" si="1271"/>
        <v>411.33333333333331</v>
      </c>
      <c r="N975" s="30">
        <f t="shared" ref="N975" si="1437">(F975-F923)/F923</f>
        <v>-0.53802816901408446</v>
      </c>
      <c r="O975" s="30">
        <f t="shared" ref="O975" si="1438">(F975-L975)/L975</f>
        <v>-0.69336241819881583</v>
      </c>
    </row>
    <row r="976" spans="1:15" x14ac:dyDescent="0.25">
      <c r="A976" s="9" t="str">
        <f t="shared" si="1375"/>
        <v>Sep</v>
      </c>
      <c r="B976" s="15">
        <f t="shared" si="1113"/>
        <v>41153</v>
      </c>
      <c r="C976" s="9">
        <v>58</v>
      </c>
      <c r="D976" s="9">
        <v>5</v>
      </c>
      <c r="E976" s="9">
        <v>68</v>
      </c>
      <c r="F976" s="14">
        <f t="shared" si="1339"/>
        <v>131</v>
      </c>
      <c r="G976" s="11">
        <v>35</v>
      </c>
      <c r="H976" s="13">
        <f t="shared" ref="H976" si="1439">AVERAGE(C973:C976)</f>
        <v>165.5</v>
      </c>
      <c r="I976" s="13">
        <f t="shared" ref="I976" si="1440">AVERAGE(D973:D976)</f>
        <v>5.75</v>
      </c>
      <c r="J976" s="13">
        <f t="shared" ref="J976" si="1441">AVERAGE(E973:E976)</f>
        <v>134</v>
      </c>
      <c r="K976" s="14">
        <f t="shared" ref="K976" si="1442">SUM(H976:J976)</f>
        <v>305.25</v>
      </c>
      <c r="L976" s="14">
        <f t="shared" ref="L976" si="1443">AVERAGE(K820+K872+K924)/3</f>
        <v>458</v>
      </c>
      <c r="M976" s="14">
        <f t="shared" si="1271"/>
        <v>311.66666666666669</v>
      </c>
      <c r="N976" s="30">
        <f t="shared" ref="N976" si="1444">(F976-F924)/F924</f>
        <v>-0.48425196850393698</v>
      </c>
      <c r="O976" s="30">
        <f t="shared" ref="O976" si="1445">(F976-L976)/L976</f>
        <v>-0.71397379912663761</v>
      </c>
    </row>
    <row r="977" spans="1:15" x14ac:dyDescent="0.25">
      <c r="A977" s="9" t="str">
        <f t="shared" si="1375"/>
        <v>Sep</v>
      </c>
      <c r="B977" s="15">
        <f t="shared" si="1113"/>
        <v>41160</v>
      </c>
      <c r="C977" s="9">
        <v>70</v>
      </c>
      <c r="D977" s="9">
        <v>17</v>
      </c>
      <c r="E977" s="9">
        <v>35</v>
      </c>
      <c r="F977" s="14">
        <f t="shared" si="1339"/>
        <v>122</v>
      </c>
      <c r="G977" s="11">
        <v>36</v>
      </c>
      <c r="H977" s="13">
        <f t="shared" ref="H977" si="1446">AVERAGE(C974:C977)</f>
        <v>126</v>
      </c>
      <c r="I977" s="13">
        <f t="shared" ref="I977" si="1447">AVERAGE(D974:D977)</f>
        <v>9.5</v>
      </c>
      <c r="J977" s="13">
        <f t="shared" ref="J977" si="1448">AVERAGE(E974:E977)</f>
        <v>76</v>
      </c>
      <c r="K977" s="14">
        <f t="shared" ref="K977" si="1449">SUM(H977:J977)</f>
        <v>211.5</v>
      </c>
      <c r="L977" s="14">
        <f t="shared" ref="L977" si="1450">AVERAGE(K821+K873+K925)/3</f>
        <v>369.5</v>
      </c>
      <c r="M977" s="14">
        <f t="shared" si="1271"/>
        <v>282</v>
      </c>
      <c r="N977" s="30">
        <f t="shared" ref="N977" si="1451">(F977-F925)/F925</f>
        <v>-0.5234375</v>
      </c>
      <c r="O977" s="30">
        <f t="shared" ref="O977" si="1452">(F977-L977)/L977</f>
        <v>-0.66982408660351822</v>
      </c>
    </row>
    <row r="978" spans="1:15" x14ac:dyDescent="0.25">
      <c r="A978" s="9" t="str">
        <f t="shared" si="1375"/>
        <v>Sep</v>
      </c>
      <c r="B978" s="15">
        <f t="shared" si="1113"/>
        <v>41167</v>
      </c>
      <c r="C978" s="9">
        <v>44</v>
      </c>
      <c r="D978" s="9">
        <v>8</v>
      </c>
      <c r="E978" s="9">
        <v>22</v>
      </c>
      <c r="F978" s="14">
        <f t="shared" si="1339"/>
        <v>74</v>
      </c>
      <c r="G978" s="11">
        <v>37</v>
      </c>
      <c r="H978" s="13">
        <f t="shared" ref="H978" si="1453">AVERAGE(C975:C978)</f>
        <v>64.75</v>
      </c>
      <c r="I978" s="13">
        <f t="shared" ref="I978" si="1454">AVERAGE(D975:D978)</f>
        <v>8</v>
      </c>
      <c r="J978" s="13">
        <f t="shared" ref="J978" si="1455">AVERAGE(E975:E978)</f>
        <v>50</v>
      </c>
      <c r="K978" s="14">
        <f t="shared" ref="K978" si="1456">SUM(H978:J978)</f>
        <v>122.75</v>
      </c>
      <c r="L978" s="14">
        <f t="shared" ref="L978" si="1457">AVERAGE(K822+K874+K926)/3</f>
        <v>298.58333333333331</v>
      </c>
      <c r="M978" s="14">
        <f t="shared" si="1271"/>
        <v>189.33333333333334</v>
      </c>
      <c r="N978" s="30">
        <f t="shared" ref="N978" si="1458">(F978-F926)/F926</f>
        <v>-0.49315068493150682</v>
      </c>
      <c r="O978" s="30">
        <f t="shared" ref="O978" si="1459">(F978-L978)/L978</f>
        <v>-0.75216299190622382</v>
      </c>
    </row>
    <row r="979" spans="1:15" x14ac:dyDescent="0.25">
      <c r="A979" s="9" t="str">
        <f t="shared" si="1375"/>
        <v>Sep</v>
      </c>
      <c r="B979" s="15">
        <f t="shared" si="1113"/>
        <v>41174</v>
      </c>
      <c r="C979" s="9">
        <v>79</v>
      </c>
      <c r="D979" s="9">
        <v>3</v>
      </c>
      <c r="E979" s="9">
        <v>19</v>
      </c>
      <c r="F979" s="14">
        <f t="shared" si="1339"/>
        <v>101</v>
      </c>
      <c r="G979" s="11">
        <v>38</v>
      </c>
      <c r="H979" s="13">
        <f t="shared" ref="H979" si="1460">AVERAGE(C976:C979)</f>
        <v>62.75</v>
      </c>
      <c r="I979" s="13">
        <f t="shared" ref="I979" si="1461">AVERAGE(D976:D979)</f>
        <v>8.25</v>
      </c>
      <c r="J979" s="13">
        <f t="shared" ref="J979" si="1462">AVERAGE(E976:E979)</f>
        <v>36</v>
      </c>
      <c r="K979" s="14">
        <f t="shared" ref="K979" si="1463">SUM(H979:J979)</f>
        <v>107</v>
      </c>
      <c r="L979" s="14">
        <f t="shared" ref="L979" si="1464">AVERAGE(K823+K875+K927)/3</f>
        <v>250.58333333333334</v>
      </c>
      <c r="M979" s="14">
        <f t="shared" si="1271"/>
        <v>219.33333333333334</v>
      </c>
      <c r="N979" s="30">
        <f t="shared" ref="N979:N980" si="1465">(F979-F927)/F927</f>
        <v>-0.2733812949640288</v>
      </c>
      <c r="O979" s="30">
        <f t="shared" ref="O979:O980" si="1466">(F979-L979)/L979</f>
        <v>-0.59694047223145996</v>
      </c>
    </row>
    <row r="980" spans="1:15" x14ac:dyDescent="0.25">
      <c r="A980" s="9" t="str">
        <f t="shared" si="1375"/>
        <v>Sep</v>
      </c>
      <c r="B980" s="15">
        <f t="shared" si="1113"/>
        <v>41181</v>
      </c>
      <c r="C980" s="9">
        <v>194</v>
      </c>
      <c r="D980" s="9">
        <v>27</v>
      </c>
      <c r="E980" s="9">
        <v>58</v>
      </c>
      <c r="F980" s="14">
        <f t="shared" si="1339"/>
        <v>279</v>
      </c>
      <c r="G980" s="11">
        <v>39</v>
      </c>
      <c r="H980" s="13">
        <f t="shared" ref="H980" si="1467">AVERAGE(C977:C980)</f>
        <v>96.75</v>
      </c>
      <c r="I980" s="13">
        <f t="shared" ref="I980" si="1468">AVERAGE(D977:D980)</f>
        <v>13.75</v>
      </c>
      <c r="J980" s="13">
        <f t="shared" ref="J980" si="1469">AVERAGE(E977:E980)</f>
        <v>33.5</v>
      </c>
      <c r="K980" s="14">
        <f t="shared" ref="K980" si="1470">SUM(H980:J980)</f>
        <v>144</v>
      </c>
      <c r="L980" s="14">
        <f t="shared" si="1195"/>
        <v>233.5</v>
      </c>
      <c r="M980" s="14">
        <f t="shared" si="1271"/>
        <v>243.33333333333334</v>
      </c>
      <c r="N980" s="30">
        <f t="shared" si="1465"/>
        <v>0.22368421052631579</v>
      </c>
      <c r="O980" s="30">
        <f t="shared" si="1466"/>
        <v>0.19486081370449679</v>
      </c>
    </row>
    <row r="981" spans="1:15" x14ac:dyDescent="0.25">
      <c r="A981" s="9" t="str">
        <f t="shared" si="1375"/>
        <v>Oct</v>
      </c>
      <c r="B981" s="15">
        <f t="shared" si="1113"/>
        <v>41188</v>
      </c>
      <c r="C981" s="9">
        <v>79</v>
      </c>
      <c r="D981" s="9">
        <v>2</v>
      </c>
      <c r="E981" s="9">
        <v>75</v>
      </c>
      <c r="F981" s="14">
        <f t="shared" si="1339"/>
        <v>156</v>
      </c>
      <c r="G981" s="11">
        <v>40</v>
      </c>
      <c r="H981" s="13">
        <f t="shared" ref="H981" si="1471">AVERAGE(C978:C981)</f>
        <v>99</v>
      </c>
      <c r="I981" s="13">
        <f t="shared" ref="I981" si="1472">AVERAGE(D978:D981)</f>
        <v>10</v>
      </c>
      <c r="J981" s="13">
        <f t="shared" ref="J981" si="1473">AVERAGE(E978:E981)</f>
        <v>43.5</v>
      </c>
      <c r="K981" s="14">
        <f t="shared" ref="K981" si="1474">SUM(H981:J981)</f>
        <v>152.5</v>
      </c>
      <c r="L981" s="14">
        <f t="shared" ref="L981" si="1475">AVERAGE(K825+K877+K929)/3</f>
        <v>236.58333333333334</v>
      </c>
      <c r="M981" s="14">
        <f t="shared" si="1271"/>
        <v>294.33333333333331</v>
      </c>
      <c r="N981" s="30">
        <f t="shared" ref="N981" si="1476">(F981-F929)/F929</f>
        <v>-0.24637681159420291</v>
      </c>
      <c r="O981" s="30">
        <f t="shared" ref="O981" si="1477">(F981-L981)/L981</f>
        <v>-0.34061289186333221</v>
      </c>
    </row>
    <row r="982" spans="1:15" x14ac:dyDescent="0.25">
      <c r="A982" s="9" t="str">
        <f t="shared" si="1375"/>
        <v>Oct</v>
      </c>
      <c r="B982" s="15">
        <f t="shared" si="1113"/>
        <v>41195</v>
      </c>
      <c r="C982" s="9">
        <v>112</v>
      </c>
      <c r="D982" s="9">
        <v>6</v>
      </c>
      <c r="E982" s="9">
        <v>328</v>
      </c>
      <c r="F982" s="14">
        <f t="shared" si="1339"/>
        <v>446</v>
      </c>
      <c r="G982" s="11">
        <v>41</v>
      </c>
      <c r="H982" s="13">
        <f t="shared" ref="H982" si="1478">AVERAGE(C979:C982)</f>
        <v>116</v>
      </c>
      <c r="I982" s="13">
        <f t="shared" ref="I982" si="1479">AVERAGE(D979:D982)</f>
        <v>9.5</v>
      </c>
      <c r="J982" s="13">
        <f t="shared" ref="J982" si="1480">AVERAGE(E979:E982)</f>
        <v>120</v>
      </c>
      <c r="K982" s="14">
        <f t="shared" ref="K982" si="1481">SUM(H982:J982)</f>
        <v>245.5</v>
      </c>
      <c r="L982" s="14">
        <f t="shared" ref="L982" si="1482">AVERAGE(K826+K878+K930)/3</f>
        <v>297.25</v>
      </c>
      <c r="M982" s="14">
        <f t="shared" si="1271"/>
        <v>432</v>
      </c>
      <c r="N982" s="30">
        <f t="shared" ref="N982" si="1483">(F982-F930)/F930</f>
        <v>0.17989417989417988</v>
      </c>
      <c r="O982" s="30">
        <f t="shared" ref="O982" si="1484">(F982-L982)/L982</f>
        <v>0.50042052144659377</v>
      </c>
    </row>
    <row r="983" spans="1:15" x14ac:dyDescent="0.25">
      <c r="A983" s="9" t="str">
        <f t="shared" si="1375"/>
        <v>Oct</v>
      </c>
      <c r="B983" s="15">
        <f t="shared" si="1113"/>
        <v>41202</v>
      </c>
      <c r="C983" s="9">
        <v>154</v>
      </c>
      <c r="D983" s="9">
        <v>11</v>
      </c>
      <c r="E983" s="9">
        <v>414</v>
      </c>
      <c r="F983" s="14">
        <f t="shared" si="1339"/>
        <v>579</v>
      </c>
      <c r="G983" s="11">
        <v>42</v>
      </c>
      <c r="H983" s="13">
        <f t="shared" ref="H983" si="1485">AVERAGE(C980:C983)</f>
        <v>134.75</v>
      </c>
      <c r="I983" s="13">
        <f t="shared" ref="I983" si="1486">AVERAGE(D980:D983)</f>
        <v>11.5</v>
      </c>
      <c r="J983" s="13">
        <f t="shared" ref="J983" si="1487">AVERAGE(E980:E983)</f>
        <v>218.75</v>
      </c>
      <c r="K983" s="14">
        <f t="shared" ref="K983" si="1488">SUM(H983:J983)</f>
        <v>365</v>
      </c>
      <c r="L983" s="14">
        <f t="shared" ref="L983" si="1489">AVERAGE(K827+K879+K931)/3</f>
        <v>351.41666666666669</v>
      </c>
      <c r="M983" s="14">
        <f t="shared" si="1271"/>
        <v>436</v>
      </c>
      <c r="N983" s="30">
        <f t="shared" ref="N983" si="1490">(F983-F931)/F931</f>
        <v>0.38848920863309355</v>
      </c>
      <c r="O983" s="30">
        <f t="shared" ref="O983" si="1491">(F983-L983)/L983</f>
        <v>0.64761678918662546</v>
      </c>
    </row>
    <row r="984" spans="1:15" x14ac:dyDescent="0.25">
      <c r="A984" s="9" t="str">
        <f t="shared" si="1375"/>
        <v>Oct</v>
      </c>
      <c r="B984" s="15">
        <f t="shared" si="1113"/>
        <v>41209</v>
      </c>
      <c r="C984" s="9">
        <v>115</v>
      </c>
      <c r="D984" s="9">
        <v>2</v>
      </c>
      <c r="E984" s="9">
        <v>147</v>
      </c>
      <c r="F984" s="14">
        <f t="shared" si="1339"/>
        <v>264</v>
      </c>
      <c r="G984" s="11">
        <v>43</v>
      </c>
      <c r="H984" s="13">
        <f t="shared" ref="H984" si="1492">AVERAGE(C981:C984)</f>
        <v>115</v>
      </c>
      <c r="I984" s="13">
        <f t="shared" ref="I984" si="1493">AVERAGE(D981:D984)</f>
        <v>5.25</v>
      </c>
      <c r="J984" s="13">
        <f t="shared" ref="J984" si="1494">AVERAGE(E981:E984)</f>
        <v>241</v>
      </c>
      <c r="K984" s="14">
        <f t="shared" ref="K984" si="1495">SUM(H984:J984)</f>
        <v>361.25</v>
      </c>
      <c r="L984" s="14">
        <f t="shared" ref="L984" si="1496">AVERAGE(K828+K880+K932)/3</f>
        <v>398.5</v>
      </c>
      <c r="M984" s="14">
        <f t="shared" si="1271"/>
        <v>431.66666666666669</v>
      </c>
      <c r="N984" s="30">
        <f t="shared" ref="N984" si="1497">(F984-F932)/F932</f>
        <v>-0.14563106796116504</v>
      </c>
      <c r="O984" s="30">
        <f t="shared" ref="O984" si="1498">(F984-L984)/L984</f>
        <v>-0.33751568381430364</v>
      </c>
    </row>
    <row r="985" spans="1:15" x14ac:dyDescent="0.25">
      <c r="A985" s="9" t="str">
        <f t="shared" si="1375"/>
        <v>Nov</v>
      </c>
      <c r="B985" s="15">
        <f t="shared" si="1113"/>
        <v>41216</v>
      </c>
      <c r="C985" s="9">
        <v>217</v>
      </c>
      <c r="D985" s="9">
        <v>5</v>
      </c>
      <c r="E985" s="9">
        <v>262</v>
      </c>
      <c r="F985" s="14">
        <f t="shared" si="1339"/>
        <v>484</v>
      </c>
      <c r="G985" s="11">
        <v>44</v>
      </c>
      <c r="H985" s="13">
        <f t="shared" ref="H985" si="1499">AVERAGE(C982:C985)</f>
        <v>149.5</v>
      </c>
      <c r="I985" s="13">
        <f t="shared" ref="I985" si="1500">AVERAGE(D982:D985)</f>
        <v>6</v>
      </c>
      <c r="J985" s="13">
        <f t="shared" ref="J985" si="1501">AVERAGE(E982:E985)</f>
        <v>287.75</v>
      </c>
      <c r="K985" s="14">
        <f t="shared" ref="K985" si="1502">SUM(H985:J985)</f>
        <v>443.25</v>
      </c>
      <c r="L985" s="14">
        <f t="shared" ref="L985" si="1503">AVERAGE(K829+K881+K933)/3</f>
        <v>429.16666666666669</v>
      </c>
      <c r="M985" s="14">
        <f t="shared" si="1271"/>
        <v>417</v>
      </c>
      <c r="N985" s="30">
        <f t="shared" ref="N985" si="1504">(F985-F933)/F933</f>
        <v>2.1097046413502109E-2</v>
      </c>
      <c r="O985" s="30">
        <f t="shared" ref="O985" si="1505">(F985-L985)/L985</f>
        <v>0.12776699029126209</v>
      </c>
    </row>
    <row r="986" spans="1:15" x14ac:dyDescent="0.25">
      <c r="A986" s="9" t="str">
        <f t="shared" si="1375"/>
        <v>Nov</v>
      </c>
      <c r="B986" s="15">
        <f t="shared" si="1113"/>
        <v>41223</v>
      </c>
      <c r="C986" s="9">
        <v>212</v>
      </c>
      <c r="D986" s="9">
        <v>0</v>
      </c>
      <c r="E986" s="9">
        <v>202</v>
      </c>
      <c r="F986" s="14">
        <f t="shared" si="1339"/>
        <v>414</v>
      </c>
      <c r="G986" s="11">
        <v>45</v>
      </c>
      <c r="H986" s="13">
        <f t="shared" ref="H986" si="1506">AVERAGE(C983:C986)</f>
        <v>174.5</v>
      </c>
      <c r="I986" s="13">
        <f t="shared" ref="I986" si="1507">AVERAGE(D983:D986)</f>
        <v>4.5</v>
      </c>
      <c r="J986" s="13">
        <f t="shared" ref="J986" si="1508">AVERAGE(E983:E986)</f>
        <v>256.25</v>
      </c>
      <c r="K986" s="14">
        <f t="shared" ref="K986" si="1509">SUM(H986:J986)</f>
        <v>435.25</v>
      </c>
      <c r="L986" s="14">
        <f t="shared" ref="L986" si="1510">AVERAGE(K830+K882+K934)/3</f>
        <v>479.08333333333331</v>
      </c>
      <c r="M986" s="14">
        <f t="shared" si="1271"/>
        <v>631.66666666666663</v>
      </c>
      <c r="N986" s="30">
        <f t="shared" ref="N986" si="1511">(F986-F934)/F934</f>
        <v>-3.9443155452436193E-2</v>
      </c>
      <c r="O986" s="30">
        <f t="shared" ref="O986" si="1512">(F986-L986)/L986</f>
        <v>-0.13584971299356408</v>
      </c>
    </row>
    <row r="987" spans="1:15" x14ac:dyDescent="0.25">
      <c r="A987" s="9" t="str">
        <f t="shared" si="1375"/>
        <v>Nov</v>
      </c>
      <c r="B987" s="15">
        <f t="shared" si="1113"/>
        <v>41230</v>
      </c>
      <c r="C987" s="9">
        <v>153</v>
      </c>
      <c r="D987" s="9">
        <v>6</v>
      </c>
      <c r="E987" s="9">
        <v>217</v>
      </c>
      <c r="F987" s="14">
        <f t="shared" si="1339"/>
        <v>376</v>
      </c>
      <c r="G987" s="11">
        <v>46</v>
      </c>
      <c r="H987" s="13">
        <f t="shared" ref="H987" si="1513">AVERAGE(C984:C987)</f>
        <v>174.25</v>
      </c>
      <c r="I987" s="13">
        <f t="shared" ref="I987" si="1514">AVERAGE(D984:D987)</f>
        <v>3.25</v>
      </c>
      <c r="J987" s="13">
        <f t="shared" ref="J987" si="1515">AVERAGE(E984:E987)</f>
        <v>207</v>
      </c>
      <c r="K987" s="14">
        <f t="shared" ref="K987" si="1516">SUM(H987:J987)</f>
        <v>384.5</v>
      </c>
      <c r="L987" s="14">
        <f t="shared" ref="L987" si="1517">AVERAGE(K831+K883+K935)/3</f>
        <v>521.5</v>
      </c>
      <c r="M987" s="14">
        <f t="shared" si="1271"/>
        <v>605.66666666666663</v>
      </c>
      <c r="N987" s="30">
        <f t="shared" ref="N987" si="1518">(F987-F935)/F935</f>
        <v>-0.45189504373177841</v>
      </c>
      <c r="O987" s="30">
        <f t="shared" ref="O987" si="1519">(F987-L987)/L987</f>
        <v>-0.27900287631831255</v>
      </c>
    </row>
    <row r="988" spans="1:15" x14ac:dyDescent="0.25">
      <c r="A988" s="9" t="str">
        <f t="shared" si="1375"/>
        <v>Nov</v>
      </c>
      <c r="B988" s="15">
        <f t="shared" si="1113"/>
        <v>41237</v>
      </c>
      <c r="C988" s="9">
        <v>281</v>
      </c>
      <c r="D988" s="9">
        <v>3</v>
      </c>
      <c r="E988" s="9">
        <v>310</v>
      </c>
      <c r="F988" s="14">
        <f t="shared" si="1339"/>
        <v>594</v>
      </c>
      <c r="G988" s="11">
        <v>47</v>
      </c>
      <c r="H988" s="13">
        <f t="shared" ref="H988" si="1520">AVERAGE(C985:C988)</f>
        <v>215.75</v>
      </c>
      <c r="I988" s="13">
        <f t="shared" ref="I988" si="1521">AVERAGE(D985:D988)</f>
        <v>3.5</v>
      </c>
      <c r="J988" s="13">
        <f t="shared" ref="J988" si="1522">AVERAGE(E985:E988)</f>
        <v>247.75</v>
      </c>
      <c r="K988" s="14">
        <f t="shared" ref="K988" si="1523">SUM(H988:J988)</f>
        <v>467</v>
      </c>
      <c r="L988" s="14">
        <f t="shared" ref="L988" si="1524">AVERAGE(K832+K884+K936)/3</f>
        <v>588.16666666666663</v>
      </c>
      <c r="M988" s="14">
        <f t="shared" si="1271"/>
        <v>698.33333333333337</v>
      </c>
      <c r="N988" s="30">
        <f t="shared" ref="N988" si="1525">(F988-F936)/F936</f>
        <v>-0.30688448074679114</v>
      </c>
      <c r="O988" s="30">
        <f t="shared" ref="O988" si="1526">(F988-L988)/L988</f>
        <v>9.9178237461037769E-3</v>
      </c>
    </row>
    <row r="989" spans="1:15" x14ac:dyDescent="0.25">
      <c r="A989" s="9" t="str">
        <f t="shared" si="1375"/>
        <v>Dec</v>
      </c>
      <c r="B989" s="15">
        <f t="shared" si="1113"/>
        <v>41244</v>
      </c>
      <c r="C989" s="9">
        <v>246</v>
      </c>
      <c r="D989" s="9">
        <v>2</v>
      </c>
      <c r="E989" s="9">
        <v>451</v>
      </c>
      <c r="F989" s="14">
        <f t="shared" si="1339"/>
        <v>699</v>
      </c>
      <c r="G989" s="11">
        <v>48</v>
      </c>
      <c r="H989" s="13">
        <f t="shared" ref="H989" si="1527">AVERAGE(C986:C989)</f>
        <v>223</v>
      </c>
      <c r="I989" s="13">
        <f t="shared" ref="I989" si="1528">AVERAGE(D986:D989)</f>
        <v>2.75</v>
      </c>
      <c r="J989" s="13">
        <f t="shared" ref="J989" si="1529">AVERAGE(E986:E989)</f>
        <v>295</v>
      </c>
      <c r="K989" s="14">
        <f t="shared" ref="K989" si="1530">SUM(H989:J989)</f>
        <v>520.75</v>
      </c>
      <c r="L989" s="14">
        <f t="shared" ref="L989" si="1531">AVERAGE(K833+K885+K937)/3</f>
        <v>686.33333333333337</v>
      </c>
      <c r="M989" s="14">
        <f t="shared" si="1271"/>
        <v>809.66666666666663</v>
      </c>
      <c r="N989" s="30">
        <f t="shared" ref="N989" si="1532">(F989-F937)/F937</f>
        <v>-5.2845528455284556E-2</v>
      </c>
      <c r="O989" s="30">
        <f t="shared" ref="O989" si="1533">(F989-L989)/L989</f>
        <v>1.8455560951918349E-2</v>
      </c>
    </row>
    <row r="990" spans="1:15" x14ac:dyDescent="0.25">
      <c r="A990" s="9" t="str">
        <f t="shared" si="1375"/>
        <v>Dec</v>
      </c>
      <c r="B990" s="15">
        <f t="shared" si="1113"/>
        <v>41251</v>
      </c>
      <c r="C990" s="9">
        <v>224</v>
      </c>
      <c r="D990" s="9">
        <v>5</v>
      </c>
      <c r="E990" s="9">
        <v>423</v>
      </c>
      <c r="F990" s="14">
        <f t="shared" si="1339"/>
        <v>652</v>
      </c>
      <c r="G990" s="11">
        <v>49</v>
      </c>
      <c r="H990" s="13">
        <f t="shared" ref="H990" si="1534">AVERAGE(C987:C990)</f>
        <v>226</v>
      </c>
      <c r="I990" s="13">
        <f t="shared" ref="I990" si="1535">AVERAGE(D987:D990)</f>
        <v>4</v>
      </c>
      <c r="J990" s="13">
        <f t="shared" ref="J990" si="1536">AVERAGE(E987:E990)</f>
        <v>350.25</v>
      </c>
      <c r="K990" s="14">
        <f t="shared" ref="K990" si="1537">SUM(H990:J990)</f>
        <v>580.25</v>
      </c>
      <c r="L990" s="14">
        <f t="shared" ref="L990" si="1538">AVERAGE(K834+K886+K938)/3</f>
        <v>707.58333333333337</v>
      </c>
      <c r="M990" s="14">
        <f t="shared" si="1271"/>
        <v>716.66666666666663</v>
      </c>
      <c r="N990" s="30">
        <f t="shared" ref="N990" si="1539">(F990-F938)/F938</f>
        <v>-0.23113207547169812</v>
      </c>
      <c r="O990" s="30">
        <f t="shared" ref="O990" si="1540">(F990-L990)/L990</f>
        <v>-7.855376280767877E-2</v>
      </c>
    </row>
    <row r="991" spans="1:15" x14ac:dyDescent="0.25">
      <c r="A991" s="9" t="str">
        <f t="shared" si="1375"/>
        <v>Dec</v>
      </c>
      <c r="B991" s="15">
        <f t="shared" si="1113"/>
        <v>41258</v>
      </c>
      <c r="C991" s="9">
        <v>126</v>
      </c>
      <c r="D991" s="9">
        <v>3</v>
      </c>
      <c r="E991" s="9">
        <v>241</v>
      </c>
      <c r="F991" s="14">
        <f t="shared" si="1339"/>
        <v>370</v>
      </c>
      <c r="G991" s="11">
        <v>50</v>
      </c>
      <c r="H991" s="13">
        <f t="shared" ref="H991" si="1541">AVERAGE(C988:C991)</f>
        <v>219.25</v>
      </c>
      <c r="I991" s="13">
        <f t="shared" ref="I991" si="1542">AVERAGE(D988:D991)</f>
        <v>3.25</v>
      </c>
      <c r="J991" s="13">
        <f t="shared" ref="J991" si="1543">AVERAGE(E988:E991)</f>
        <v>356.25</v>
      </c>
      <c r="K991" s="14">
        <f t="shared" ref="K991" si="1544">SUM(H991:J991)</f>
        <v>578.75</v>
      </c>
      <c r="L991" s="14">
        <f t="shared" ref="L991" si="1545">AVERAGE(K835+K887+K939)/3</f>
        <v>697.08333333333337</v>
      </c>
      <c r="M991" s="14">
        <f t="shared" si="1271"/>
        <v>563.66666666666663</v>
      </c>
      <c r="N991" s="30">
        <f t="shared" ref="N991" si="1546">(F991-F939)/F939</f>
        <v>-0.45022288261515603</v>
      </c>
      <c r="O991" s="30">
        <f t="shared" ref="O991" si="1547">(F991-L991)/L991</f>
        <v>-0.46921697549312613</v>
      </c>
    </row>
    <row r="992" spans="1:15" x14ac:dyDescent="0.25">
      <c r="A992" s="9" t="str">
        <f t="shared" si="1375"/>
        <v>Dec</v>
      </c>
      <c r="B992" s="15">
        <f t="shared" si="1113"/>
        <v>41265</v>
      </c>
      <c r="C992" s="9">
        <v>87</v>
      </c>
      <c r="D992" s="9">
        <v>9</v>
      </c>
      <c r="E992" s="9">
        <v>147</v>
      </c>
      <c r="F992" s="14">
        <f t="shared" si="1339"/>
        <v>243</v>
      </c>
      <c r="G992" s="11">
        <v>51</v>
      </c>
      <c r="H992" s="13">
        <f t="shared" ref="H992" si="1548">AVERAGE(C989:C992)</f>
        <v>170.75</v>
      </c>
      <c r="I992" s="13">
        <f t="shared" ref="I992" si="1549">AVERAGE(D989:D992)</f>
        <v>4.75</v>
      </c>
      <c r="J992" s="13">
        <f t="shared" ref="J992" si="1550">AVERAGE(E989:E992)</f>
        <v>315.5</v>
      </c>
      <c r="K992" s="14">
        <f t="shared" ref="K992" si="1551">SUM(H992:J992)</f>
        <v>491</v>
      </c>
      <c r="L992" s="14">
        <f t="shared" ref="L992" si="1552">AVERAGE(K836+K888+K940)/3</f>
        <v>638.16666666666663</v>
      </c>
      <c r="M992" s="14">
        <f t="shared" si="1271"/>
        <v>462.66666666666669</v>
      </c>
      <c r="N992" s="30">
        <f t="shared" ref="N992" si="1553">(F992-F940)/F940</f>
        <v>-0.45146726862302483</v>
      </c>
      <c r="O992" s="30">
        <f t="shared" ref="O992" si="1554">(F992-L992)/L992</f>
        <v>-0.61922172891094274</v>
      </c>
    </row>
    <row r="993" spans="1:15" x14ac:dyDescent="0.25">
      <c r="A993" s="9" t="str">
        <f t="shared" si="1375"/>
        <v>Dec</v>
      </c>
      <c r="B993" s="15">
        <f t="shared" ref="B993:B1056" si="1555">B992+7</f>
        <v>41272</v>
      </c>
      <c r="C993" s="9">
        <v>28</v>
      </c>
      <c r="D993" s="9">
        <v>0</v>
      </c>
      <c r="E993" s="9">
        <v>108</v>
      </c>
      <c r="F993" s="14">
        <f t="shared" si="1339"/>
        <v>136</v>
      </c>
      <c r="G993" s="11">
        <v>52</v>
      </c>
      <c r="H993" s="13">
        <f t="shared" ref="H993" si="1556">AVERAGE(C990:C993)</f>
        <v>116.25</v>
      </c>
      <c r="I993" s="13">
        <f t="shared" ref="I993" si="1557">AVERAGE(D990:D993)</f>
        <v>4.25</v>
      </c>
      <c r="J993" s="13">
        <f t="shared" ref="J993" si="1558">AVERAGE(E990:E993)</f>
        <v>229.75</v>
      </c>
      <c r="K993" s="14">
        <f t="shared" ref="K993" si="1559">SUM(H993:J993)</f>
        <v>350.25</v>
      </c>
      <c r="L993" s="14">
        <f t="shared" ref="L993" si="1560">AVERAGE(K837+K889+K941)/3</f>
        <v>499.58333333333331</v>
      </c>
      <c r="M993" s="14">
        <f t="shared" si="1271"/>
        <v>255.33333333333334</v>
      </c>
      <c r="N993" s="30">
        <f t="shared" ref="N993" si="1561">(F993-F941)/F941</f>
        <v>-0.45381526104417669</v>
      </c>
      <c r="O993" s="30">
        <f t="shared" ref="O993" si="1562">(F993-L993)/L993</f>
        <v>-0.72777314428690576</v>
      </c>
    </row>
    <row r="994" spans="1:15" x14ac:dyDescent="0.25">
      <c r="A994" s="9" t="str">
        <f t="shared" si="1375"/>
        <v>Jan</v>
      </c>
      <c r="B994" s="15">
        <f t="shared" si="1555"/>
        <v>41279</v>
      </c>
      <c r="C994" s="9">
        <v>48</v>
      </c>
      <c r="D994" s="9">
        <v>2</v>
      </c>
      <c r="E994" s="9">
        <v>154</v>
      </c>
      <c r="F994" s="14">
        <f t="shared" si="1339"/>
        <v>204</v>
      </c>
      <c r="G994" s="11">
        <v>1</v>
      </c>
      <c r="H994" s="13">
        <f t="shared" ref="H994" si="1563">AVERAGE(C991:C994)</f>
        <v>72.25</v>
      </c>
      <c r="I994" s="13">
        <f t="shared" ref="I994" si="1564">AVERAGE(D991:D994)</f>
        <v>3.5</v>
      </c>
      <c r="J994" s="13">
        <f t="shared" ref="J994" si="1565">AVERAGE(E991:E994)</f>
        <v>162.5</v>
      </c>
      <c r="K994" s="14">
        <f t="shared" ref="K994" si="1566">SUM(H994:J994)</f>
        <v>238.25</v>
      </c>
      <c r="L994" s="14">
        <f t="shared" ref="L994" si="1567">AVERAGE(K838+K890+K942)/3</f>
        <v>380</v>
      </c>
      <c r="M994" s="14">
        <f t="shared" si="1271"/>
        <v>238.33333333333334</v>
      </c>
      <c r="N994" s="30">
        <f t="shared" ref="N994" si="1568">(F994-F942)/F942</f>
        <v>-0.21235521235521235</v>
      </c>
      <c r="O994" s="30">
        <f>(F994-L994)/L994</f>
        <v>-0.4631578947368421</v>
      </c>
    </row>
    <row r="995" spans="1:15" x14ac:dyDescent="0.25">
      <c r="A995" s="9" t="str">
        <f t="shared" si="1375"/>
        <v>Jan</v>
      </c>
      <c r="B995" s="15">
        <f t="shared" si="1555"/>
        <v>41286</v>
      </c>
      <c r="C995" s="9">
        <v>29</v>
      </c>
      <c r="D995" s="9">
        <v>13</v>
      </c>
      <c r="E995" s="9">
        <v>119</v>
      </c>
      <c r="F995" s="14">
        <f t="shared" si="1339"/>
        <v>161</v>
      </c>
      <c r="G995" s="11">
        <v>2</v>
      </c>
      <c r="H995" s="13">
        <f t="shared" ref="H995" si="1569">AVERAGE(C992:C995)</f>
        <v>48</v>
      </c>
      <c r="I995" s="13">
        <f t="shared" ref="I995" si="1570">AVERAGE(D992:D995)</f>
        <v>6</v>
      </c>
      <c r="J995" s="13">
        <f t="shared" ref="J995" si="1571">AVERAGE(E992:E995)</f>
        <v>132</v>
      </c>
      <c r="K995" s="14">
        <f t="shared" ref="K995" si="1572">SUM(H995:J995)</f>
        <v>186</v>
      </c>
      <c r="L995" s="14">
        <f t="shared" ref="L995" si="1573">AVERAGE(K839+K891+K943)/3</f>
        <v>290.43733333333336</v>
      </c>
      <c r="M995" s="14">
        <f t="shared" si="1271"/>
        <v>205.41600000000003</v>
      </c>
      <c r="N995" s="30">
        <f t="shared" ref="N995" si="1574">(F995-F943)/F943</f>
        <v>-0.42704626334519574</v>
      </c>
      <c r="O995" s="30">
        <f t="shared" ref="O995" si="1575">(F995-L995)/L995</f>
        <v>-0.44566355105863348</v>
      </c>
    </row>
    <row r="996" spans="1:15" x14ac:dyDescent="0.25">
      <c r="A996" s="9" t="str">
        <f t="shared" si="1375"/>
        <v>Jan</v>
      </c>
      <c r="B996" s="15">
        <f t="shared" si="1555"/>
        <v>41293</v>
      </c>
      <c r="C996" s="9">
        <v>75</v>
      </c>
      <c r="D996" s="9">
        <v>11</v>
      </c>
      <c r="E996" s="9">
        <v>160</v>
      </c>
      <c r="F996" s="14">
        <f t="shared" si="1339"/>
        <v>246</v>
      </c>
      <c r="G996" s="11">
        <v>3</v>
      </c>
      <c r="H996" s="13">
        <f t="shared" ref="H996" si="1576">AVERAGE(C993:C996)</f>
        <v>45</v>
      </c>
      <c r="I996" s="13">
        <f t="shared" ref="I996" si="1577">AVERAGE(D993:D996)</f>
        <v>6.5</v>
      </c>
      <c r="J996" s="13">
        <f t="shared" ref="J996" si="1578">AVERAGE(E993:E996)</f>
        <v>135.25</v>
      </c>
      <c r="K996" s="14">
        <f t="shared" ref="K996" si="1579">SUM(H996:J996)</f>
        <v>186.75</v>
      </c>
      <c r="L996" s="14">
        <f t="shared" ref="L996" si="1580">AVERAGE(K840+K892+K944)/3</f>
        <v>256.52066666666667</v>
      </c>
      <c r="M996" s="14">
        <f t="shared" ref="M996" si="1581">AVERAGE(F840+F892+F944)/3</f>
        <v>327</v>
      </c>
      <c r="N996" s="30">
        <f t="shared" ref="N996" si="1582">(F996-F944)/F944</f>
        <v>-0.41567695961995249</v>
      </c>
      <c r="O996" s="30">
        <f t="shared" ref="O996" si="1583">(F996-L996)/L996</f>
        <v>-4.101293982811003E-2</v>
      </c>
    </row>
    <row r="997" spans="1:15" x14ac:dyDescent="0.25">
      <c r="A997" s="9" t="str">
        <f t="shared" si="1375"/>
        <v>Jan</v>
      </c>
      <c r="B997" s="15">
        <f t="shared" si="1555"/>
        <v>41300</v>
      </c>
      <c r="C997" s="9">
        <v>32</v>
      </c>
      <c r="D997" s="9">
        <v>2</v>
      </c>
      <c r="E997" s="9">
        <v>158</v>
      </c>
      <c r="F997" s="14">
        <f t="shared" si="1339"/>
        <v>192</v>
      </c>
      <c r="G997" s="11">
        <v>4</v>
      </c>
      <c r="H997" s="13">
        <f t="shared" ref="H997" si="1584">AVERAGE(C994:C997)</f>
        <v>46</v>
      </c>
      <c r="I997" s="13">
        <f t="shared" ref="I997" si="1585">AVERAGE(D994:D997)</f>
        <v>7</v>
      </c>
      <c r="J997" s="13">
        <f t="shared" ref="J997" si="1586">AVERAGE(E994:E997)</f>
        <v>147.75</v>
      </c>
      <c r="K997" s="14">
        <f t="shared" ref="K997" si="1587">SUM(H997:J997)</f>
        <v>200.75</v>
      </c>
      <c r="L997" s="14">
        <f t="shared" ref="L997" si="1588">AVERAGE(K841+K893+K945)/3</f>
        <v>269.27066666666667</v>
      </c>
      <c r="M997" s="14">
        <f t="shared" ref="M997" si="1589">AVERAGE(F841+F893+F945)/3</f>
        <v>306.33333333333331</v>
      </c>
      <c r="N997" s="30">
        <f t="shared" ref="N997" si="1590">(F997-F945)/F945</f>
        <v>-0.42514970059880242</v>
      </c>
      <c r="O997" s="30">
        <f t="shared" ref="O997" si="1591">(F997-L997)/L997</f>
        <v>-0.28696280817814046</v>
      </c>
    </row>
    <row r="998" spans="1:15" x14ac:dyDescent="0.25">
      <c r="A998" s="9" t="str">
        <f t="shared" si="1375"/>
        <v>Feb</v>
      </c>
      <c r="B998" s="15">
        <f t="shared" si="1555"/>
        <v>41307</v>
      </c>
      <c r="C998" s="9">
        <v>59</v>
      </c>
      <c r="D998" s="9">
        <v>0</v>
      </c>
      <c r="E998" s="9">
        <v>102</v>
      </c>
      <c r="F998" s="14">
        <f t="shared" si="1339"/>
        <v>161</v>
      </c>
      <c r="G998" s="11">
        <v>5</v>
      </c>
      <c r="H998" s="13">
        <f t="shared" ref="H998" si="1592">AVERAGE(C995:C998)</f>
        <v>48.75</v>
      </c>
      <c r="I998" s="13">
        <f t="shared" ref="I998" si="1593">AVERAGE(D995:D998)</f>
        <v>6.5</v>
      </c>
      <c r="J998" s="13">
        <f t="shared" ref="J998" si="1594">AVERAGE(E995:E998)</f>
        <v>134.75</v>
      </c>
      <c r="K998" s="14">
        <f t="shared" ref="K998" si="1595">SUM(H998:J998)</f>
        <v>190</v>
      </c>
      <c r="L998" s="14">
        <f t="shared" ref="L998" si="1596">AVERAGE(K842+K894+K946)/3</f>
        <v>283.93733333333336</v>
      </c>
      <c r="M998" s="14">
        <f t="shared" ref="M998" si="1597">AVERAGE(F842+F894+F946)/3</f>
        <v>297</v>
      </c>
      <c r="N998" s="30">
        <f t="shared" ref="N998" si="1598">(F998-F946)/F946</f>
        <v>-0.62817551963048501</v>
      </c>
      <c r="O998" s="30">
        <f t="shared" ref="O998" si="1599">(F998-L998)/L998</f>
        <v>-0.43297347301986827</v>
      </c>
    </row>
    <row r="999" spans="1:15" x14ac:dyDescent="0.25">
      <c r="A999" s="9" t="str">
        <f t="shared" si="1375"/>
        <v>Feb</v>
      </c>
      <c r="B999" s="15">
        <f t="shared" si="1555"/>
        <v>41314</v>
      </c>
      <c r="C999" s="9">
        <v>50</v>
      </c>
      <c r="D999" s="9">
        <v>11</v>
      </c>
      <c r="E999" s="9">
        <v>127</v>
      </c>
      <c r="F999" s="14">
        <f t="shared" si="1339"/>
        <v>188</v>
      </c>
      <c r="G999" s="11">
        <v>6</v>
      </c>
      <c r="H999" s="13">
        <f t="shared" ref="H999" si="1600">AVERAGE(C996:C999)</f>
        <v>54</v>
      </c>
      <c r="I999" s="13">
        <f t="shared" ref="I999" si="1601">AVERAGE(D996:D999)</f>
        <v>6</v>
      </c>
      <c r="J999" s="13">
        <f t="shared" ref="J999" si="1602">AVERAGE(E996:E999)</f>
        <v>136.75</v>
      </c>
      <c r="K999" s="14">
        <f t="shared" ref="K999" si="1603">SUM(H999:J999)</f>
        <v>196.75</v>
      </c>
      <c r="L999" s="14">
        <f t="shared" ref="L999" si="1604">AVERAGE(K843+K895+K947)/3</f>
        <v>310.08333333333331</v>
      </c>
      <c r="M999" s="14">
        <f t="shared" ref="M999" si="1605">AVERAGE(F843+F895+F947)/3</f>
        <v>310</v>
      </c>
      <c r="N999" s="30">
        <f t="shared" ref="N999" si="1606">(F999-F947)/F947</f>
        <v>-0.55555555555555558</v>
      </c>
      <c r="O999" s="30">
        <f t="shared" ref="O999" si="1607">(F999-L999)/L999</f>
        <v>-0.39371136791185163</v>
      </c>
    </row>
    <row r="1000" spans="1:15" x14ac:dyDescent="0.25">
      <c r="A1000" s="9" t="str">
        <f t="shared" si="1375"/>
        <v>Feb</v>
      </c>
      <c r="B1000" s="15">
        <f t="shared" si="1555"/>
        <v>41321</v>
      </c>
      <c r="C1000" s="9">
        <v>104</v>
      </c>
      <c r="D1000" s="9">
        <v>33</v>
      </c>
      <c r="E1000" s="9">
        <v>96</v>
      </c>
      <c r="F1000" s="14">
        <f t="shared" si="1339"/>
        <v>233</v>
      </c>
      <c r="G1000" s="11">
        <v>7</v>
      </c>
      <c r="H1000" s="13">
        <f t="shared" ref="H1000" si="1608">AVERAGE(C997:C1000)</f>
        <v>61.25</v>
      </c>
      <c r="I1000" s="13">
        <f t="shared" ref="I1000" si="1609">AVERAGE(D997:D1000)</f>
        <v>11.5</v>
      </c>
      <c r="J1000" s="13">
        <f t="shared" ref="J1000" si="1610">AVERAGE(E997:E1000)</f>
        <v>120.75</v>
      </c>
      <c r="K1000" s="14">
        <f t="shared" ref="K1000" si="1611">SUM(H1000:J1000)</f>
        <v>193.5</v>
      </c>
      <c r="L1000" s="14">
        <f t="shared" ref="L1000" si="1612">AVERAGE(K844+K896+K948)/3</f>
        <v>309.91666666666669</v>
      </c>
      <c r="M1000" s="14">
        <f t="shared" ref="M1000" si="1613">AVERAGE(F844+F896+F948)/3</f>
        <v>326.33333333333331</v>
      </c>
      <c r="N1000" s="30">
        <f t="shared" ref="N1000" si="1614">(F1000-F948)/F948</f>
        <v>-0.41457286432160806</v>
      </c>
      <c r="O1000" s="30">
        <f t="shared" ref="O1000" si="1615">(F1000-L1000)/L1000</f>
        <v>-0.24818499596665775</v>
      </c>
    </row>
    <row r="1001" spans="1:15" x14ac:dyDescent="0.25">
      <c r="A1001" s="9" t="str">
        <f t="shared" si="1375"/>
        <v>Feb</v>
      </c>
      <c r="B1001" s="15">
        <f t="shared" si="1555"/>
        <v>41328</v>
      </c>
      <c r="C1001" s="9">
        <v>57</v>
      </c>
      <c r="D1001" s="9">
        <v>49</v>
      </c>
      <c r="E1001" s="9">
        <v>65</v>
      </c>
      <c r="F1001" s="14">
        <f t="shared" si="1339"/>
        <v>171</v>
      </c>
      <c r="G1001" s="11">
        <v>8</v>
      </c>
      <c r="H1001" s="13">
        <f t="shared" ref="H1001" si="1616">AVERAGE(C998:C1001)</f>
        <v>67.5</v>
      </c>
      <c r="I1001" s="13">
        <f t="shared" ref="I1001" si="1617">AVERAGE(D998:D1001)</f>
        <v>23.25</v>
      </c>
      <c r="J1001" s="13">
        <f t="shared" ref="J1001" si="1618">AVERAGE(E998:E1001)</f>
        <v>97.5</v>
      </c>
      <c r="K1001" s="14">
        <f t="shared" ref="K1001" si="1619">SUM(H1001:J1001)</f>
        <v>188.25</v>
      </c>
      <c r="L1001" s="14">
        <f t="shared" ref="L1001" si="1620">AVERAGE(K845+K897+K949)/3</f>
        <v>315.08333333333331</v>
      </c>
      <c r="M1001" s="14">
        <f t="shared" ref="M1001" si="1621">AVERAGE(F845+F897+F949)/3</f>
        <v>327</v>
      </c>
      <c r="N1001" s="30">
        <f t="shared" ref="N1001" si="1622">(F1001-F949)/F949</f>
        <v>-0.37132352941176472</v>
      </c>
      <c r="O1001" s="30">
        <f t="shared" ref="O1001" si="1623">(F1001-L1001)/L1001</f>
        <v>-0.457286432160804</v>
      </c>
    </row>
    <row r="1002" spans="1:15" x14ac:dyDescent="0.25">
      <c r="A1002" s="9" t="str">
        <f t="shared" si="1375"/>
        <v>Mar</v>
      </c>
      <c r="B1002" s="15">
        <f t="shared" si="1555"/>
        <v>41335</v>
      </c>
      <c r="C1002" s="9">
        <v>35</v>
      </c>
      <c r="D1002" s="9">
        <v>38</v>
      </c>
      <c r="E1002" s="9">
        <v>24</v>
      </c>
      <c r="F1002" s="14">
        <f t="shared" si="1339"/>
        <v>97</v>
      </c>
      <c r="G1002" s="11">
        <v>9</v>
      </c>
      <c r="H1002" s="13">
        <f t="shared" ref="H1002" si="1624">AVERAGE(C999:C1002)</f>
        <v>61.5</v>
      </c>
      <c r="I1002" s="13">
        <f t="shared" ref="I1002" si="1625">AVERAGE(D999:D1002)</f>
        <v>32.75</v>
      </c>
      <c r="J1002" s="13">
        <f t="shared" ref="J1002" si="1626">AVERAGE(E999:E1002)</f>
        <v>78</v>
      </c>
      <c r="K1002" s="14">
        <f t="shared" ref="K1002" si="1627">SUM(H1002:J1002)</f>
        <v>172.25</v>
      </c>
      <c r="L1002" s="14">
        <f t="shared" ref="L1002" si="1628">AVERAGE(K846+K898+K950)/3</f>
        <v>324.41666666666669</v>
      </c>
      <c r="M1002" s="14">
        <f t="shared" ref="M1002" si="1629">AVERAGE(F846+F898+F950)/3</f>
        <v>334.33333333333331</v>
      </c>
      <c r="N1002" s="30">
        <f t="shared" ref="N1002" si="1630">(F1002-F950)/F950</f>
        <v>-0.62692307692307692</v>
      </c>
      <c r="O1002" s="30">
        <f t="shared" ref="O1002" si="1631">(F1002-L1002)/L1002</f>
        <v>-0.70100179809915231</v>
      </c>
    </row>
    <row r="1003" spans="1:15" x14ac:dyDescent="0.25">
      <c r="A1003" s="9" t="str">
        <f t="shared" si="1375"/>
        <v>Mar</v>
      </c>
      <c r="B1003" s="15">
        <f t="shared" si="1555"/>
        <v>41342</v>
      </c>
      <c r="C1003" s="9">
        <v>133</v>
      </c>
      <c r="D1003" s="9">
        <v>100</v>
      </c>
      <c r="E1003" s="9">
        <v>92</v>
      </c>
      <c r="F1003" s="14">
        <f t="shared" si="1339"/>
        <v>325</v>
      </c>
      <c r="G1003" s="11">
        <v>10</v>
      </c>
      <c r="H1003" s="13">
        <f t="shared" ref="H1003" si="1632">AVERAGE(C1000:C1003)</f>
        <v>82.25</v>
      </c>
      <c r="I1003" s="13">
        <f t="shared" ref="I1003" si="1633">AVERAGE(D1000:D1003)</f>
        <v>55</v>
      </c>
      <c r="J1003" s="13">
        <f t="shared" ref="J1003" si="1634">AVERAGE(E1000:E1003)</f>
        <v>69.25</v>
      </c>
      <c r="K1003" s="14">
        <f t="shared" ref="K1003" si="1635">SUM(H1003:J1003)</f>
        <v>206.5</v>
      </c>
      <c r="L1003" s="14">
        <f t="shared" ref="L1003" si="1636">AVERAGE(K847+K899+K951)/3</f>
        <v>334.75</v>
      </c>
      <c r="M1003" s="14">
        <f t="shared" ref="M1003" si="1637">AVERAGE(F847+F899+F951)/3</f>
        <v>351.33333333333331</v>
      </c>
      <c r="N1003" s="30">
        <f t="shared" ref="N1003" si="1638">(F1003-F951)/F951</f>
        <v>0.33744855967078191</v>
      </c>
      <c r="O1003" s="30">
        <f t="shared" ref="O1003" si="1639">(F1003-L1003)/L1003</f>
        <v>-2.9126213592233011E-2</v>
      </c>
    </row>
    <row r="1004" spans="1:15" x14ac:dyDescent="0.25">
      <c r="A1004" s="9" t="str">
        <f t="shared" si="1375"/>
        <v>Mar</v>
      </c>
      <c r="B1004" s="15">
        <f t="shared" si="1555"/>
        <v>41349</v>
      </c>
      <c r="C1004" s="9">
        <v>85</v>
      </c>
      <c r="D1004" s="9">
        <v>60</v>
      </c>
      <c r="E1004" s="9">
        <v>100</v>
      </c>
      <c r="F1004" s="14">
        <f t="shared" si="1339"/>
        <v>245</v>
      </c>
      <c r="G1004" s="11">
        <v>11</v>
      </c>
      <c r="H1004" s="13">
        <f t="shared" ref="H1004" si="1640">AVERAGE(C1001:C1004)</f>
        <v>77.5</v>
      </c>
      <c r="I1004" s="13">
        <f t="shared" ref="I1004" si="1641">AVERAGE(D1001:D1004)</f>
        <v>61.75</v>
      </c>
      <c r="J1004" s="13">
        <f t="shared" ref="J1004" si="1642">AVERAGE(E1001:E1004)</f>
        <v>70.25</v>
      </c>
      <c r="K1004" s="14">
        <f t="shared" ref="K1004" si="1643">SUM(H1004:J1004)</f>
        <v>209.5</v>
      </c>
      <c r="L1004" s="14">
        <f t="shared" ref="L1004" si="1644">AVERAGE(K848+K900+K952)/3</f>
        <v>321.75</v>
      </c>
      <c r="M1004" s="14">
        <f t="shared" ref="M1004" si="1645">AVERAGE(F848+F900+F952)/3</f>
        <v>274.33333333333331</v>
      </c>
      <c r="N1004" s="30">
        <f t="shared" ref="N1004" si="1646">(F1004-F952)/F952</f>
        <v>0.20689655172413793</v>
      </c>
      <c r="O1004" s="30">
        <f t="shared" ref="O1004" si="1647">(F1004-L1004)/L1004</f>
        <v>-0.23853923853923853</v>
      </c>
    </row>
    <row r="1005" spans="1:15" x14ac:dyDescent="0.25">
      <c r="A1005" s="9" t="str">
        <f t="shared" si="1375"/>
        <v>Mar</v>
      </c>
      <c r="B1005" s="15">
        <f t="shared" si="1555"/>
        <v>41356</v>
      </c>
      <c r="C1005" s="9">
        <v>120</v>
      </c>
      <c r="D1005" s="9">
        <v>48</v>
      </c>
      <c r="E1005" s="9">
        <v>55</v>
      </c>
      <c r="F1005" s="14">
        <f t="shared" si="1339"/>
        <v>223</v>
      </c>
      <c r="G1005" s="11">
        <v>12</v>
      </c>
      <c r="H1005" s="13">
        <f t="shared" ref="H1005" si="1648">AVERAGE(C1002:C1005)</f>
        <v>93.25</v>
      </c>
      <c r="I1005" s="13">
        <f t="shared" ref="I1005" si="1649">AVERAGE(D1002:D1005)</f>
        <v>61.5</v>
      </c>
      <c r="J1005" s="13">
        <f t="shared" ref="J1005" si="1650">AVERAGE(E1002:E1005)</f>
        <v>67.75</v>
      </c>
      <c r="K1005" s="14">
        <f t="shared" ref="K1005" si="1651">SUM(H1005:J1005)</f>
        <v>222.5</v>
      </c>
      <c r="L1005" s="14">
        <f t="shared" ref="L1005" si="1652">AVERAGE(K849+K901+K953)/3</f>
        <v>344.41666666666669</v>
      </c>
      <c r="M1005" s="14">
        <f t="shared" ref="M1005" si="1653">AVERAGE(F849+F901+F953)/3</f>
        <v>417.66666666666669</v>
      </c>
      <c r="N1005" s="30">
        <f t="shared" ref="N1005" si="1654">(F1005-F953)/F953</f>
        <v>-0.60808435852372589</v>
      </c>
      <c r="O1005" s="30">
        <f t="shared" ref="O1005" si="1655">(F1005-L1005)/L1005</f>
        <v>-0.3525284297120736</v>
      </c>
    </row>
    <row r="1006" spans="1:15" x14ac:dyDescent="0.25">
      <c r="A1006" s="9" t="str">
        <f t="shared" si="1375"/>
        <v>Mar</v>
      </c>
      <c r="B1006" s="15">
        <f t="shared" si="1555"/>
        <v>41363</v>
      </c>
      <c r="C1006" s="9">
        <v>139</v>
      </c>
      <c r="D1006" s="9">
        <v>53</v>
      </c>
      <c r="E1006" s="9">
        <v>41</v>
      </c>
      <c r="F1006" s="14">
        <f t="shared" si="1339"/>
        <v>233</v>
      </c>
      <c r="G1006" s="11">
        <v>13</v>
      </c>
      <c r="H1006" s="13">
        <f t="shared" ref="H1006" si="1656">AVERAGE(C1003:C1006)</f>
        <v>119.25</v>
      </c>
      <c r="I1006" s="13">
        <f t="shared" ref="I1006" si="1657">AVERAGE(D1003:D1006)</f>
        <v>65.25</v>
      </c>
      <c r="J1006" s="13">
        <f t="shared" ref="J1006" si="1658">AVERAGE(E1003:E1006)</f>
        <v>72</v>
      </c>
      <c r="K1006" s="14">
        <f t="shared" ref="K1006" si="1659">SUM(H1006:J1006)</f>
        <v>256.5</v>
      </c>
      <c r="L1006" s="14">
        <f t="shared" ref="L1006" si="1660">AVERAGE(K850+K902+K954)/3</f>
        <v>374.16666666666669</v>
      </c>
      <c r="M1006" s="14">
        <f t="shared" ref="M1006" si="1661">AVERAGE(F850+F902+F954)/3</f>
        <v>453.33333333333331</v>
      </c>
      <c r="N1006" s="30">
        <f t="shared" ref="N1006" si="1662">(F1006-F954)/F954</f>
        <v>-0.60906040268456374</v>
      </c>
      <c r="O1006" s="30">
        <f t="shared" ref="O1006" si="1663">(F1006-L1006)/L1006</f>
        <v>-0.37728285077951007</v>
      </c>
    </row>
    <row r="1007" spans="1:15" x14ac:dyDescent="0.25">
      <c r="A1007" s="9" t="str">
        <f t="shared" si="1375"/>
        <v>Apr</v>
      </c>
      <c r="B1007" s="15">
        <f t="shared" si="1555"/>
        <v>41370</v>
      </c>
      <c r="C1007" s="9">
        <v>85</v>
      </c>
      <c r="D1007" s="9">
        <v>13</v>
      </c>
      <c r="E1007" s="9">
        <v>47</v>
      </c>
      <c r="F1007" s="14">
        <f t="shared" si="1339"/>
        <v>145</v>
      </c>
      <c r="G1007" s="11">
        <v>14</v>
      </c>
      <c r="H1007" s="13">
        <f t="shared" ref="H1007" si="1664">AVERAGE(C1004:C1007)</f>
        <v>107.25</v>
      </c>
      <c r="I1007" s="13">
        <f t="shared" ref="I1007" si="1665">AVERAGE(D1004:D1007)</f>
        <v>43.5</v>
      </c>
      <c r="J1007" s="13">
        <f t="shared" ref="J1007" si="1666">AVERAGE(E1004:E1007)</f>
        <v>60.75</v>
      </c>
      <c r="K1007" s="14">
        <f t="shared" ref="K1007" si="1667">SUM(H1007:J1007)</f>
        <v>211.5</v>
      </c>
      <c r="L1007" s="14">
        <f t="shared" ref="L1007" si="1668">AVERAGE(K851+K903+K955)/3</f>
        <v>376.08333333333331</v>
      </c>
      <c r="M1007" s="14">
        <f t="shared" ref="M1007" si="1669">AVERAGE(F851+F903+F955)/3</f>
        <v>359</v>
      </c>
      <c r="N1007" s="30">
        <f t="shared" ref="N1007" si="1670">(F1007-F955)/F955</f>
        <v>-0.71844660194174759</v>
      </c>
      <c r="O1007" s="30">
        <f t="shared" ref="O1007" si="1671">(F1007-L1007)/L1007</f>
        <v>-0.61444715267006422</v>
      </c>
    </row>
    <row r="1008" spans="1:15" x14ac:dyDescent="0.25">
      <c r="A1008" s="9" t="str">
        <f t="shared" si="1375"/>
        <v>Apr</v>
      </c>
      <c r="B1008" s="15">
        <f t="shared" si="1555"/>
        <v>41377</v>
      </c>
      <c r="C1008" s="9">
        <v>127</v>
      </c>
      <c r="D1008" s="9">
        <v>30</v>
      </c>
      <c r="E1008" s="9">
        <v>53</v>
      </c>
      <c r="F1008" s="14">
        <f t="shared" si="1339"/>
        <v>210</v>
      </c>
      <c r="G1008" s="11">
        <v>15</v>
      </c>
      <c r="H1008" s="13">
        <f t="shared" ref="H1008" si="1672">AVERAGE(C1005:C1008)</f>
        <v>117.75</v>
      </c>
      <c r="I1008" s="13">
        <f t="shared" ref="I1008" si="1673">AVERAGE(D1005:D1008)</f>
        <v>36</v>
      </c>
      <c r="J1008" s="13">
        <f t="shared" ref="J1008" si="1674">AVERAGE(E1005:E1008)</f>
        <v>49</v>
      </c>
      <c r="K1008" s="14">
        <f t="shared" ref="K1008" si="1675">SUM(H1008:J1008)</f>
        <v>202.75</v>
      </c>
      <c r="L1008" s="14">
        <f t="shared" ref="L1008" si="1676">AVERAGE(K852+K904+K956)/3</f>
        <v>403.66666666666669</v>
      </c>
      <c r="M1008" s="14">
        <f t="shared" ref="M1008" si="1677">AVERAGE(F852+F904+F956)/3</f>
        <v>384.66666666666669</v>
      </c>
      <c r="N1008" s="30">
        <f t="shared" ref="N1008" si="1678">(F1008-F956)/F956</f>
        <v>-0.4182825484764543</v>
      </c>
      <c r="O1008" s="30">
        <f t="shared" ref="O1008" si="1679">(F1008-L1008)/L1008</f>
        <v>-0.47976878612716767</v>
      </c>
    </row>
    <row r="1009" spans="1:16" x14ac:dyDescent="0.25">
      <c r="A1009" s="9" t="str">
        <f t="shared" si="1375"/>
        <v>Apr</v>
      </c>
      <c r="B1009" s="15">
        <f t="shared" si="1555"/>
        <v>41384</v>
      </c>
      <c r="C1009" s="9">
        <v>65</v>
      </c>
      <c r="D1009" s="9">
        <v>25</v>
      </c>
      <c r="E1009" s="9">
        <v>41</v>
      </c>
      <c r="F1009" s="14">
        <f t="shared" si="1339"/>
        <v>131</v>
      </c>
      <c r="G1009" s="11">
        <v>16</v>
      </c>
      <c r="H1009" s="13">
        <f t="shared" ref="H1009" si="1680">AVERAGE(C1006:C1009)</f>
        <v>104</v>
      </c>
      <c r="I1009" s="13">
        <f t="shared" ref="I1009" si="1681">AVERAGE(D1006:D1009)</f>
        <v>30.25</v>
      </c>
      <c r="J1009" s="13">
        <f t="shared" ref="J1009" si="1682">AVERAGE(E1006:E1009)</f>
        <v>45.5</v>
      </c>
      <c r="K1009" s="14">
        <f t="shared" ref="K1009" si="1683">SUM(H1009:J1009)</f>
        <v>179.75</v>
      </c>
      <c r="L1009" s="14">
        <f t="shared" ref="L1009" si="1684">AVERAGE(K853+K905+K957)/3</f>
        <v>417.08333333333331</v>
      </c>
      <c r="M1009" s="14">
        <f t="shared" ref="M1009" si="1685">AVERAGE(F853+F905+F957)/3</f>
        <v>471.33333333333331</v>
      </c>
      <c r="N1009" s="30">
        <f t="shared" ref="N1009:N1010" si="1686">(F1009-F957)/F957</f>
        <v>-0.78239202657807305</v>
      </c>
      <c r="O1009" s="30">
        <f t="shared" ref="O1009:O1010" si="1687">(F1009-L1009)/L1009</f>
        <v>-0.68591408591408587</v>
      </c>
    </row>
    <row r="1010" spans="1:16" x14ac:dyDescent="0.25">
      <c r="A1010" s="9" t="str">
        <f t="shared" si="1375"/>
        <v>Apr</v>
      </c>
      <c r="B1010" s="15">
        <f t="shared" si="1555"/>
        <v>41391</v>
      </c>
      <c r="C1010" s="9">
        <v>22</v>
      </c>
      <c r="D1010" s="9">
        <v>3</v>
      </c>
      <c r="E1010" s="9">
        <v>12</v>
      </c>
      <c r="F1010" s="14">
        <f t="shared" si="1339"/>
        <v>37</v>
      </c>
      <c r="G1010" s="11">
        <v>17</v>
      </c>
      <c r="H1010" s="13">
        <f t="shared" ref="H1010" si="1688">AVERAGE(C1007:C1010)</f>
        <v>74.75</v>
      </c>
      <c r="I1010" s="13">
        <f t="shared" ref="I1010" si="1689">AVERAGE(D1007:D1010)</f>
        <v>17.75</v>
      </c>
      <c r="J1010" s="13">
        <f t="shared" ref="J1010" si="1690">AVERAGE(E1007:E1010)</f>
        <v>38.25</v>
      </c>
      <c r="K1010" s="14">
        <f t="shared" ref="K1010" si="1691">SUM(H1010:J1010)</f>
        <v>130.75</v>
      </c>
      <c r="L1010" s="14">
        <f t="shared" ref="L1010" si="1692">AVERAGE(K854+K906+K958)/3</f>
        <v>397.33333333333331</v>
      </c>
      <c r="M1010" s="14">
        <f t="shared" ref="M1010" si="1693">AVERAGE(F854+F906+F958)/3</f>
        <v>374.33333333333331</v>
      </c>
      <c r="N1010" s="30">
        <f t="shared" si="1686"/>
        <v>-0.92658730158730163</v>
      </c>
      <c r="O1010" s="30">
        <f t="shared" si="1687"/>
        <v>-0.90687919463087252</v>
      </c>
    </row>
    <row r="1011" spans="1:16" x14ac:dyDescent="0.25">
      <c r="A1011" s="9" t="str">
        <f t="shared" si="1375"/>
        <v>May</v>
      </c>
      <c r="B1011" s="15">
        <f t="shared" si="1555"/>
        <v>41398</v>
      </c>
      <c r="C1011" s="9">
        <v>199</v>
      </c>
      <c r="D1011" s="9">
        <v>28</v>
      </c>
      <c r="E1011" s="9">
        <v>54</v>
      </c>
      <c r="F1011" s="14">
        <f t="shared" si="1339"/>
        <v>281</v>
      </c>
      <c r="G1011" s="11">
        <v>18</v>
      </c>
      <c r="H1011" s="13">
        <f t="shared" ref="H1011" si="1694">AVERAGE(C1008:C1011)</f>
        <v>103.25</v>
      </c>
      <c r="I1011" s="13">
        <f t="shared" ref="I1011" si="1695">AVERAGE(D1008:D1011)</f>
        <v>21.5</v>
      </c>
      <c r="J1011" s="13">
        <f t="shared" ref="J1011" si="1696">AVERAGE(E1008:E1011)</f>
        <v>40</v>
      </c>
      <c r="K1011" s="14">
        <f t="shared" ref="K1011" si="1697">SUM(H1011:J1011)</f>
        <v>164.75</v>
      </c>
      <c r="L1011" s="14">
        <f t="shared" ref="L1011" si="1698">AVERAGE(K855+K907+K959)/3</f>
        <v>410.5</v>
      </c>
      <c r="M1011" s="14">
        <f t="shared" ref="M1011" si="1699">AVERAGE(F855+F907+F959)/3</f>
        <v>411.66666666666669</v>
      </c>
      <c r="N1011" s="30">
        <f t="shared" ref="N1011" si="1700">(F1011-F959)/F959</f>
        <v>-4.4217687074829932E-2</v>
      </c>
      <c r="O1011" s="30">
        <f t="shared" ref="O1011" si="1701">(F1011-L1011)/L1011</f>
        <v>-0.31546894031668699</v>
      </c>
    </row>
    <row r="1012" spans="1:16" x14ac:dyDescent="0.25">
      <c r="A1012" s="9" t="str">
        <f t="shared" si="1375"/>
        <v>May</v>
      </c>
      <c r="B1012" s="15">
        <f t="shared" si="1555"/>
        <v>41405</v>
      </c>
      <c r="C1012" s="9">
        <v>138</v>
      </c>
      <c r="D1012" s="9">
        <v>20</v>
      </c>
      <c r="E1012" s="9">
        <v>45</v>
      </c>
      <c r="F1012" s="14">
        <f t="shared" si="1339"/>
        <v>203</v>
      </c>
      <c r="G1012" s="11">
        <v>19</v>
      </c>
      <c r="H1012" s="13">
        <f t="shared" ref="H1012" si="1702">AVERAGE(C1009:C1012)</f>
        <v>106</v>
      </c>
      <c r="I1012" s="13">
        <f t="shared" ref="I1012" si="1703">AVERAGE(D1009:D1012)</f>
        <v>19</v>
      </c>
      <c r="J1012" s="13">
        <f t="shared" ref="J1012" si="1704">AVERAGE(E1009:E1012)</f>
        <v>38</v>
      </c>
      <c r="K1012" s="14">
        <f t="shared" ref="K1012" si="1705">SUM(H1012:J1012)</f>
        <v>163</v>
      </c>
      <c r="L1012" s="14">
        <f t="shared" ref="L1012" si="1706">AVERAGE(K856+K908+K960)/3</f>
        <v>445.25</v>
      </c>
      <c r="M1012" s="14">
        <f t="shared" ref="M1012" si="1707">AVERAGE(F856+F908+F960)/3</f>
        <v>523.66666666666663</v>
      </c>
      <c r="N1012" s="30">
        <f t="shared" ref="N1012" si="1708">(F1012-F960)/F960</f>
        <v>-0.49627791563275436</v>
      </c>
      <c r="O1012" s="30">
        <f t="shared" ref="O1012" si="1709">(F1012-L1012)/L1012</f>
        <v>-0.54407636159460981</v>
      </c>
    </row>
    <row r="1013" spans="1:16" x14ac:dyDescent="0.25">
      <c r="A1013" s="9" t="str">
        <f t="shared" si="1375"/>
        <v>May</v>
      </c>
      <c r="B1013" s="15">
        <f t="shared" si="1555"/>
        <v>41412</v>
      </c>
      <c r="C1013" s="9">
        <v>215</v>
      </c>
      <c r="D1013" s="9">
        <v>19</v>
      </c>
      <c r="E1013" s="9">
        <v>72</v>
      </c>
      <c r="F1013" s="14">
        <f t="shared" si="1339"/>
        <v>306</v>
      </c>
      <c r="G1013" s="11">
        <v>20</v>
      </c>
      <c r="H1013" s="13">
        <f t="shared" ref="H1013" si="1710">AVERAGE(C1010:C1013)</f>
        <v>143.5</v>
      </c>
      <c r="I1013" s="13">
        <f t="shared" ref="I1013" si="1711">AVERAGE(D1010:D1013)</f>
        <v>17.5</v>
      </c>
      <c r="J1013" s="13">
        <f t="shared" ref="J1013" si="1712">AVERAGE(E1010:E1013)</f>
        <v>45.75</v>
      </c>
      <c r="K1013" s="14">
        <f t="shared" ref="K1013" si="1713">SUM(H1013:J1013)</f>
        <v>206.75</v>
      </c>
      <c r="L1013" s="14">
        <f t="shared" ref="L1013" si="1714">AVERAGE(K857+K909+K961)/3</f>
        <v>473.25</v>
      </c>
      <c r="M1013" s="14">
        <f t="shared" ref="M1013" si="1715">AVERAGE(F857+F909+F961)/3</f>
        <v>583.33333333333337</v>
      </c>
      <c r="N1013" s="30">
        <f t="shared" ref="N1013" si="1716">(F1013-F961)/F961</f>
        <v>-0.42910447761194032</v>
      </c>
      <c r="O1013" s="30">
        <f t="shared" ref="O1013" si="1717">(F1013-L1013)/L1013</f>
        <v>-0.35340729001584786</v>
      </c>
    </row>
    <row r="1014" spans="1:16" x14ac:dyDescent="0.25">
      <c r="A1014" s="9" t="str">
        <f t="shared" si="1375"/>
        <v>May</v>
      </c>
      <c r="B1014" s="15">
        <f t="shared" si="1555"/>
        <v>41419</v>
      </c>
      <c r="C1014" s="9">
        <v>212</v>
      </c>
      <c r="D1014" s="9">
        <v>45</v>
      </c>
      <c r="E1014" s="9">
        <v>72</v>
      </c>
      <c r="F1014" s="14">
        <f t="shared" si="1339"/>
        <v>329</v>
      </c>
      <c r="G1014" s="11">
        <v>21</v>
      </c>
      <c r="H1014" s="13">
        <f t="shared" ref="H1014" si="1718">AVERAGE(C1011:C1014)</f>
        <v>191</v>
      </c>
      <c r="I1014" s="13">
        <f t="shared" ref="I1014" si="1719">AVERAGE(D1011:D1014)</f>
        <v>28</v>
      </c>
      <c r="J1014" s="13">
        <f t="shared" ref="J1014" si="1720">AVERAGE(E1011:E1014)</f>
        <v>60.75</v>
      </c>
      <c r="K1014" s="14">
        <f t="shared" ref="K1014" si="1721">SUM(H1014:J1014)</f>
        <v>279.75</v>
      </c>
      <c r="L1014" s="14">
        <f t="shared" ref="L1014" si="1722">AVERAGE(K858+K910+K962)/3</f>
        <v>518.83333333333337</v>
      </c>
      <c r="M1014" s="14">
        <f t="shared" ref="M1014" si="1723">AVERAGE(F858+F910+F962)/3</f>
        <v>556.66666666666663</v>
      </c>
      <c r="N1014" s="30">
        <f t="shared" ref="N1014" si="1724">(F1014-F962)/F962</f>
        <v>-0.17336683417085427</v>
      </c>
      <c r="O1014" s="30">
        <f t="shared" ref="O1014" si="1725">(F1014-L1014)/L1014</f>
        <v>-0.36588499839383237</v>
      </c>
    </row>
    <row r="1015" spans="1:16" x14ac:dyDescent="0.25">
      <c r="A1015" s="9" t="str">
        <f t="shared" si="1375"/>
        <v>Jun</v>
      </c>
      <c r="B1015" s="15">
        <f t="shared" si="1555"/>
        <v>41426</v>
      </c>
      <c r="C1015" s="9">
        <v>174</v>
      </c>
      <c r="D1015" s="9">
        <v>19</v>
      </c>
      <c r="E1015" s="9">
        <v>70</v>
      </c>
      <c r="F1015" s="14">
        <f t="shared" si="1339"/>
        <v>263</v>
      </c>
      <c r="G1015" s="11">
        <v>22</v>
      </c>
      <c r="H1015" s="13">
        <f t="shared" ref="H1015" si="1726">AVERAGE(C1012:C1015)</f>
        <v>184.75</v>
      </c>
      <c r="I1015" s="13">
        <f t="shared" ref="I1015" si="1727">AVERAGE(D1012:D1015)</f>
        <v>25.75</v>
      </c>
      <c r="J1015" s="13">
        <f t="shared" ref="J1015" si="1728">AVERAGE(E1012:E1015)</f>
        <v>64.75</v>
      </c>
      <c r="K1015" s="14">
        <f t="shared" ref="K1015" si="1729">SUM(H1015:J1015)</f>
        <v>275.25</v>
      </c>
      <c r="L1015" s="14">
        <f t="shared" ref="L1015" si="1730">AVERAGE(K859+K911+K963)/3</f>
        <v>547.25</v>
      </c>
      <c r="M1015" s="14">
        <f t="shared" ref="M1015" si="1731">AVERAGE(F859+F911+F963)/3</f>
        <v>525.33333333333337</v>
      </c>
      <c r="N1015" s="30">
        <f t="shared" ref="N1015" si="1732">(F1015-F963)/F963</f>
        <v>-0.50094876660341559</v>
      </c>
      <c r="O1015" s="30">
        <f t="shared" ref="O1015" si="1733">(F1015-L1015)/L1015</f>
        <v>-0.51941525810872546</v>
      </c>
    </row>
    <row r="1016" spans="1:16" x14ac:dyDescent="0.25">
      <c r="A1016" s="9" t="str">
        <f t="shared" si="1375"/>
        <v>Jun</v>
      </c>
      <c r="B1016" s="15">
        <f t="shared" si="1555"/>
        <v>41433</v>
      </c>
      <c r="C1016" s="9">
        <v>41</v>
      </c>
      <c r="D1016" s="9">
        <v>0</v>
      </c>
      <c r="E1016" s="9">
        <v>24</v>
      </c>
      <c r="F1016" s="14">
        <f t="shared" si="1339"/>
        <v>65</v>
      </c>
      <c r="G1016" s="11">
        <v>23</v>
      </c>
      <c r="H1016" s="13">
        <f t="shared" ref="H1016" si="1734">AVERAGE(C1013:C1016)</f>
        <v>160.5</v>
      </c>
      <c r="I1016" s="13">
        <f t="shared" ref="I1016" si="1735">AVERAGE(D1013:D1016)</f>
        <v>20.75</v>
      </c>
      <c r="J1016" s="13">
        <f t="shared" ref="J1016" si="1736">AVERAGE(E1013:E1016)</f>
        <v>59.5</v>
      </c>
      <c r="K1016" s="14">
        <f t="shared" ref="K1016" si="1737">SUM(H1016:J1016)</f>
        <v>240.75</v>
      </c>
      <c r="L1016" s="14">
        <f t="shared" ref="L1016" si="1738">AVERAGE(K860+K912+K964)/3</f>
        <v>548.66666666666663</v>
      </c>
      <c r="M1016" s="14">
        <f t="shared" ref="M1016" si="1739">AVERAGE(F860+F912+F964)/3</f>
        <v>529.33333333333337</v>
      </c>
      <c r="N1016" s="30">
        <f t="shared" ref="N1016" si="1740">(F1016-F964)/F964</f>
        <v>-0.84848484848484851</v>
      </c>
      <c r="O1016" s="30">
        <f t="shared" ref="O1016" si="1741">(F1016-L1016)/L1016</f>
        <v>-0.88153098420413123</v>
      </c>
      <c r="P1016" s="9" t="s">
        <v>17</v>
      </c>
    </row>
    <row r="1017" spans="1:16" x14ac:dyDescent="0.25">
      <c r="A1017" s="9" t="str">
        <f t="shared" si="1375"/>
        <v>Jun</v>
      </c>
      <c r="B1017" s="15">
        <f t="shared" si="1555"/>
        <v>41440</v>
      </c>
      <c r="C1017" s="9">
        <v>216</v>
      </c>
      <c r="D1017" s="9">
        <v>24</v>
      </c>
      <c r="E1017" s="9">
        <v>58</v>
      </c>
      <c r="F1017" s="14">
        <f t="shared" si="1339"/>
        <v>298</v>
      </c>
      <c r="G1017" s="11">
        <v>24</v>
      </c>
      <c r="H1017" s="13">
        <f t="shared" ref="H1017" si="1742">AVERAGE(C1014:C1017)</f>
        <v>160.75</v>
      </c>
      <c r="I1017" s="13">
        <f t="shared" ref="I1017" si="1743">AVERAGE(D1014:D1017)</f>
        <v>22</v>
      </c>
      <c r="J1017" s="13">
        <f t="shared" ref="J1017" si="1744">AVERAGE(E1014:E1017)</f>
        <v>56</v>
      </c>
      <c r="K1017" s="14">
        <f t="shared" ref="K1017" si="1745">SUM(H1017:J1017)</f>
        <v>238.75</v>
      </c>
      <c r="L1017" s="14">
        <f t="shared" ref="L1017" si="1746">AVERAGE(K861+K913+K965)/3</f>
        <v>521.25</v>
      </c>
      <c r="M1017" s="14">
        <f t="shared" ref="M1017" si="1747">AVERAGE(F861+F913+F965)/3</f>
        <v>473.66666666666669</v>
      </c>
      <c r="N1017" s="30">
        <f t="shared" ref="N1017:N1018" si="1748">(F1017-F965)/F965</f>
        <v>-0.3180778032036613</v>
      </c>
      <c r="O1017" s="30">
        <f t="shared" ref="O1017:O1018" si="1749">(F1017-L1017)/L1017</f>
        <v>-0.42829736211031177</v>
      </c>
    </row>
    <row r="1018" spans="1:16" x14ac:dyDescent="0.25">
      <c r="A1018" s="9" t="str">
        <f t="shared" si="1375"/>
        <v>Jun</v>
      </c>
      <c r="B1018" s="15">
        <f t="shared" si="1555"/>
        <v>41447</v>
      </c>
      <c r="C1018" s="9">
        <v>265</v>
      </c>
      <c r="D1018" s="9">
        <v>26</v>
      </c>
      <c r="E1018" s="9">
        <v>55</v>
      </c>
      <c r="F1018" s="14">
        <f t="shared" si="1339"/>
        <v>346</v>
      </c>
      <c r="G1018" s="11">
        <v>25</v>
      </c>
      <c r="H1018" s="13">
        <f t="shared" ref="H1018" si="1750">AVERAGE(C1015:C1018)</f>
        <v>174</v>
      </c>
      <c r="I1018" s="13">
        <f t="shared" ref="I1018" si="1751">AVERAGE(D1015:D1018)</f>
        <v>17.25</v>
      </c>
      <c r="J1018" s="13">
        <f t="shared" ref="J1018" si="1752">AVERAGE(E1015:E1018)</f>
        <v>51.75</v>
      </c>
      <c r="K1018" s="14">
        <f t="shared" ref="K1018" si="1753">SUM(H1018:J1018)</f>
        <v>243</v>
      </c>
      <c r="L1018" s="14">
        <f t="shared" ref="L1018" si="1754">AVERAGE(K862+K914+K966)/3</f>
        <v>508.75</v>
      </c>
      <c r="M1018" s="14">
        <f t="shared" ref="M1018" si="1755">AVERAGE(F862+F914+F966)/3</f>
        <v>506.66666666666669</v>
      </c>
      <c r="N1018" s="30">
        <f t="shared" si="1748"/>
        <v>-0.31755424063116372</v>
      </c>
      <c r="O1018" s="30">
        <f t="shared" si="1749"/>
        <v>-0.31990171990171989</v>
      </c>
    </row>
    <row r="1019" spans="1:16" x14ac:dyDescent="0.25">
      <c r="A1019" s="9" t="str">
        <f t="shared" si="1375"/>
        <v>Jun</v>
      </c>
      <c r="B1019" s="15">
        <f t="shared" si="1555"/>
        <v>41454</v>
      </c>
      <c r="C1019" s="9">
        <v>251</v>
      </c>
      <c r="D1019" s="9">
        <v>3</v>
      </c>
      <c r="E1019" s="9">
        <v>57</v>
      </c>
      <c r="F1019" s="14">
        <f t="shared" si="1339"/>
        <v>311</v>
      </c>
      <c r="G1019" s="11">
        <v>26</v>
      </c>
      <c r="H1019" s="13">
        <f t="shared" ref="H1019" si="1756">AVERAGE(C1016:C1019)</f>
        <v>193.25</v>
      </c>
      <c r="I1019" s="13">
        <f t="shared" ref="I1019" si="1757">AVERAGE(D1016:D1019)</f>
        <v>13.25</v>
      </c>
      <c r="J1019" s="13">
        <f t="shared" ref="J1019" si="1758">AVERAGE(E1016:E1019)</f>
        <v>48.5</v>
      </c>
      <c r="K1019" s="14">
        <f t="shared" ref="K1019" si="1759">SUM(H1019:J1019)</f>
        <v>255</v>
      </c>
      <c r="L1019" s="14">
        <f t="shared" ref="L1019" si="1760">AVERAGE(K863+K915+K967)/3</f>
        <v>518.41666666666663</v>
      </c>
      <c r="M1019" s="14">
        <f t="shared" ref="M1019" si="1761">AVERAGE(F863+F915+F967)/3</f>
        <v>564</v>
      </c>
      <c r="N1019" s="30">
        <f t="shared" ref="N1019" si="1762">(F1019-F967)/F967</f>
        <v>-0.28175519630484991</v>
      </c>
      <c r="O1019" s="30">
        <f t="shared" ref="O1019" si="1763">(F1019-L1019)/L1019</f>
        <v>-0.40009644751647638</v>
      </c>
    </row>
    <row r="1020" spans="1:16" x14ac:dyDescent="0.25">
      <c r="A1020" s="9" t="str">
        <f t="shared" si="1375"/>
        <v>Jul</v>
      </c>
      <c r="B1020" s="15">
        <f t="shared" si="1555"/>
        <v>41461</v>
      </c>
      <c r="C1020" s="9">
        <v>102</v>
      </c>
      <c r="D1020" s="9">
        <v>2</v>
      </c>
      <c r="E1020" s="9">
        <v>49</v>
      </c>
      <c r="F1020" s="14">
        <f t="shared" si="1339"/>
        <v>153</v>
      </c>
      <c r="G1020" s="11">
        <v>27</v>
      </c>
      <c r="H1020" s="13">
        <f t="shared" ref="H1020" si="1764">AVERAGE(C1017:C1020)</f>
        <v>208.5</v>
      </c>
      <c r="I1020" s="13">
        <f t="shared" ref="I1020" si="1765">AVERAGE(D1017:D1020)</f>
        <v>13.75</v>
      </c>
      <c r="J1020" s="13">
        <f t="shared" ref="J1020" si="1766">AVERAGE(E1017:E1020)</f>
        <v>54.75</v>
      </c>
      <c r="K1020" s="14">
        <f t="shared" ref="K1020" si="1767">SUM(H1020:J1020)</f>
        <v>277</v>
      </c>
      <c r="L1020" s="14">
        <f t="shared" ref="L1020" si="1768">AVERAGE(K864+K916+K968)/3</f>
        <v>517.58333333333337</v>
      </c>
      <c r="M1020" s="14">
        <f t="shared" ref="M1020" si="1769">AVERAGE(F864+F916+F968)/3</f>
        <v>526</v>
      </c>
      <c r="N1020" s="30">
        <f t="shared" ref="N1020" si="1770">(F1020-F968)/F968</f>
        <v>-0.66520787746170673</v>
      </c>
      <c r="O1020" s="30">
        <f t="shared" ref="O1020" si="1771">(F1020-L1020)/L1020</f>
        <v>-0.70439542746739658</v>
      </c>
    </row>
    <row r="1021" spans="1:16" x14ac:dyDescent="0.25">
      <c r="A1021" s="9" t="str">
        <f t="shared" si="1375"/>
        <v>Jul</v>
      </c>
      <c r="B1021" s="15">
        <f t="shared" si="1555"/>
        <v>41468</v>
      </c>
      <c r="C1021" s="9">
        <v>262</v>
      </c>
      <c r="D1021" s="9">
        <v>12</v>
      </c>
      <c r="E1021" s="9">
        <v>107</v>
      </c>
      <c r="F1021" s="14">
        <f t="shared" si="1339"/>
        <v>381</v>
      </c>
      <c r="G1021" s="11">
        <v>28</v>
      </c>
      <c r="H1021" s="13">
        <f t="shared" ref="H1021" si="1772">AVERAGE(C1018:C1021)</f>
        <v>220</v>
      </c>
      <c r="I1021" s="13">
        <f t="shared" ref="I1021" si="1773">AVERAGE(D1018:D1021)</f>
        <v>10.75</v>
      </c>
      <c r="J1021" s="13">
        <f t="shared" ref="J1021" si="1774">AVERAGE(E1018:E1021)</f>
        <v>67</v>
      </c>
      <c r="K1021" s="14">
        <f t="shared" ref="K1021" si="1775">SUM(H1021:J1021)</f>
        <v>297.75</v>
      </c>
      <c r="L1021" s="14">
        <f t="shared" ref="L1021" si="1776">AVERAGE(K865+K917+K969)/3</f>
        <v>541.25</v>
      </c>
      <c r="M1021" s="14">
        <f t="shared" ref="M1021" si="1777">AVERAGE(F865+F917+F969)/3</f>
        <v>568.33333333333337</v>
      </c>
      <c r="N1021" s="30">
        <f t="shared" ref="N1021" si="1778">(F1021-F969)/F969</f>
        <v>-6.1576354679802957E-2</v>
      </c>
      <c r="O1021" s="30">
        <f t="shared" ref="O1021" si="1779">(F1021-L1021)/L1021</f>
        <v>-0.29607390300230946</v>
      </c>
    </row>
    <row r="1022" spans="1:16" x14ac:dyDescent="0.25">
      <c r="A1022" s="9" t="str">
        <f t="shared" si="1375"/>
        <v>Jul</v>
      </c>
      <c r="B1022" s="15">
        <f t="shared" si="1555"/>
        <v>41475</v>
      </c>
      <c r="C1022" s="9">
        <v>117</v>
      </c>
      <c r="D1022" s="9">
        <v>11</v>
      </c>
      <c r="E1022" s="9">
        <v>64</v>
      </c>
      <c r="F1022" s="14">
        <f t="shared" si="1339"/>
        <v>192</v>
      </c>
      <c r="G1022" s="11">
        <v>29</v>
      </c>
      <c r="H1022" s="13">
        <f t="shared" ref="H1022" si="1780">AVERAGE(C1019:C1022)</f>
        <v>183</v>
      </c>
      <c r="I1022" s="13">
        <f t="shared" ref="I1022" si="1781">AVERAGE(D1019:D1022)</f>
        <v>7</v>
      </c>
      <c r="J1022" s="13">
        <f t="shared" ref="J1022" si="1782">AVERAGE(E1019:E1022)</f>
        <v>69.25</v>
      </c>
      <c r="K1022" s="14">
        <f t="shared" ref="K1022" si="1783">SUM(H1022:J1022)</f>
        <v>259.25</v>
      </c>
      <c r="L1022" s="14">
        <f t="shared" ref="L1022" si="1784">AVERAGE(K866+K918+K970)/3</f>
        <v>563.33333333333337</v>
      </c>
      <c r="M1022" s="14">
        <f t="shared" ref="M1022" si="1785">AVERAGE(F866+F918+F970)/3</f>
        <v>595</v>
      </c>
      <c r="N1022" s="30">
        <f t="shared" ref="N1022" si="1786">(F1022-F970)/F970</f>
        <v>-0.58886509635974305</v>
      </c>
      <c r="O1022" s="30">
        <f t="shared" ref="O1022" si="1787">(F1022-L1022)/L1022</f>
        <v>-0.65917159763313615</v>
      </c>
    </row>
    <row r="1023" spans="1:16" x14ac:dyDescent="0.25">
      <c r="A1023" s="9" t="str">
        <f t="shared" si="1375"/>
        <v>Jul</v>
      </c>
      <c r="B1023" s="15">
        <f t="shared" si="1555"/>
        <v>41482</v>
      </c>
      <c r="C1023" s="9">
        <v>158</v>
      </c>
      <c r="D1023" s="9">
        <v>27</v>
      </c>
      <c r="E1023" s="9">
        <v>63</v>
      </c>
      <c r="F1023" s="14">
        <f t="shared" si="1339"/>
        <v>248</v>
      </c>
      <c r="G1023" s="11">
        <v>30</v>
      </c>
      <c r="H1023" s="13">
        <f t="shared" ref="H1023" si="1788">AVERAGE(C1020:C1023)</f>
        <v>159.75</v>
      </c>
      <c r="I1023" s="13">
        <f t="shared" ref="I1023" si="1789">AVERAGE(D1020:D1023)</f>
        <v>13</v>
      </c>
      <c r="J1023" s="13">
        <f t="shared" ref="J1023" si="1790">AVERAGE(E1020:E1023)</f>
        <v>70.75</v>
      </c>
      <c r="K1023" s="14">
        <f t="shared" ref="K1023" si="1791">SUM(H1023:J1023)</f>
        <v>243.5</v>
      </c>
      <c r="L1023" s="14">
        <f t="shared" ref="L1023" si="1792">AVERAGE(K867+K919+K971)/3</f>
        <v>584.58333333333337</v>
      </c>
      <c r="M1023" s="14">
        <f t="shared" ref="M1023" si="1793">AVERAGE(F867+F919+F971)/3</f>
        <v>649</v>
      </c>
      <c r="N1023" s="30">
        <f t="shared" ref="N1023" si="1794">(F1023-F971)/F971</f>
        <v>-0.60383386581469645</v>
      </c>
      <c r="O1023" s="30">
        <f t="shared" ref="O1023" si="1795">(F1023-L1023)/L1023</f>
        <v>-0.57576621525302929</v>
      </c>
    </row>
    <row r="1024" spans="1:16" x14ac:dyDescent="0.25">
      <c r="A1024" s="9" t="str">
        <f t="shared" si="1375"/>
        <v>Aug</v>
      </c>
      <c r="B1024" s="15">
        <f t="shared" si="1555"/>
        <v>41489</v>
      </c>
      <c r="C1024" s="9">
        <v>133</v>
      </c>
      <c r="D1024" s="9">
        <v>25</v>
      </c>
      <c r="E1024" s="9">
        <v>79</v>
      </c>
      <c r="F1024" s="14">
        <f t="shared" si="1339"/>
        <v>237</v>
      </c>
      <c r="G1024" s="11">
        <v>31</v>
      </c>
      <c r="H1024" s="13">
        <f t="shared" ref="H1024" si="1796">AVERAGE(C1021:C1024)</f>
        <v>167.5</v>
      </c>
      <c r="I1024" s="13">
        <f t="shared" ref="I1024" si="1797">AVERAGE(D1021:D1024)</f>
        <v>18.75</v>
      </c>
      <c r="J1024" s="13">
        <f t="shared" ref="J1024" si="1798">AVERAGE(E1021:E1024)</f>
        <v>78.25</v>
      </c>
      <c r="K1024" s="14">
        <f t="shared" ref="K1024" si="1799">SUM(H1024:J1024)</f>
        <v>264.5</v>
      </c>
      <c r="L1024" s="14">
        <f t="shared" ref="L1024" si="1800">AVERAGE(K868+K920+K972)/3</f>
        <v>596.16666666666663</v>
      </c>
      <c r="M1024" s="14">
        <f t="shared" ref="M1024" si="1801">AVERAGE(F868+F920+F972)/3</f>
        <v>572.33333333333337</v>
      </c>
      <c r="N1024" s="30">
        <f t="shared" ref="N1024" si="1802">(F1024-F972)/F972</f>
        <v>-0.56433823529411764</v>
      </c>
      <c r="O1024" s="30">
        <f t="shared" ref="O1024" si="1803">(F1024-L1024)/L1024</f>
        <v>-0.60246016214705056</v>
      </c>
    </row>
    <row r="1025" spans="1:15" x14ac:dyDescent="0.25">
      <c r="A1025" s="9" t="str">
        <f t="shared" si="1375"/>
        <v>Aug</v>
      </c>
      <c r="B1025" s="15">
        <f t="shared" si="1555"/>
        <v>41496</v>
      </c>
      <c r="C1025" s="9">
        <v>90</v>
      </c>
      <c r="D1025" s="9">
        <v>28</v>
      </c>
      <c r="E1025" s="9">
        <v>93</v>
      </c>
      <c r="F1025" s="14">
        <f t="shared" si="1339"/>
        <v>211</v>
      </c>
      <c r="G1025" s="11">
        <v>32</v>
      </c>
      <c r="H1025" s="13">
        <f t="shared" ref="H1025" si="1804">AVERAGE(C1022:C1025)</f>
        <v>124.5</v>
      </c>
      <c r="I1025" s="13">
        <f t="shared" ref="I1025" si="1805">AVERAGE(D1022:D1025)</f>
        <v>22.75</v>
      </c>
      <c r="J1025" s="13">
        <f t="shared" ref="J1025" si="1806">AVERAGE(E1022:E1025)</f>
        <v>74.75</v>
      </c>
      <c r="K1025" s="14">
        <f t="shared" ref="K1025" si="1807">SUM(H1025:J1025)</f>
        <v>222</v>
      </c>
      <c r="L1025" s="14">
        <f t="shared" ref="L1025" si="1808">AVERAGE(K869+K921+K973)/3</f>
        <v>587.58333333333337</v>
      </c>
      <c r="M1025" s="14">
        <f t="shared" ref="M1025" si="1809">AVERAGE(F869+F921+F973)/3</f>
        <v>534</v>
      </c>
      <c r="N1025" s="30">
        <f t="shared" ref="N1025" si="1810">(F1025-F973)/F973</f>
        <v>-0.57545271629778671</v>
      </c>
      <c r="O1025" s="30">
        <f t="shared" ref="O1025:O1026" si="1811">(F1025-L1025)/L1025</f>
        <v>-0.64090199971635231</v>
      </c>
    </row>
    <row r="1026" spans="1:15" x14ac:dyDescent="0.25">
      <c r="A1026" s="9" t="str">
        <f t="shared" si="1375"/>
        <v>Aug</v>
      </c>
      <c r="B1026" s="15">
        <f t="shared" si="1555"/>
        <v>41503</v>
      </c>
      <c r="C1026" s="9">
        <v>53</v>
      </c>
      <c r="D1026" s="9">
        <v>19</v>
      </c>
      <c r="E1026" s="9">
        <v>18</v>
      </c>
      <c r="F1026" s="14">
        <f t="shared" si="1339"/>
        <v>90</v>
      </c>
      <c r="G1026" s="11">
        <v>33</v>
      </c>
      <c r="H1026" s="13">
        <f t="shared" ref="H1026" si="1812">AVERAGE(C1023:C1026)</f>
        <v>108.5</v>
      </c>
      <c r="I1026" s="13">
        <f t="shared" ref="I1026" si="1813">AVERAGE(D1023:D1026)</f>
        <v>24.75</v>
      </c>
      <c r="J1026" s="13">
        <f t="shared" ref="J1026" si="1814">AVERAGE(E1023:E1026)</f>
        <v>63.25</v>
      </c>
      <c r="K1026" s="14">
        <f t="shared" ref="K1026" si="1815">SUM(H1026:J1026)</f>
        <v>196.5</v>
      </c>
      <c r="L1026" s="14">
        <f t="shared" ref="L1026" si="1816">AVERAGE(K870+K922+K974)/3</f>
        <v>540.08333333333337</v>
      </c>
      <c r="M1026" s="14">
        <f t="shared" ref="M1026" si="1817">AVERAGE(F870+F922+F974)/3</f>
        <v>405</v>
      </c>
      <c r="N1026" s="30">
        <f t="shared" ref="N1026" si="1818">(F1026-F974)/F974</f>
        <v>-0.79020979020979021</v>
      </c>
      <c r="O1026" s="30">
        <f t="shared" si="1811"/>
        <v>-0.83335904952939366</v>
      </c>
    </row>
    <row r="1027" spans="1:15" x14ac:dyDescent="0.25">
      <c r="A1027" s="9" t="str">
        <f t="shared" si="1375"/>
        <v>Aug</v>
      </c>
      <c r="B1027" s="15">
        <f t="shared" si="1555"/>
        <v>41510</v>
      </c>
      <c r="C1027" s="9">
        <v>27</v>
      </c>
      <c r="D1027" s="9">
        <v>19</v>
      </c>
      <c r="E1027" s="9">
        <v>22</v>
      </c>
      <c r="F1027" s="14">
        <f t="shared" si="1339"/>
        <v>68</v>
      </c>
      <c r="G1027" s="11">
        <v>34</v>
      </c>
      <c r="H1027" s="13">
        <f t="shared" ref="H1027" si="1819">AVERAGE(C1024:C1027)</f>
        <v>75.75</v>
      </c>
      <c r="I1027" s="13">
        <f t="shared" ref="I1027" si="1820">AVERAGE(D1024:D1027)</f>
        <v>22.75</v>
      </c>
      <c r="J1027" s="13">
        <f t="shared" ref="J1027" si="1821">AVERAGE(E1024:E1027)</f>
        <v>53</v>
      </c>
      <c r="K1027" s="14">
        <f t="shared" ref="K1027" si="1822">SUM(H1027:J1027)</f>
        <v>151.5</v>
      </c>
      <c r="L1027" s="14">
        <f t="shared" ref="L1027" si="1823">AVERAGE(K871+K923+K975)/3</f>
        <v>444.16666666666669</v>
      </c>
      <c r="M1027" s="14">
        <f t="shared" ref="M1027" si="1824">AVERAGE(F871+F923+F975)/3</f>
        <v>265.33333333333331</v>
      </c>
      <c r="N1027" s="30">
        <f t="shared" ref="N1027" si="1825">(F1027-F975)/F975</f>
        <v>-0.58536585365853655</v>
      </c>
      <c r="O1027" s="30">
        <f t="shared" ref="O1027" si="1826">(F1027-L1027)/L1027</f>
        <v>-0.84690431519699816</v>
      </c>
    </row>
    <row r="1028" spans="1:15" x14ac:dyDescent="0.25">
      <c r="A1028" s="9" t="str">
        <f t="shared" si="1375"/>
        <v>Aug</v>
      </c>
      <c r="B1028" s="15">
        <f t="shared" si="1555"/>
        <v>41517</v>
      </c>
      <c r="C1028" s="9">
        <v>24</v>
      </c>
      <c r="D1028" s="9">
        <v>16</v>
      </c>
      <c r="E1028" s="9">
        <v>25</v>
      </c>
      <c r="F1028" s="14">
        <f t="shared" si="1339"/>
        <v>65</v>
      </c>
      <c r="G1028" s="11">
        <v>35</v>
      </c>
      <c r="H1028" s="13">
        <f t="shared" ref="H1028" si="1827">AVERAGE(C1025:C1028)</f>
        <v>48.5</v>
      </c>
      <c r="I1028" s="13">
        <f t="shared" ref="I1028" si="1828">AVERAGE(D1025:D1028)</f>
        <v>20.5</v>
      </c>
      <c r="J1028" s="13">
        <f t="shared" ref="J1028" si="1829">AVERAGE(E1025:E1028)</f>
        <v>39.5</v>
      </c>
      <c r="K1028" s="14">
        <f t="shared" ref="K1028" si="1830">SUM(H1028:J1028)</f>
        <v>108.5</v>
      </c>
      <c r="L1028" s="14">
        <f t="shared" ref="L1028" si="1831">AVERAGE(K872+K924+K976)/3</f>
        <v>363.66666666666669</v>
      </c>
      <c r="M1028" s="14">
        <f t="shared" ref="M1028" si="1832">AVERAGE(F872+F924+F976)/3</f>
        <v>250.33333333333334</v>
      </c>
      <c r="N1028" s="30">
        <f t="shared" ref="N1028" si="1833">(F1028-F976)/F976</f>
        <v>-0.50381679389312972</v>
      </c>
      <c r="O1028" s="30">
        <f t="shared" ref="O1028" si="1834">(F1028-L1028)/L1028</f>
        <v>-0.82126489459211738</v>
      </c>
    </row>
    <row r="1029" spans="1:15" x14ac:dyDescent="0.25">
      <c r="A1029" s="9" t="str">
        <f t="shared" si="1375"/>
        <v>Sep</v>
      </c>
      <c r="B1029" s="15">
        <f t="shared" si="1555"/>
        <v>41524</v>
      </c>
      <c r="C1029" s="9">
        <v>36</v>
      </c>
      <c r="D1029" s="9">
        <v>17</v>
      </c>
      <c r="E1029" s="9">
        <v>17</v>
      </c>
      <c r="F1029" s="14">
        <f t="shared" si="1339"/>
        <v>70</v>
      </c>
      <c r="G1029" s="11">
        <v>36</v>
      </c>
      <c r="H1029" s="13">
        <f t="shared" ref="H1029" si="1835">AVERAGE(C1026:C1029)</f>
        <v>35</v>
      </c>
      <c r="I1029" s="13">
        <f t="shared" ref="I1029" si="1836">AVERAGE(D1026:D1029)</f>
        <v>17.75</v>
      </c>
      <c r="J1029" s="13">
        <f t="shared" ref="J1029" si="1837">AVERAGE(E1026:E1029)</f>
        <v>20.5</v>
      </c>
      <c r="K1029" s="14">
        <f t="shared" ref="K1029" si="1838">SUM(H1029:J1029)</f>
        <v>73.25</v>
      </c>
      <c r="L1029" s="14">
        <f t="shared" ref="L1029" si="1839">AVERAGE(K873+K925+K977)/3</f>
        <v>289.58333333333331</v>
      </c>
      <c r="M1029" s="14">
        <f t="shared" ref="M1029" si="1840">AVERAGE(F873+F925+F977)/3</f>
        <v>237.66666666666666</v>
      </c>
      <c r="N1029" s="30">
        <f t="shared" ref="N1029" si="1841">(F1029-F977)/F977</f>
        <v>-0.42622950819672129</v>
      </c>
      <c r="O1029" s="30">
        <f t="shared" ref="O1029" si="1842">(F1029-L1029)/L1029</f>
        <v>-0.75827338129496402</v>
      </c>
    </row>
    <row r="1030" spans="1:15" x14ac:dyDescent="0.25">
      <c r="A1030" s="9" t="str">
        <f t="shared" si="1375"/>
        <v>Sep</v>
      </c>
      <c r="B1030" s="15">
        <f t="shared" si="1555"/>
        <v>41531</v>
      </c>
      <c r="C1030" s="9">
        <v>30</v>
      </c>
      <c r="D1030" s="9">
        <v>28</v>
      </c>
      <c r="E1030" s="9">
        <v>28</v>
      </c>
      <c r="F1030" s="14">
        <f t="shared" si="1339"/>
        <v>86</v>
      </c>
      <c r="G1030" s="11">
        <v>37</v>
      </c>
      <c r="H1030" s="13">
        <f t="shared" ref="H1030" si="1843">AVERAGE(C1027:C1030)</f>
        <v>29.25</v>
      </c>
      <c r="I1030" s="13">
        <f t="shared" ref="I1030" si="1844">AVERAGE(D1027:D1030)</f>
        <v>20</v>
      </c>
      <c r="J1030" s="13">
        <f t="shared" ref="J1030" si="1845">AVERAGE(E1027:E1030)</f>
        <v>23</v>
      </c>
      <c r="K1030" s="14">
        <f t="shared" ref="K1030" si="1846">SUM(H1030:J1030)</f>
        <v>72.25</v>
      </c>
      <c r="L1030" s="14">
        <f t="shared" ref="L1030" si="1847">AVERAGE(K874+K926+K978)/3</f>
        <v>226.58333333333334</v>
      </c>
      <c r="M1030" s="14">
        <f t="shared" ref="M1030" si="1848">AVERAGE(F874+F926+F978)/3</f>
        <v>153</v>
      </c>
      <c r="N1030" s="30">
        <f t="shared" ref="N1030" si="1849">(F1030-F978)/F978</f>
        <v>0.16216216216216217</v>
      </c>
      <c r="O1030" s="30">
        <f t="shared" ref="O1030" si="1850">(F1030-L1030)/L1030</f>
        <v>-0.62044869437293126</v>
      </c>
    </row>
    <row r="1031" spans="1:15" x14ac:dyDescent="0.25">
      <c r="A1031" s="9" t="str">
        <f t="shared" ref="A1031:A1094" si="1851">TEXT(B1031, "MMM")</f>
        <v>Sep</v>
      </c>
      <c r="B1031" s="15">
        <f t="shared" si="1555"/>
        <v>41538</v>
      </c>
      <c r="C1031" s="9">
        <v>35</v>
      </c>
      <c r="D1031" s="9">
        <v>38</v>
      </c>
      <c r="E1031" s="9">
        <v>8</v>
      </c>
      <c r="F1031" s="14">
        <f t="shared" si="1339"/>
        <v>81</v>
      </c>
      <c r="G1031" s="11">
        <v>38</v>
      </c>
      <c r="H1031" s="13">
        <f t="shared" ref="H1031" si="1852">AVERAGE(C1028:C1031)</f>
        <v>31.25</v>
      </c>
      <c r="I1031" s="13">
        <f t="shared" ref="I1031" si="1853">AVERAGE(D1028:D1031)</f>
        <v>24.75</v>
      </c>
      <c r="J1031" s="13">
        <f t="shared" ref="J1031" si="1854">AVERAGE(E1028:E1031)</f>
        <v>19.5</v>
      </c>
      <c r="K1031" s="14">
        <f t="shared" ref="K1031" si="1855">SUM(H1031:J1031)</f>
        <v>75.5</v>
      </c>
      <c r="L1031" s="14">
        <f t="shared" ref="L1031" si="1856">AVERAGE(K875+K927+K979)/3</f>
        <v>207.91666666666666</v>
      </c>
      <c r="M1031" s="14">
        <f t="shared" ref="M1031" si="1857">AVERAGE(F875+F927+F979)/3</f>
        <v>190.66666666666666</v>
      </c>
      <c r="N1031" s="30">
        <f t="shared" ref="N1031" si="1858">(F1031-F979)/F979</f>
        <v>-0.19801980198019803</v>
      </c>
      <c r="O1031" s="30">
        <f t="shared" ref="O1031" si="1859">(F1031-L1031)/L1031</f>
        <v>-0.61042084168336674</v>
      </c>
    </row>
    <row r="1032" spans="1:15" x14ac:dyDescent="0.25">
      <c r="A1032" s="9" t="str">
        <f t="shared" si="1851"/>
        <v>Sep</v>
      </c>
      <c r="B1032" s="15">
        <f t="shared" si="1555"/>
        <v>41545</v>
      </c>
      <c r="C1032" s="9">
        <v>12</v>
      </c>
      <c r="D1032" s="9">
        <v>21</v>
      </c>
      <c r="E1032" s="9">
        <v>2</v>
      </c>
      <c r="F1032" s="14">
        <f t="shared" si="1339"/>
        <v>35</v>
      </c>
      <c r="G1032" s="11">
        <v>39</v>
      </c>
      <c r="H1032" s="13">
        <f t="shared" ref="H1032" si="1860">AVERAGE(C1029:C1032)</f>
        <v>28.25</v>
      </c>
      <c r="I1032" s="13">
        <f t="shared" ref="I1032" si="1861">AVERAGE(D1029:D1032)</f>
        <v>26</v>
      </c>
      <c r="J1032" s="13">
        <f t="shared" ref="J1032" si="1862">AVERAGE(E1029:E1032)</f>
        <v>13.75</v>
      </c>
      <c r="K1032" s="14">
        <f t="shared" ref="K1032" si="1863">SUM(H1032:J1032)</f>
        <v>68</v>
      </c>
      <c r="L1032" s="14">
        <f t="shared" ref="L1032" si="1864">AVERAGE(K876+K928+K980)/3</f>
        <v>209.25</v>
      </c>
      <c r="M1032" s="14">
        <f t="shared" ref="M1032" si="1865">AVERAGE(F876+F928+F980)/3</f>
        <v>255.66666666666666</v>
      </c>
      <c r="N1032" s="30">
        <f t="shared" ref="N1032" si="1866">(F1032-F980)/F980</f>
        <v>-0.87455197132616491</v>
      </c>
      <c r="O1032" s="30">
        <f t="shared" ref="O1032" si="1867">(F1032-L1032)/L1032</f>
        <v>-0.83273596176821985</v>
      </c>
    </row>
    <row r="1033" spans="1:15" x14ac:dyDescent="0.25">
      <c r="A1033" s="9" t="str">
        <f t="shared" si="1851"/>
        <v>Oct</v>
      </c>
      <c r="B1033" s="15">
        <f t="shared" si="1555"/>
        <v>41552</v>
      </c>
      <c r="C1033" s="9">
        <v>42</v>
      </c>
      <c r="D1033" s="9">
        <v>13</v>
      </c>
      <c r="E1033" s="9">
        <v>8</v>
      </c>
      <c r="F1033" s="14">
        <f t="shared" si="1339"/>
        <v>63</v>
      </c>
      <c r="G1033" s="11">
        <v>40</v>
      </c>
      <c r="H1033" s="13">
        <f t="shared" ref="H1033" si="1868">AVERAGE(C1030:C1033)</f>
        <v>29.75</v>
      </c>
      <c r="I1033" s="13">
        <f t="shared" ref="I1033" si="1869">AVERAGE(D1030:D1033)</f>
        <v>25</v>
      </c>
      <c r="J1033" s="13">
        <f t="shared" ref="J1033" si="1870">AVERAGE(E1030:E1033)</f>
        <v>11.5</v>
      </c>
      <c r="K1033" s="14">
        <f t="shared" ref="K1033" si="1871">SUM(H1033:J1033)</f>
        <v>66.25</v>
      </c>
      <c r="L1033" s="14">
        <f t="shared" ref="L1033" si="1872">AVERAGE(K877+K929+K981)/3</f>
        <v>210.16666666666666</v>
      </c>
      <c r="M1033" s="14">
        <f t="shared" ref="M1033" si="1873">AVERAGE(F877+F929+F981)/3</f>
        <v>241.33333333333334</v>
      </c>
      <c r="N1033" s="30">
        <f t="shared" ref="N1033" si="1874">(F1033-F981)/F981</f>
        <v>-0.59615384615384615</v>
      </c>
      <c r="O1033" s="30">
        <f t="shared" ref="O1033" si="1875">(F1033-L1033)/L1033</f>
        <v>-0.70023790642347339</v>
      </c>
    </row>
    <row r="1034" spans="1:15" x14ac:dyDescent="0.25">
      <c r="A1034" s="9" t="str">
        <f t="shared" si="1851"/>
        <v>Oct</v>
      </c>
      <c r="B1034" s="15">
        <f t="shared" si="1555"/>
        <v>41559</v>
      </c>
      <c r="C1034" s="9">
        <v>71</v>
      </c>
      <c r="D1034" s="9">
        <v>5</v>
      </c>
      <c r="E1034" s="9">
        <v>130</v>
      </c>
      <c r="F1034" s="14">
        <f t="shared" si="1339"/>
        <v>206</v>
      </c>
      <c r="G1034" s="11">
        <v>41</v>
      </c>
      <c r="H1034" s="13">
        <f t="shared" ref="H1034" si="1876">AVERAGE(C1031:C1034)</f>
        <v>40</v>
      </c>
      <c r="I1034" s="13">
        <f t="shared" ref="I1034" si="1877">AVERAGE(D1031:D1034)</f>
        <v>19.25</v>
      </c>
      <c r="J1034" s="13">
        <f t="shared" ref="J1034" si="1878">AVERAGE(E1031:E1034)</f>
        <v>37</v>
      </c>
      <c r="K1034" s="14">
        <f t="shared" ref="K1034" si="1879">SUM(H1034:J1034)</f>
        <v>96.25</v>
      </c>
      <c r="L1034" s="14">
        <f t="shared" ref="L1034" si="1880">AVERAGE(K878+K930+K982)/3</f>
        <v>296.08333333333331</v>
      </c>
      <c r="M1034" s="14">
        <f t="shared" ref="M1034" si="1881">AVERAGE(F878+F930+F982)/3</f>
        <v>496.66666666666669</v>
      </c>
      <c r="N1034" s="30">
        <f t="shared" ref="N1034" si="1882">(F1034-F982)/F982</f>
        <v>-0.53811659192825112</v>
      </c>
      <c r="O1034" s="30">
        <f t="shared" ref="O1034" si="1883">(F1034-L1034)/L1034</f>
        <v>-0.30424992963692649</v>
      </c>
    </row>
    <row r="1035" spans="1:15" x14ac:dyDescent="0.25">
      <c r="A1035" s="9" t="str">
        <f t="shared" si="1851"/>
        <v>Oct</v>
      </c>
      <c r="B1035" s="15">
        <f t="shared" si="1555"/>
        <v>41566</v>
      </c>
      <c r="C1035" s="9">
        <v>112</v>
      </c>
      <c r="D1035" s="9">
        <v>3</v>
      </c>
      <c r="E1035" s="9">
        <v>202</v>
      </c>
      <c r="F1035" s="14">
        <f t="shared" si="1339"/>
        <v>317</v>
      </c>
      <c r="G1035" s="11">
        <v>42</v>
      </c>
      <c r="H1035" s="13">
        <f t="shared" ref="H1035" si="1884">AVERAGE(C1032:C1035)</f>
        <v>59.25</v>
      </c>
      <c r="I1035" s="13">
        <f t="shared" ref="I1035" si="1885">AVERAGE(D1032:D1035)</f>
        <v>10.5</v>
      </c>
      <c r="J1035" s="13">
        <f t="shared" ref="J1035" si="1886">AVERAGE(E1032:E1035)</f>
        <v>85.5</v>
      </c>
      <c r="K1035" s="14">
        <f t="shared" ref="K1035" si="1887">SUM(H1035:J1035)</f>
        <v>155.25</v>
      </c>
      <c r="L1035" s="14">
        <f t="shared" ref="L1035" si="1888">AVERAGE(K879+K931+K983)/3</f>
        <v>375.75</v>
      </c>
      <c r="M1035" s="14">
        <f t="shared" ref="M1035" si="1889">AVERAGE(F879+F931+F983)/3</f>
        <v>509.33333333333331</v>
      </c>
      <c r="N1035" s="30">
        <f t="shared" ref="N1035" si="1890">(F1035-F983)/F983</f>
        <v>-0.4525043177892919</v>
      </c>
      <c r="O1035" s="30">
        <f t="shared" ref="O1035" si="1891">(F1035-L1035)/L1035</f>
        <v>-0.15635395874916833</v>
      </c>
    </row>
    <row r="1036" spans="1:15" x14ac:dyDescent="0.25">
      <c r="A1036" s="9" t="str">
        <f t="shared" si="1851"/>
        <v>Oct</v>
      </c>
      <c r="B1036" s="15">
        <f t="shared" si="1555"/>
        <v>41573</v>
      </c>
      <c r="C1036" s="9">
        <v>156</v>
      </c>
      <c r="D1036" s="9">
        <v>6</v>
      </c>
      <c r="E1036" s="9">
        <v>369</v>
      </c>
      <c r="F1036" s="14">
        <f t="shared" si="1339"/>
        <v>531</v>
      </c>
      <c r="G1036" s="11">
        <v>43</v>
      </c>
      <c r="H1036" s="13">
        <f t="shared" ref="H1036" si="1892">AVERAGE(C1033:C1036)</f>
        <v>95.25</v>
      </c>
      <c r="I1036" s="13">
        <f t="shared" ref="I1036" si="1893">AVERAGE(D1033:D1036)</f>
        <v>6.75</v>
      </c>
      <c r="J1036" s="13">
        <f t="shared" ref="J1036" si="1894">AVERAGE(E1033:E1036)</f>
        <v>177.25</v>
      </c>
      <c r="K1036" s="14">
        <f t="shared" ref="K1036" si="1895">SUM(H1036:J1036)</f>
        <v>279.25</v>
      </c>
      <c r="L1036" s="14">
        <f t="shared" ref="L1036" si="1896">AVERAGE(K880+K932+K984)/3</f>
        <v>401.16666666666669</v>
      </c>
      <c r="M1036" s="14">
        <f t="shared" ref="M1036" si="1897">AVERAGE(F880+F932+F984)/3</f>
        <v>357.33333333333331</v>
      </c>
      <c r="N1036" s="30">
        <f t="shared" ref="N1036" si="1898">(F1036-F984)/F984</f>
        <v>1.0113636363636365</v>
      </c>
      <c r="O1036" s="30">
        <f t="shared" ref="O1036" si="1899">(F1036-L1036)/L1036</f>
        <v>0.3236393851267137</v>
      </c>
    </row>
    <row r="1037" spans="1:15" x14ac:dyDescent="0.25">
      <c r="A1037" s="9" t="str">
        <f t="shared" si="1851"/>
        <v>Nov</v>
      </c>
      <c r="B1037" s="15">
        <f t="shared" si="1555"/>
        <v>41580</v>
      </c>
      <c r="C1037" s="9">
        <v>136</v>
      </c>
      <c r="D1037" s="9">
        <v>6</v>
      </c>
      <c r="E1037" s="9">
        <v>412</v>
      </c>
      <c r="F1037" s="14">
        <f t="shared" si="1339"/>
        <v>554</v>
      </c>
      <c r="G1037" s="11">
        <v>44</v>
      </c>
      <c r="H1037" s="13">
        <f t="shared" ref="H1037" si="1900">AVERAGE(C1034:C1037)</f>
        <v>118.75</v>
      </c>
      <c r="I1037" s="13">
        <f t="shared" ref="I1037" si="1901">AVERAGE(D1034:D1037)</f>
        <v>5</v>
      </c>
      <c r="J1037" s="13">
        <f t="shared" ref="J1037" si="1902">AVERAGE(E1034:E1037)</f>
        <v>278.25</v>
      </c>
      <c r="K1037" s="14">
        <f t="shared" ref="K1037" si="1903">SUM(H1037:J1037)</f>
        <v>402</v>
      </c>
      <c r="L1037" s="14">
        <f t="shared" ref="L1037" si="1904">AVERAGE(K881+K933+K985)/3</f>
        <v>452.25</v>
      </c>
      <c r="M1037" s="14">
        <f t="shared" ref="M1037" si="1905">AVERAGE(F881+F933+F985)/3</f>
        <v>445.66666666666669</v>
      </c>
      <c r="N1037" s="30">
        <f t="shared" ref="N1037" si="1906">(F1037-F985)/F985</f>
        <v>0.14462809917355371</v>
      </c>
      <c r="O1037" s="30">
        <f t="shared" ref="O1037" si="1907">(F1037-L1037)/L1037</f>
        <v>0.22498618021006081</v>
      </c>
    </row>
    <row r="1038" spans="1:15" x14ac:dyDescent="0.25">
      <c r="A1038" s="9" t="str">
        <f t="shared" si="1851"/>
        <v>Nov</v>
      </c>
      <c r="B1038" s="15">
        <f t="shared" si="1555"/>
        <v>41587</v>
      </c>
      <c r="C1038" s="9">
        <v>185</v>
      </c>
      <c r="D1038" s="9">
        <v>6</v>
      </c>
      <c r="E1038" s="9">
        <v>249</v>
      </c>
      <c r="F1038" s="14">
        <f t="shared" si="1339"/>
        <v>440</v>
      </c>
      <c r="G1038" s="11">
        <v>45</v>
      </c>
      <c r="H1038" s="13">
        <f t="shared" ref="H1038" si="1908">AVERAGE(C1035:C1038)</f>
        <v>147.25</v>
      </c>
      <c r="I1038" s="13">
        <f t="shared" ref="I1038" si="1909">AVERAGE(D1035:D1038)</f>
        <v>5.25</v>
      </c>
      <c r="J1038" s="13">
        <f t="shared" ref="J1038" si="1910">AVERAGE(E1035:E1038)</f>
        <v>308</v>
      </c>
      <c r="K1038" s="14">
        <f t="shared" ref="K1038" si="1911">SUM(H1038:J1038)</f>
        <v>460.5</v>
      </c>
      <c r="L1038" s="14">
        <f t="shared" ref="L1038" si="1912">AVERAGE(K882+K934+K986)/3</f>
        <v>456.25</v>
      </c>
      <c r="M1038" s="14">
        <f t="shared" ref="M1038" si="1913">AVERAGE(F882+F934+F986)/3</f>
        <v>512.66666666666663</v>
      </c>
      <c r="N1038" s="30">
        <f t="shared" ref="N1038" si="1914">(F1038-F986)/F986</f>
        <v>6.280193236714976E-2</v>
      </c>
      <c r="O1038" s="30">
        <f t="shared" ref="O1038" si="1915">(F1038-L1038)/L1038</f>
        <v>-3.5616438356164383E-2</v>
      </c>
    </row>
    <row r="1039" spans="1:15" x14ac:dyDescent="0.25">
      <c r="A1039" s="9" t="str">
        <f t="shared" si="1851"/>
        <v>Nov</v>
      </c>
      <c r="B1039" s="15">
        <f t="shared" si="1555"/>
        <v>41594</v>
      </c>
      <c r="C1039" s="9">
        <v>195</v>
      </c>
      <c r="D1039" s="9">
        <v>8</v>
      </c>
      <c r="E1039" s="9">
        <v>205</v>
      </c>
      <c r="F1039" s="14">
        <f t="shared" si="1339"/>
        <v>408</v>
      </c>
      <c r="G1039" s="11">
        <v>46</v>
      </c>
      <c r="H1039" s="13">
        <f t="shared" ref="H1039" si="1916">AVERAGE(C1036:C1039)</f>
        <v>168</v>
      </c>
      <c r="I1039" s="13">
        <f t="shared" ref="I1039" si="1917">AVERAGE(D1036:D1039)</f>
        <v>6.5</v>
      </c>
      <c r="J1039" s="13">
        <f t="shared" ref="J1039" si="1918">AVERAGE(E1036:E1039)</f>
        <v>308.75</v>
      </c>
      <c r="K1039" s="14">
        <f t="shared" ref="K1039" si="1919">SUM(H1039:J1039)</f>
        <v>483.25</v>
      </c>
      <c r="L1039" s="14">
        <f t="shared" ref="L1039" si="1920">AVERAGE(K883+K935+K987)/3</f>
        <v>460.58333333333331</v>
      </c>
      <c r="M1039" s="14">
        <f t="shared" ref="M1039" si="1921">AVERAGE(F883+F935+F987)/3</f>
        <v>526.66666666666663</v>
      </c>
      <c r="N1039" s="30">
        <f t="shared" ref="N1039" si="1922">(F1039-F987)/F987</f>
        <v>8.5106382978723402E-2</v>
      </c>
      <c r="O1039" s="30">
        <f t="shared" ref="O1039" si="1923">(F1039-L1039)/L1039</f>
        <v>-0.11416681744165004</v>
      </c>
    </row>
    <row r="1040" spans="1:15" x14ac:dyDescent="0.25">
      <c r="A1040" s="9" t="str">
        <f t="shared" si="1851"/>
        <v>Nov</v>
      </c>
      <c r="B1040" s="15">
        <f t="shared" si="1555"/>
        <v>41601</v>
      </c>
      <c r="C1040" s="9">
        <v>257</v>
      </c>
      <c r="D1040" s="9">
        <v>5</v>
      </c>
      <c r="E1040" s="9">
        <v>179</v>
      </c>
      <c r="F1040" s="14">
        <f t="shared" si="1339"/>
        <v>441</v>
      </c>
      <c r="G1040" s="11">
        <v>47</v>
      </c>
      <c r="H1040" s="13">
        <f t="shared" ref="H1040" si="1924">AVERAGE(C1037:C1040)</f>
        <v>193.25</v>
      </c>
      <c r="I1040" s="13">
        <f t="shared" ref="I1040" si="1925">AVERAGE(D1037:D1040)</f>
        <v>6.25</v>
      </c>
      <c r="J1040" s="13">
        <f t="shared" ref="J1040" si="1926">AVERAGE(E1037:E1040)</f>
        <v>261.25</v>
      </c>
      <c r="K1040" s="14">
        <f t="shared" ref="K1040" si="1927">SUM(H1040:J1040)</f>
        <v>460.75</v>
      </c>
      <c r="L1040" s="14">
        <f t="shared" ref="L1040" si="1928">AVERAGE(K884+K936+K988)/3</f>
        <v>540.16666666666663</v>
      </c>
      <c r="M1040" s="14">
        <f t="shared" ref="M1040" si="1929">AVERAGE(F884+F936+F988)/3</f>
        <v>675.66666666666663</v>
      </c>
      <c r="N1040" s="30">
        <f t="shared" ref="N1040" si="1930">(F1040-F988)/F988</f>
        <v>-0.25757575757575757</v>
      </c>
      <c r="O1040" s="30">
        <f t="shared" ref="O1040" si="1931">(F1040-L1040)/L1040</f>
        <v>-0.18358531317494595</v>
      </c>
    </row>
    <row r="1041" spans="1:15" x14ac:dyDescent="0.25">
      <c r="A1041" s="9" t="str">
        <f t="shared" si="1851"/>
        <v>Nov</v>
      </c>
      <c r="B1041" s="15">
        <f t="shared" si="1555"/>
        <v>41608</v>
      </c>
      <c r="C1041" s="9">
        <v>275</v>
      </c>
      <c r="D1041" s="9">
        <v>8</v>
      </c>
      <c r="E1041" s="9">
        <v>244</v>
      </c>
      <c r="F1041" s="14">
        <f t="shared" si="1339"/>
        <v>527</v>
      </c>
      <c r="G1041" s="11">
        <v>48</v>
      </c>
      <c r="H1041" s="13">
        <f t="shared" ref="H1041" si="1932">AVERAGE(C1038:C1041)</f>
        <v>228</v>
      </c>
      <c r="I1041" s="13">
        <f t="shared" ref="I1041" si="1933">AVERAGE(D1038:D1041)</f>
        <v>6.75</v>
      </c>
      <c r="J1041" s="13">
        <f t="shared" ref="J1041" si="1934">AVERAGE(E1038:E1041)</f>
        <v>219.25</v>
      </c>
      <c r="K1041" s="14">
        <f t="shared" ref="K1041" si="1935">SUM(H1041:J1041)</f>
        <v>454</v>
      </c>
      <c r="L1041" s="14">
        <f t="shared" ref="L1041" si="1936">AVERAGE(K885+K937+K989)/3</f>
        <v>626</v>
      </c>
      <c r="M1041" s="14">
        <f t="shared" ref="M1041" si="1937">AVERAGE(F885+F937+F989)/3</f>
        <v>789</v>
      </c>
      <c r="N1041" s="30">
        <f t="shared" ref="N1041:N1043" si="1938">(F1041-F989)/F989</f>
        <v>-0.24606580829756797</v>
      </c>
      <c r="O1041" s="30">
        <f t="shared" ref="O1041:O1043" si="1939">(F1041-L1041)/L1041</f>
        <v>-0.15814696485623003</v>
      </c>
    </row>
    <row r="1042" spans="1:15" x14ac:dyDescent="0.25">
      <c r="A1042" s="9" t="str">
        <f t="shared" si="1851"/>
        <v>Dec</v>
      </c>
      <c r="B1042" s="15">
        <f t="shared" si="1555"/>
        <v>41615</v>
      </c>
      <c r="C1042" s="9">
        <v>233</v>
      </c>
      <c r="D1042" s="9">
        <v>8</v>
      </c>
      <c r="E1042" s="9">
        <v>293</v>
      </c>
      <c r="F1042" s="14">
        <f t="shared" si="1339"/>
        <v>534</v>
      </c>
      <c r="G1042" s="11">
        <v>49</v>
      </c>
      <c r="H1042" s="13">
        <f t="shared" ref="H1042" si="1940">AVERAGE(C1039:C1042)</f>
        <v>240</v>
      </c>
      <c r="I1042" s="13">
        <f t="shared" ref="I1042" si="1941">AVERAGE(D1039:D1042)</f>
        <v>7.25</v>
      </c>
      <c r="J1042" s="13">
        <f t="shared" ref="J1042" si="1942">AVERAGE(E1039:E1042)</f>
        <v>230.25</v>
      </c>
      <c r="K1042" s="14">
        <f t="shared" ref="K1042" si="1943">SUM(H1042:J1042)</f>
        <v>477.5</v>
      </c>
      <c r="L1042" s="14">
        <f t="shared" ref="L1042:L1043" si="1944">AVERAGE(K886+K938+K990)/3</f>
        <v>671.33333333333337</v>
      </c>
      <c r="M1042" s="14">
        <f t="shared" ref="M1042:M1043" si="1945">AVERAGE(F886+F938+F990)/3</f>
        <v>694</v>
      </c>
      <c r="N1042" s="30">
        <f t="shared" si="1938"/>
        <v>-0.18098159509202455</v>
      </c>
      <c r="O1042" s="30">
        <f t="shared" si="1939"/>
        <v>-0.20456802383316788</v>
      </c>
    </row>
    <row r="1043" spans="1:15" x14ac:dyDescent="0.25">
      <c r="A1043" s="9" t="str">
        <f t="shared" si="1851"/>
        <v>Dec</v>
      </c>
      <c r="B1043" s="15">
        <f t="shared" si="1555"/>
        <v>41622</v>
      </c>
      <c r="C1043" s="9">
        <v>115</v>
      </c>
      <c r="D1043" s="9">
        <v>2</v>
      </c>
      <c r="E1043" s="9">
        <v>358</v>
      </c>
      <c r="F1043" s="14">
        <f t="shared" si="1339"/>
        <v>475</v>
      </c>
      <c r="G1043" s="11">
        <v>50</v>
      </c>
      <c r="H1043" s="13">
        <f t="shared" ref="H1043" si="1946">AVERAGE(C1040:C1043)</f>
        <v>220</v>
      </c>
      <c r="I1043" s="13">
        <f t="shared" ref="I1043" si="1947">AVERAGE(D1040:D1043)</f>
        <v>5.75</v>
      </c>
      <c r="J1043" s="13">
        <f t="shared" ref="J1043" si="1948">AVERAGE(E1040:E1043)</f>
        <v>268.5</v>
      </c>
      <c r="K1043" s="14">
        <f t="shared" ref="K1043" si="1949">SUM(H1043:J1043)</f>
        <v>494.25</v>
      </c>
      <c r="L1043" s="14">
        <f t="shared" si="1944"/>
        <v>662.83333333333337</v>
      </c>
      <c r="M1043" s="14">
        <f t="shared" si="1945"/>
        <v>492.66666666666669</v>
      </c>
      <c r="N1043" s="30">
        <f t="shared" si="1938"/>
        <v>0.28378378378378377</v>
      </c>
      <c r="O1043" s="30">
        <f t="shared" si="1939"/>
        <v>-0.28337943173246172</v>
      </c>
    </row>
    <row r="1044" spans="1:15" x14ac:dyDescent="0.25">
      <c r="A1044" s="9" t="str">
        <f t="shared" si="1851"/>
        <v>Dec</v>
      </c>
      <c r="B1044" s="15">
        <f t="shared" si="1555"/>
        <v>41629</v>
      </c>
      <c r="C1044" s="9">
        <v>183</v>
      </c>
      <c r="D1044" s="9">
        <v>6</v>
      </c>
      <c r="E1044" s="9">
        <v>210</v>
      </c>
      <c r="F1044" s="14">
        <f t="shared" si="1339"/>
        <v>399</v>
      </c>
      <c r="G1044" s="11">
        <v>51</v>
      </c>
      <c r="H1044" s="13">
        <f t="shared" ref="H1044" si="1950">AVERAGE(C1041:C1044)</f>
        <v>201.5</v>
      </c>
      <c r="I1044" s="13">
        <f t="shared" ref="I1044" si="1951">AVERAGE(D1041:D1044)</f>
        <v>6</v>
      </c>
      <c r="J1044" s="13">
        <f t="shared" ref="J1044" si="1952">AVERAGE(E1041:E1044)</f>
        <v>276.25</v>
      </c>
      <c r="K1044" s="14">
        <f t="shared" ref="K1044" si="1953">SUM(H1044:J1044)</f>
        <v>483.75</v>
      </c>
      <c r="L1044" s="14">
        <f t="shared" ref="L1044" si="1954">AVERAGE(K888+K940+K992)/3</f>
        <v>597</v>
      </c>
      <c r="M1044" s="14">
        <f t="shared" ref="M1044" si="1955">AVERAGE(F888+F940+F992)/3</f>
        <v>412.33333333333331</v>
      </c>
      <c r="N1044" s="30">
        <f t="shared" ref="N1044" si="1956">(F1044-F992)/F992</f>
        <v>0.64197530864197527</v>
      </c>
      <c r="O1044" s="30">
        <f t="shared" ref="O1044" si="1957">(F1044-L1044)/L1044</f>
        <v>-0.33165829145728642</v>
      </c>
    </row>
    <row r="1045" spans="1:15" x14ac:dyDescent="0.25">
      <c r="A1045" s="9" t="str">
        <f t="shared" si="1851"/>
        <v>Dec</v>
      </c>
      <c r="B1045" s="15">
        <f t="shared" si="1555"/>
        <v>41636</v>
      </c>
      <c r="C1045" s="9">
        <v>72</v>
      </c>
      <c r="D1045" s="9">
        <v>5</v>
      </c>
      <c r="E1045" s="9">
        <v>201</v>
      </c>
      <c r="F1045" s="14">
        <f t="shared" si="1339"/>
        <v>278</v>
      </c>
      <c r="G1045" s="11">
        <v>52</v>
      </c>
      <c r="H1045" s="13">
        <f t="shared" ref="H1045" si="1958">AVERAGE(C1042:C1045)</f>
        <v>150.75</v>
      </c>
      <c r="I1045" s="13">
        <f t="shared" ref="I1045" si="1959">AVERAGE(D1042:D1045)</f>
        <v>5.25</v>
      </c>
      <c r="J1045" s="13">
        <f t="shared" ref="J1045" si="1960">AVERAGE(E1042:E1045)</f>
        <v>265.5</v>
      </c>
      <c r="K1045" s="14">
        <f t="shared" ref="K1045" si="1961">SUM(H1045:J1045)</f>
        <v>421.5</v>
      </c>
      <c r="L1045" s="14">
        <f t="shared" ref="L1045" si="1962">AVERAGE(K889+K941+K993)/3</f>
        <v>461.41666666666669</v>
      </c>
      <c r="M1045" s="14">
        <f t="shared" ref="M1045" si="1963">AVERAGE(F889+F941+F993)/3</f>
        <v>246.66666666666666</v>
      </c>
      <c r="N1045" s="30">
        <f t="shared" ref="N1045" si="1964">(F1045-F993)/F993</f>
        <v>1.0441176470588236</v>
      </c>
      <c r="O1045" s="30">
        <f t="shared" ref="O1045" si="1965">(F1045-L1045)/L1045</f>
        <v>-0.39750767563662637</v>
      </c>
    </row>
    <row r="1046" spans="1:15" x14ac:dyDescent="0.25">
      <c r="A1046" s="9" t="str">
        <f t="shared" si="1851"/>
        <v>Jan</v>
      </c>
      <c r="B1046" s="15">
        <f t="shared" si="1555"/>
        <v>41643</v>
      </c>
      <c r="C1046" s="9">
        <v>71</v>
      </c>
      <c r="D1046" s="9">
        <v>3</v>
      </c>
      <c r="E1046" s="9">
        <v>208</v>
      </c>
      <c r="F1046" s="14">
        <f t="shared" si="1339"/>
        <v>282</v>
      </c>
      <c r="G1046" s="11">
        <v>1</v>
      </c>
      <c r="H1046" s="13">
        <f t="shared" ref="H1046" si="1966">AVERAGE(C1043:C1046)</f>
        <v>110.25</v>
      </c>
      <c r="I1046" s="13">
        <f t="shared" ref="I1046" si="1967">AVERAGE(D1043:D1046)</f>
        <v>4</v>
      </c>
      <c r="J1046" s="13">
        <f t="shared" ref="J1046" si="1968">AVERAGE(E1043:E1046)</f>
        <v>244.25</v>
      </c>
      <c r="K1046" s="14">
        <f t="shared" ref="K1046" si="1969">SUM(H1046:J1046)</f>
        <v>358.5</v>
      </c>
      <c r="L1046" s="14">
        <f t="shared" ref="L1046" si="1970">AVERAGE(K890+K942+K994)/3</f>
        <v>353.33333333333331</v>
      </c>
      <c r="M1046" s="14">
        <f t="shared" ref="M1046" si="1971">AVERAGE(F890+F942+F994)/3</f>
        <v>261.66666666666669</v>
      </c>
      <c r="N1046" s="30">
        <f t="shared" ref="N1046" si="1972">(F1046-F994)/F994</f>
        <v>0.38235294117647056</v>
      </c>
      <c r="O1046" s="30">
        <f t="shared" ref="O1046" si="1973">(F1046-L1046)/L1046</f>
        <v>-0.20188679245283014</v>
      </c>
    </row>
    <row r="1047" spans="1:15" x14ac:dyDescent="0.25">
      <c r="A1047" s="9" t="str">
        <f t="shared" si="1851"/>
        <v>Jan</v>
      </c>
      <c r="B1047" s="15">
        <f t="shared" si="1555"/>
        <v>41650</v>
      </c>
      <c r="C1047" s="9">
        <v>38</v>
      </c>
      <c r="D1047" s="9">
        <v>4</v>
      </c>
      <c r="E1047" s="9">
        <v>75</v>
      </c>
      <c r="F1047" s="14">
        <f t="shared" si="1339"/>
        <v>117</v>
      </c>
      <c r="G1047" s="11">
        <v>2</v>
      </c>
      <c r="H1047" s="13">
        <f t="shared" ref="H1047" si="1974">AVERAGE(C1044:C1047)</f>
        <v>91</v>
      </c>
      <c r="I1047" s="13">
        <f t="shared" ref="I1047" si="1975">AVERAGE(D1044:D1047)</f>
        <v>4.5</v>
      </c>
      <c r="J1047" s="13">
        <f t="shared" ref="J1047" si="1976">AVERAGE(E1044:E1047)</f>
        <v>173.5</v>
      </c>
      <c r="K1047" s="14">
        <f t="shared" ref="K1047" si="1977">SUM(H1047:J1047)</f>
        <v>269</v>
      </c>
      <c r="L1047" s="14">
        <f t="shared" ref="L1047" si="1978">AVERAGE(K891+K943+K995)/3</f>
        <v>284.25</v>
      </c>
      <c r="M1047" s="14">
        <f t="shared" ref="M1047" si="1979">AVERAGE(F891+F943+F995)/3</f>
        <v>216.33333333333334</v>
      </c>
      <c r="N1047" s="30">
        <f t="shared" ref="N1047" si="1980">(F1047-F995)/F995</f>
        <v>-0.27329192546583853</v>
      </c>
      <c r="O1047" s="30">
        <f t="shared" ref="O1047" si="1981">(F1047-L1047)/L1047</f>
        <v>-0.58839050131926118</v>
      </c>
    </row>
    <row r="1048" spans="1:15" x14ac:dyDescent="0.25">
      <c r="A1048" s="9" t="str">
        <f t="shared" si="1851"/>
        <v>Jan</v>
      </c>
      <c r="B1048" s="15">
        <f t="shared" si="1555"/>
        <v>41657</v>
      </c>
      <c r="C1048" s="9">
        <v>27</v>
      </c>
      <c r="D1048" s="9">
        <v>0</v>
      </c>
      <c r="E1048" s="9">
        <v>97</v>
      </c>
      <c r="F1048" s="14">
        <f t="shared" si="1339"/>
        <v>124</v>
      </c>
      <c r="G1048" s="11">
        <v>3</v>
      </c>
      <c r="H1048" s="13">
        <f t="shared" ref="H1048" si="1982">AVERAGE(C1045:C1048)</f>
        <v>52</v>
      </c>
      <c r="I1048" s="13">
        <f t="shared" ref="I1048" si="1983">AVERAGE(D1045:D1048)</f>
        <v>3</v>
      </c>
      <c r="J1048" s="13">
        <f t="shared" ref="J1048" si="1984">AVERAGE(E1045:E1048)</f>
        <v>145.25</v>
      </c>
      <c r="K1048" s="14">
        <f t="shared" ref="K1048" si="1985">SUM(H1048:J1048)</f>
        <v>200.25</v>
      </c>
      <c r="L1048" s="14">
        <f t="shared" ref="L1048" si="1986">AVERAGE(K892+K944+K996)/3</f>
        <v>257.41666666666669</v>
      </c>
      <c r="M1048" s="14">
        <f t="shared" ref="M1048" si="1987">AVERAGE(F892+F944+F996)/3</f>
        <v>305</v>
      </c>
      <c r="N1048" s="30">
        <f t="shared" ref="N1048" si="1988">(F1048-F996)/F996</f>
        <v>-0.49593495934959347</v>
      </c>
      <c r="O1048" s="30">
        <f t="shared" ref="O1048" si="1989">(F1048-L1048)/L1048</f>
        <v>-0.51829070896730334</v>
      </c>
    </row>
    <row r="1049" spans="1:15" x14ac:dyDescent="0.25">
      <c r="A1049" s="9" t="str">
        <f t="shared" si="1851"/>
        <v>Jan</v>
      </c>
      <c r="B1049" s="15">
        <f t="shared" si="1555"/>
        <v>41664</v>
      </c>
      <c r="C1049" s="9">
        <v>52</v>
      </c>
      <c r="D1049" s="9">
        <v>6</v>
      </c>
      <c r="E1049" s="9">
        <v>218</v>
      </c>
      <c r="F1049" s="14">
        <f t="shared" si="1339"/>
        <v>276</v>
      </c>
      <c r="G1049" s="11">
        <v>4</v>
      </c>
      <c r="H1049" s="13">
        <f t="shared" ref="H1049" si="1990">AVERAGE(C1046:C1049)</f>
        <v>47</v>
      </c>
      <c r="I1049" s="13">
        <f t="shared" ref="I1049" si="1991">AVERAGE(D1046:D1049)</f>
        <v>3.25</v>
      </c>
      <c r="J1049" s="13">
        <f t="shared" ref="J1049" si="1992">AVERAGE(E1046:E1049)</f>
        <v>149.5</v>
      </c>
      <c r="K1049" s="14">
        <f t="shared" ref="K1049" si="1993">SUM(H1049:J1049)</f>
        <v>199.75</v>
      </c>
      <c r="L1049" s="14">
        <f t="shared" ref="L1049" si="1994">AVERAGE(K893+K945+K997)/3</f>
        <v>262.66666666666669</v>
      </c>
      <c r="M1049" s="14">
        <f t="shared" ref="M1049" si="1995">AVERAGE(F893+F945+F997)/3</f>
        <v>267.66666666666669</v>
      </c>
      <c r="N1049" s="30">
        <f t="shared" ref="N1049" si="1996">(F1049-F997)/F997</f>
        <v>0.4375</v>
      </c>
      <c r="O1049" s="30">
        <f t="shared" ref="O1049" si="1997">(F1049-L1049)/L1049</f>
        <v>5.0761421319796877E-2</v>
      </c>
    </row>
    <row r="1050" spans="1:15" x14ac:dyDescent="0.25">
      <c r="A1050" s="9" t="str">
        <f t="shared" si="1851"/>
        <v>Feb</v>
      </c>
      <c r="B1050" s="15">
        <f t="shared" si="1555"/>
        <v>41671</v>
      </c>
      <c r="C1050" s="9">
        <v>69</v>
      </c>
      <c r="D1050" s="9">
        <v>2</v>
      </c>
      <c r="E1050" s="9">
        <v>183</v>
      </c>
      <c r="F1050" s="14">
        <f t="shared" si="1339"/>
        <v>254</v>
      </c>
      <c r="G1050" s="11">
        <v>5</v>
      </c>
      <c r="H1050" s="13">
        <f>AVERAGE(C1047:C1050)</f>
        <v>46.5</v>
      </c>
      <c r="I1050" s="13">
        <f t="shared" ref="I1050" si="1998">AVERAGE(D1047:D1050)</f>
        <v>3</v>
      </c>
      <c r="J1050" s="13">
        <f t="shared" ref="J1050" si="1999">AVERAGE(E1047:E1050)</f>
        <v>143.25</v>
      </c>
      <c r="K1050" s="14">
        <f t="shared" ref="K1050" si="2000">SUM(H1050:J1050)</f>
        <v>192.75</v>
      </c>
      <c r="L1050" s="14">
        <f t="shared" ref="L1050" si="2001">AVERAGE(K894+K946+K998)/3</f>
        <v>259.75</v>
      </c>
      <c r="M1050" s="14">
        <f t="shared" ref="M1050" si="2002">AVERAGE(F894+F946+F998)/3</f>
        <v>250</v>
      </c>
      <c r="N1050" s="30">
        <f t="shared" ref="N1050" si="2003">(F1050-F998)/F998</f>
        <v>0.57763975155279501</v>
      </c>
      <c r="O1050" s="30">
        <f t="shared" ref="O1050" si="2004">(F1050-L1050)/L1050</f>
        <v>-2.2136669874879691E-2</v>
      </c>
    </row>
    <row r="1051" spans="1:15" x14ac:dyDescent="0.25">
      <c r="A1051" s="9" t="str">
        <f t="shared" si="1851"/>
        <v>Feb</v>
      </c>
      <c r="B1051" s="15">
        <f t="shared" si="1555"/>
        <v>41678</v>
      </c>
      <c r="C1051" s="9">
        <v>19</v>
      </c>
      <c r="D1051" s="9">
        <v>0</v>
      </c>
      <c r="E1051" s="9">
        <v>73</v>
      </c>
      <c r="F1051" s="14">
        <f t="shared" si="1339"/>
        <v>92</v>
      </c>
      <c r="G1051" s="11">
        <v>6</v>
      </c>
      <c r="H1051" s="13">
        <f t="shared" ref="H1051" si="2005">AVERAGE(C1048:C1051)</f>
        <v>41.75</v>
      </c>
      <c r="I1051" s="13">
        <f t="shared" ref="I1051" si="2006">AVERAGE(D1048:D1051)</f>
        <v>2</v>
      </c>
      <c r="J1051" s="13">
        <f t="shared" ref="J1051" si="2007">AVERAGE(E1048:E1051)</f>
        <v>142.75</v>
      </c>
      <c r="K1051" s="14">
        <f t="shared" ref="K1051" si="2008">SUM(H1051:J1051)</f>
        <v>186.5</v>
      </c>
      <c r="L1051" s="14">
        <f t="shared" ref="L1051" si="2009">AVERAGE(K895+K947+K999)/3</f>
        <v>270.41666666666669</v>
      </c>
      <c r="M1051" s="14">
        <f t="shared" ref="M1051" si="2010">AVERAGE(F895+F947+F999)/3</f>
        <v>259</v>
      </c>
      <c r="N1051" s="30">
        <f t="shared" ref="N1051" si="2011">(F1051-F999)/F999</f>
        <v>-0.51063829787234039</v>
      </c>
      <c r="O1051" s="30">
        <f t="shared" ref="O1051" si="2012">(F1051-L1051)/L1051</f>
        <v>-0.65978428351309715</v>
      </c>
    </row>
    <row r="1052" spans="1:15" x14ac:dyDescent="0.25">
      <c r="A1052" s="9" t="str">
        <f t="shared" si="1851"/>
        <v>Feb</v>
      </c>
      <c r="B1052" s="15">
        <f t="shared" si="1555"/>
        <v>41685</v>
      </c>
      <c r="C1052" s="9">
        <v>41</v>
      </c>
      <c r="D1052" s="9">
        <v>0</v>
      </c>
      <c r="E1052" s="9">
        <v>22</v>
      </c>
      <c r="F1052" s="14">
        <f t="shared" si="1339"/>
        <v>63</v>
      </c>
      <c r="G1052" s="11">
        <v>7</v>
      </c>
      <c r="H1052" s="13">
        <f t="shared" ref="H1052" si="2013">AVERAGE(C1049:C1052)</f>
        <v>45.25</v>
      </c>
      <c r="I1052" s="13">
        <f t="shared" ref="I1052" si="2014">AVERAGE(D1049:D1052)</f>
        <v>2</v>
      </c>
      <c r="J1052" s="13">
        <f t="shared" ref="J1052" si="2015">AVERAGE(E1049:E1052)</f>
        <v>124</v>
      </c>
      <c r="K1052" s="14">
        <f t="shared" ref="K1052" si="2016">SUM(H1052:J1052)</f>
        <v>171.25</v>
      </c>
      <c r="L1052" s="14">
        <f t="shared" ref="L1052" si="2017">AVERAGE(K896+K948+K1000)/3</f>
        <v>274.33333333333331</v>
      </c>
      <c r="M1052" s="14">
        <f t="shared" ref="M1052" si="2018">AVERAGE(F896+F948+F1000)/3</f>
        <v>320.66666666666669</v>
      </c>
      <c r="N1052" s="30">
        <f t="shared" ref="N1052" si="2019">(F1052-F1000)/F1000</f>
        <v>-0.72961373390557938</v>
      </c>
      <c r="O1052" s="30">
        <f t="shared" ref="O1052" si="2020">(F1052-L1052)/L1052</f>
        <v>-0.77035236938031593</v>
      </c>
    </row>
    <row r="1053" spans="1:15" x14ac:dyDescent="0.25">
      <c r="A1053" s="9" t="str">
        <f t="shared" si="1851"/>
        <v>Feb</v>
      </c>
      <c r="B1053" s="15">
        <f t="shared" si="1555"/>
        <v>41692</v>
      </c>
      <c r="C1053" s="9">
        <v>66</v>
      </c>
      <c r="D1053" s="9">
        <v>0</v>
      </c>
      <c r="E1053" s="9">
        <v>56</v>
      </c>
      <c r="F1053" s="14">
        <f t="shared" si="1339"/>
        <v>122</v>
      </c>
      <c r="G1053" s="11">
        <v>8</v>
      </c>
      <c r="H1053" s="13">
        <f t="shared" ref="H1053" si="2021">AVERAGE(C1050:C1053)</f>
        <v>48.75</v>
      </c>
      <c r="I1053" s="13">
        <f t="shared" ref="I1053" si="2022">AVERAGE(D1050:D1053)</f>
        <v>0.5</v>
      </c>
      <c r="J1053" s="13">
        <f t="shared" ref="J1053" si="2023">AVERAGE(E1050:E1053)</f>
        <v>83.5</v>
      </c>
      <c r="K1053" s="14">
        <f t="shared" ref="K1053" si="2024">SUM(H1053:J1053)</f>
        <v>132.75</v>
      </c>
      <c r="L1053" s="14">
        <f t="shared" ref="L1053" si="2025">AVERAGE(K897+K949+K1001)/3</f>
        <v>272.25</v>
      </c>
      <c r="M1053" s="14">
        <f t="shared" ref="M1053" si="2026">AVERAGE(F897+F949+F1001)/3</f>
        <v>259.33333333333331</v>
      </c>
      <c r="N1053" s="30">
        <f t="shared" ref="N1053" si="2027">(F1053-F1001)/F1001</f>
        <v>-0.28654970760233917</v>
      </c>
      <c r="O1053" s="30">
        <f t="shared" ref="O1053" si="2028">(F1053-L1053)/L1053</f>
        <v>-0.55188246097337001</v>
      </c>
    </row>
    <row r="1054" spans="1:15" x14ac:dyDescent="0.25">
      <c r="A1054" s="9" t="str">
        <f t="shared" si="1851"/>
        <v>Mar</v>
      </c>
      <c r="B1054" s="15">
        <f t="shared" si="1555"/>
        <v>41699</v>
      </c>
      <c r="C1054" s="9">
        <v>97</v>
      </c>
      <c r="D1054" s="9">
        <v>2</v>
      </c>
      <c r="E1054" s="9">
        <v>98</v>
      </c>
      <c r="F1054" s="14">
        <f t="shared" si="1339"/>
        <v>197</v>
      </c>
      <c r="G1054" s="11">
        <v>9</v>
      </c>
      <c r="H1054" s="13">
        <f t="shared" ref="H1054" si="2029">AVERAGE(C1051:C1054)</f>
        <v>55.75</v>
      </c>
      <c r="I1054" s="13">
        <f t="shared" ref="I1054" si="2030">AVERAGE(D1051:D1054)</f>
        <v>0.5</v>
      </c>
      <c r="J1054" s="13">
        <f t="shared" ref="J1054" si="2031">AVERAGE(E1051:E1054)</f>
        <v>62.25</v>
      </c>
      <c r="K1054" s="14">
        <f t="shared" ref="K1054" si="2032">SUM(H1054:J1054)</f>
        <v>118.5</v>
      </c>
      <c r="L1054" s="14">
        <f t="shared" ref="L1054" si="2033">AVERAGE(K898+K950+K1002)/3</f>
        <v>258</v>
      </c>
      <c r="M1054" s="14">
        <f t="shared" ref="M1054" si="2034">AVERAGE(F898+F950+F1002)/3</f>
        <v>193</v>
      </c>
      <c r="N1054" s="30">
        <f t="shared" ref="N1054" si="2035">(F1054-F1002)/F1002</f>
        <v>1.0309278350515463</v>
      </c>
      <c r="O1054" s="30">
        <f t="shared" ref="O1054" si="2036">(F1054-L1054)/L1054</f>
        <v>-0.23643410852713179</v>
      </c>
    </row>
    <row r="1055" spans="1:15" x14ac:dyDescent="0.25">
      <c r="A1055" s="9" t="str">
        <f t="shared" si="1851"/>
        <v>Mar</v>
      </c>
      <c r="B1055" s="15">
        <f t="shared" si="1555"/>
        <v>41706</v>
      </c>
      <c r="C1055" s="9">
        <v>105</v>
      </c>
      <c r="D1055" s="9">
        <v>0</v>
      </c>
      <c r="E1055" s="9">
        <v>87</v>
      </c>
      <c r="F1055" s="14">
        <f t="shared" si="1339"/>
        <v>192</v>
      </c>
      <c r="G1055" s="11">
        <v>10</v>
      </c>
      <c r="H1055" s="13">
        <f t="shared" ref="H1055" si="2037">AVERAGE(C1052:C1055)</f>
        <v>77.25</v>
      </c>
      <c r="I1055" s="13">
        <f t="shared" ref="I1055" si="2038">AVERAGE(D1052:D1055)</f>
        <v>0.5</v>
      </c>
      <c r="J1055" s="13">
        <f t="shared" ref="J1055" si="2039">AVERAGE(E1052:E1055)</f>
        <v>65.75</v>
      </c>
      <c r="K1055" s="14">
        <f t="shared" ref="K1055" si="2040">SUM(H1055:J1055)</f>
        <v>143.5</v>
      </c>
      <c r="L1055" s="14">
        <f t="shared" ref="L1055" si="2041">AVERAGE(K899+K951+K1003)/3</f>
        <v>269.58333333333331</v>
      </c>
      <c r="M1055" s="14">
        <f t="shared" ref="M1055" si="2042">AVERAGE(F899+F951+F1003)/3</f>
        <v>305.33333333333331</v>
      </c>
      <c r="N1055" s="30">
        <f t="shared" ref="N1055" si="2043">(F1055-F1003)/F1003</f>
        <v>-0.40923076923076923</v>
      </c>
      <c r="O1055" s="30">
        <f t="shared" ref="O1055" si="2044">(F1055-L1055)/L1055</f>
        <v>-0.2877897990726429</v>
      </c>
    </row>
    <row r="1056" spans="1:15" x14ac:dyDescent="0.25">
      <c r="A1056" s="9" t="str">
        <f t="shared" si="1851"/>
        <v>Mar</v>
      </c>
      <c r="B1056" s="15">
        <f t="shared" si="1555"/>
        <v>41713</v>
      </c>
      <c r="C1056" s="9">
        <v>261</v>
      </c>
      <c r="D1056" s="9">
        <v>0</v>
      </c>
      <c r="E1056" s="9">
        <v>69</v>
      </c>
      <c r="F1056" s="14">
        <f t="shared" si="1339"/>
        <v>330</v>
      </c>
      <c r="G1056" s="11">
        <v>11</v>
      </c>
      <c r="H1056" s="13">
        <f t="shared" ref="H1056" si="2045">AVERAGE(C1053:C1056)</f>
        <v>132.25</v>
      </c>
      <c r="I1056" s="13">
        <f t="shared" ref="I1056" si="2046">AVERAGE(D1053:D1056)</f>
        <v>0.5</v>
      </c>
      <c r="J1056" s="13">
        <f t="shared" ref="J1056" si="2047">AVERAGE(E1053:E1056)</f>
        <v>77.5</v>
      </c>
      <c r="K1056" s="14">
        <f t="shared" ref="K1056" si="2048">SUM(H1056:J1056)</f>
        <v>210.25</v>
      </c>
      <c r="L1056" s="14">
        <f t="shared" ref="L1056" si="2049">AVERAGE(K900+K952+K1004)/3</f>
        <v>262.58333333333331</v>
      </c>
      <c r="M1056" s="14">
        <f t="shared" ref="M1056" si="2050">AVERAGE(F900+F952+F1004)/3</f>
        <v>292.66666666666669</v>
      </c>
      <c r="N1056" s="30">
        <f t="shared" ref="N1056" si="2051">(F1056-F1004)/F1004</f>
        <v>0.34693877551020408</v>
      </c>
      <c r="O1056" s="30">
        <f t="shared" ref="O1056" si="2052">(F1056-L1056)/L1056</f>
        <v>0.25674389082830856</v>
      </c>
    </row>
    <row r="1057" spans="1:15" x14ac:dyDescent="0.25">
      <c r="A1057" s="9" t="str">
        <f t="shared" si="1851"/>
        <v>Mar</v>
      </c>
      <c r="B1057" s="15">
        <f t="shared" ref="B1057:B1121" si="2053">B1056+7</f>
        <v>41720</v>
      </c>
      <c r="C1057" s="9">
        <v>166</v>
      </c>
      <c r="D1057" s="9">
        <v>0</v>
      </c>
      <c r="E1057" s="9">
        <v>51</v>
      </c>
      <c r="F1057" s="14">
        <f t="shared" si="1339"/>
        <v>217</v>
      </c>
      <c r="G1057" s="11">
        <v>12</v>
      </c>
      <c r="H1057" s="13">
        <f t="shared" ref="H1057" si="2054">AVERAGE(C1054:C1057)</f>
        <v>157.25</v>
      </c>
      <c r="I1057" s="13">
        <f t="shared" ref="I1057" si="2055">AVERAGE(D1054:D1057)</f>
        <v>0.5</v>
      </c>
      <c r="J1057" s="13">
        <f t="shared" ref="J1057" si="2056">AVERAGE(E1054:E1057)</f>
        <v>76.25</v>
      </c>
      <c r="K1057" s="14">
        <f t="shared" ref="K1057" si="2057">SUM(H1057:J1057)</f>
        <v>234</v>
      </c>
      <c r="L1057" s="14">
        <f t="shared" ref="L1057" si="2058">AVERAGE(K901+K953+K1005)/3</f>
        <v>301.25</v>
      </c>
      <c r="M1057" s="14">
        <f t="shared" ref="M1057" si="2059">AVERAGE(F901+F953+F1005)/3</f>
        <v>414</v>
      </c>
      <c r="N1057" s="30">
        <f t="shared" ref="N1057" si="2060">(F1057-F1005)/F1005</f>
        <v>-2.6905829596412557E-2</v>
      </c>
      <c r="O1057" s="30">
        <f t="shared" ref="O1057" si="2061">(F1057-L1057)/L1057</f>
        <v>-0.27966804979253113</v>
      </c>
    </row>
    <row r="1058" spans="1:15" x14ac:dyDescent="0.25">
      <c r="A1058" s="9" t="str">
        <f t="shared" si="1851"/>
        <v>Mar</v>
      </c>
      <c r="B1058" s="15">
        <f t="shared" si="2053"/>
        <v>41727</v>
      </c>
      <c r="C1058" s="9">
        <v>277</v>
      </c>
      <c r="D1058" s="9">
        <v>15</v>
      </c>
      <c r="E1058" s="9">
        <v>86</v>
      </c>
      <c r="F1058" s="14">
        <f t="shared" si="1339"/>
        <v>378</v>
      </c>
      <c r="G1058" s="11">
        <v>13</v>
      </c>
      <c r="H1058" s="13">
        <f t="shared" ref="H1058" si="2062">AVERAGE(C1055:C1058)</f>
        <v>202.25</v>
      </c>
      <c r="I1058" s="13">
        <f t="shared" ref="I1058" si="2063">AVERAGE(D1055:D1058)</f>
        <v>3.75</v>
      </c>
      <c r="J1058" s="13">
        <f t="shared" ref="J1058" si="2064">AVERAGE(E1055:E1058)</f>
        <v>73.25</v>
      </c>
      <c r="K1058" s="14">
        <f t="shared" ref="K1058" si="2065">SUM(H1058:J1058)</f>
        <v>279.25</v>
      </c>
      <c r="L1058" s="14">
        <f t="shared" ref="L1058" si="2066">AVERAGE(K902+K954+K1006)/3</f>
        <v>357.91666666666669</v>
      </c>
      <c r="M1058" s="14">
        <f t="shared" ref="M1058" si="2067">AVERAGE(F902+F954+F1006)/3</f>
        <v>419.66666666666669</v>
      </c>
      <c r="N1058" s="30">
        <f t="shared" ref="N1058" si="2068">(F1058-F1006)/F1006</f>
        <v>0.62231759656652363</v>
      </c>
      <c r="O1058" s="30">
        <f t="shared" ref="O1058" si="2069">(F1058-L1058)/L1058</f>
        <v>5.6111757857974336E-2</v>
      </c>
    </row>
    <row r="1059" spans="1:15" x14ac:dyDescent="0.25">
      <c r="A1059" s="9" t="str">
        <f t="shared" si="1851"/>
        <v>Apr</v>
      </c>
      <c r="B1059" s="15">
        <f t="shared" si="2053"/>
        <v>41734</v>
      </c>
      <c r="C1059" s="9">
        <v>300</v>
      </c>
      <c r="D1059" s="9">
        <v>19</v>
      </c>
      <c r="E1059" s="9">
        <v>47</v>
      </c>
      <c r="F1059" s="14">
        <f t="shared" si="1339"/>
        <v>366</v>
      </c>
      <c r="G1059" s="11">
        <v>14</v>
      </c>
      <c r="H1059" s="13">
        <f t="shared" ref="H1059" si="2070">AVERAGE(C1056:C1059)</f>
        <v>251</v>
      </c>
      <c r="I1059" s="13">
        <f t="shared" ref="I1059" si="2071">AVERAGE(D1056:D1059)</f>
        <v>8.5</v>
      </c>
      <c r="J1059" s="13">
        <f t="shared" ref="J1059" si="2072">AVERAGE(E1056:E1059)</f>
        <v>63.25</v>
      </c>
      <c r="K1059" s="14">
        <f t="shared" ref="K1059" si="2073">SUM(H1059:J1059)</f>
        <v>322.75</v>
      </c>
      <c r="L1059" s="14">
        <f t="shared" ref="L1059" si="2074">AVERAGE(K903+K955+K1007)/3</f>
        <v>364.16666666666669</v>
      </c>
      <c r="M1059" s="14">
        <f t="shared" ref="M1059" si="2075">AVERAGE(F903+F955+F1007)/3</f>
        <v>330.33333333333331</v>
      </c>
      <c r="N1059" s="30">
        <f t="shared" ref="N1059" si="2076">(F1059-F1007)/F1007</f>
        <v>1.5241379310344827</v>
      </c>
      <c r="O1059" s="30">
        <f t="shared" ref="O1059" si="2077">(F1059-L1059)/L1059</f>
        <v>5.0343249427917099E-3</v>
      </c>
    </row>
    <row r="1060" spans="1:15" x14ac:dyDescent="0.25">
      <c r="A1060" s="9" t="str">
        <f t="shared" si="1851"/>
        <v>Apr</v>
      </c>
      <c r="B1060" s="15">
        <f t="shared" si="2053"/>
        <v>41741</v>
      </c>
      <c r="C1060" s="9">
        <v>277</v>
      </c>
      <c r="D1060" s="9">
        <v>18</v>
      </c>
      <c r="E1060" s="9">
        <v>125</v>
      </c>
      <c r="F1060" s="14">
        <f t="shared" si="1339"/>
        <v>420</v>
      </c>
      <c r="G1060" s="11">
        <v>15</v>
      </c>
      <c r="H1060" s="13">
        <f t="shared" ref="H1060" si="2078">AVERAGE(C1057:C1060)</f>
        <v>255</v>
      </c>
      <c r="I1060" s="13">
        <f t="shared" ref="I1060" si="2079">AVERAGE(D1057:D1060)</f>
        <v>13</v>
      </c>
      <c r="J1060" s="13">
        <f t="shared" ref="J1060" si="2080">AVERAGE(E1057:E1060)</f>
        <v>77.25</v>
      </c>
      <c r="K1060" s="14">
        <f t="shared" ref="K1060" si="2081">SUM(H1060:J1060)</f>
        <v>345.25</v>
      </c>
      <c r="L1060" s="14">
        <f t="shared" ref="L1060" si="2082">AVERAGE(K904+K956+K1008)/3</f>
        <v>375.08333333333331</v>
      </c>
      <c r="M1060" s="14">
        <f t="shared" ref="M1060" si="2083">AVERAGE(F904+F956+F1008)/3</f>
        <v>336.33333333333331</v>
      </c>
      <c r="N1060" s="30">
        <f t="shared" ref="N1060" si="2084">(F1060-F1008)/F1008</f>
        <v>1</v>
      </c>
      <c r="O1060" s="30">
        <f t="shared" ref="O1060" si="2085">(F1060-L1060)/L1060</f>
        <v>0.11975116640746507</v>
      </c>
    </row>
    <row r="1061" spans="1:15" x14ac:dyDescent="0.25">
      <c r="A1061" s="9" t="str">
        <f t="shared" si="1851"/>
        <v>Apr</v>
      </c>
      <c r="B1061" s="15">
        <f t="shared" si="2053"/>
        <v>41748</v>
      </c>
      <c r="C1061" s="9">
        <v>332</v>
      </c>
      <c r="D1061" s="9">
        <v>2</v>
      </c>
      <c r="E1061" s="9">
        <v>106</v>
      </c>
      <c r="F1061" s="14">
        <f t="shared" si="1339"/>
        <v>440</v>
      </c>
      <c r="G1061" s="11">
        <v>16</v>
      </c>
      <c r="H1061" s="13">
        <f t="shared" ref="H1061" si="2086">AVERAGE(C1058:C1061)</f>
        <v>296.5</v>
      </c>
      <c r="I1061" s="13">
        <f t="shared" ref="I1061" si="2087">AVERAGE(D1058:D1061)</f>
        <v>13.5</v>
      </c>
      <c r="J1061" s="13">
        <f t="shared" ref="J1061" si="2088">AVERAGE(E1058:E1061)</f>
        <v>91</v>
      </c>
      <c r="K1061" s="14">
        <f t="shared" ref="K1061" si="2089">SUM(H1061:J1061)</f>
        <v>401</v>
      </c>
      <c r="L1061" s="14">
        <f t="shared" ref="L1061" si="2090">AVERAGE(K905+K957+K1009)/3</f>
        <v>358.83333333333331</v>
      </c>
      <c r="M1061" s="14">
        <f t="shared" ref="M1061" si="2091">AVERAGE(F905+F957+F1009)/3</f>
        <v>349</v>
      </c>
      <c r="N1061" s="30">
        <f t="shared" ref="N1061" si="2092">(F1061-F1009)/F1009</f>
        <v>2.3587786259541983</v>
      </c>
      <c r="O1061" s="30">
        <f t="shared" ref="O1061" si="2093">(F1061-L1061)/L1061</f>
        <v>0.22619600557361827</v>
      </c>
    </row>
    <row r="1062" spans="1:15" x14ac:dyDescent="0.25">
      <c r="A1062" s="9" t="str">
        <f t="shared" si="1851"/>
        <v>Apr</v>
      </c>
      <c r="B1062" s="15">
        <f t="shared" si="2053"/>
        <v>41755</v>
      </c>
      <c r="C1062" s="9">
        <v>312</v>
      </c>
      <c r="D1062" s="9">
        <v>9</v>
      </c>
      <c r="E1062" s="9">
        <v>70</v>
      </c>
      <c r="F1062" s="14">
        <f t="shared" si="1339"/>
        <v>391</v>
      </c>
      <c r="G1062" s="11">
        <v>17</v>
      </c>
      <c r="H1062" s="13">
        <f t="shared" ref="H1062" si="2094">AVERAGE(C1059:C1062)</f>
        <v>305.25</v>
      </c>
      <c r="I1062" s="13">
        <f t="shared" ref="I1062" si="2095">AVERAGE(D1059:D1062)</f>
        <v>12</v>
      </c>
      <c r="J1062" s="13">
        <f t="shared" ref="J1062" si="2096">AVERAGE(E1059:E1062)</f>
        <v>87</v>
      </c>
      <c r="K1062" s="14">
        <f t="shared" ref="K1062" si="2097">SUM(H1062:J1062)</f>
        <v>404.25</v>
      </c>
      <c r="L1062" s="14">
        <f t="shared" ref="L1062" si="2098">AVERAGE(K906+K958+K1010)/3</f>
        <v>317</v>
      </c>
      <c r="M1062" s="14">
        <f t="shared" ref="M1062" si="2099">AVERAGE(F906+F958+F1010)/3</f>
        <v>252.33333333333334</v>
      </c>
      <c r="N1062" s="30">
        <f t="shared" ref="N1062" si="2100">(F1062-F1010)/F1010</f>
        <v>9.5675675675675684</v>
      </c>
      <c r="O1062" s="30">
        <f t="shared" ref="O1062" si="2101">(F1062-L1062)/L1062</f>
        <v>0.2334384858044164</v>
      </c>
    </row>
    <row r="1063" spans="1:15" x14ac:dyDescent="0.25">
      <c r="A1063" s="9" t="str">
        <f t="shared" si="1851"/>
        <v>May</v>
      </c>
      <c r="B1063" s="15">
        <f t="shared" si="2053"/>
        <v>41762</v>
      </c>
      <c r="C1063" s="9">
        <v>496</v>
      </c>
      <c r="D1063" s="9">
        <v>16</v>
      </c>
      <c r="E1063" s="9">
        <v>71</v>
      </c>
      <c r="F1063" s="14">
        <f t="shared" si="1339"/>
        <v>583</v>
      </c>
      <c r="G1063" s="11">
        <v>18</v>
      </c>
      <c r="H1063" s="13">
        <f t="shared" ref="H1063" si="2102">AVERAGE(C1060:C1063)</f>
        <v>354.25</v>
      </c>
      <c r="I1063" s="13">
        <f t="shared" ref="I1063" si="2103">AVERAGE(D1060:D1063)</f>
        <v>11.25</v>
      </c>
      <c r="J1063" s="13">
        <f t="shared" ref="J1063" si="2104">AVERAGE(E1060:E1063)</f>
        <v>93</v>
      </c>
      <c r="K1063" s="14">
        <f t="shared" ref="K1063" si="2105">SUM(H1063:J1063)</f>
        <v>458.5</v>
      </c>
      <c r="L1063" s="14">
        <f t="shared" ref="L1063" si="2106">AVERAGE(K907+K959+K1011)/3</f>
        <v>305.66666666666669</v>
      </c>
      <c r="M1063" s="14">
        <f t="shared" ref="M1063" si="2107">AVERAGE(F907+F959+F1011)/3</f>
        <v>285</v>
      </c>
      <c r="N1063" s="30">
        <f t="shared" ref="N1063" si="2108">(F1063-F1011)/F1011</f>
        <v>1.0747330960854093</v>
      </c>
      <c r="O1063" s="30">
        <f t="shared" ref="O1063" si="2109">(F1063-L1063)/L1063</f>
        <v>0.90730643402399114</v>
      </c>
    </row>
    <row r="1064" spans="1:15" x14ac:dyDescent="0.25">
      <c r="A1064" s="9" t="str">
        <f t="shared" si="1851"/>
        <v>May</v>
      </c>
      <c r="B1064" s="15">
        <f t="shared" si="2053"/>
        <v>41769</v>
      </c>
      <c r="C1064" s="9">
        <v>430</v>
      </c>
      <c r="D1064" s="9">
        <v>9</v>
      </c>
      <c r="E1064" s="9">
        <v>102</v>
      </c>
      <c r="F1064" s="14">
        <f t="shared" si="1339"/>
        <v>541</v>
      </c>
      <c r="G1064" s="11">
        <v>19</v>
      </c>
      <c r="H1064" s="13">
        <f t="shared" ref="H1064" si="2110">AVERAGE(C1061:C1064)</f>
        <v>392.5</v>
      </c>
      <c r="I1064" s="13">
        <f t="shared" ref="I1064" si="2111">AVERAGE(D1061:D1064)</f>
        <v>9</v>
      </c>
      <c r="J1064" s="13">
        <f t="shared" ref="J1064" si="2112">AVERAGE(E1061:E1064)</f>
        <v>87.25</v>
      </c>
      <c r="K1064" s="14">
        <f t="shared" ref="K1064" si="2113">SUM(H1064:J1064)</f>
        <v>488.75</v>
      </c>
      <c r="L1064" s="14">
        <f t="shared" ref="L1064" si="2114">AVERAGE(K908+K960+K1012)/3</f>
        <v>313.41666666666669</v>
      </c>
      <c r="M1064" s="14">
        <f t="shared" ref="M1064" si="2115">AVERAGE(F908+F960+F1012)/3</f>
        <v>367.33333333333331</v>
      </c>
      <c r="N1064" s="30">
        <f t="shared" ref="N1064" si="2116">(F1064-F1012)/F1012</f>
        <v>1.6650246305418719</v>
      </c>
      <c r="O1064" s="30">
        <f t="shared" ref="O1064" si="2117">(F1064-L1064)/L1064</f>
        <v>0.7261366657803775</v>
      </c>
    </row>
    <row r="1065" spans="1:15" x14ac:dyDescent="0.25">
      <c r="A1065" s="9" t="str">
        <f t="shared" si="1851"/>
        <v>May</v>
      </c>
      <c r="B1065" s="15">
        <f t="shared" si="2053"/>
        <v>41776</v>
      </c>
      <c r="C1065" s="9">
        <v>440</v>
      </c>
      <c r="D1065" s="9">
        <v>5</v>
      </c>
      <c r="E1065" s="9">
        <v>73</v>
      </c>
      <c r="F1065" s="14">
        <f t="shared" si="1339"/>
        <v>518</v>
      </c>
      <c r="G1065" s="11">
        <v>20</v>
      </c>
      <c r="H1065" s="13">
        <f t="shared" ref="H1065" si="2118">AVERAGE(C1062:C1065)</f>
        <v>419.5</v>
      </c>
      <c r="I1065" s="13">
        <f t="shared" ref="I1065" si="2119">AVERAGE(D1062:D1065)</f>
        <v>9.75</v>
      </c>
      <c r="J1065" s="13">
        <f t="shared" ref="J1065" si="2120">AVERAGE(E1062:E1065)</f>
        <v>79</v>
      </c>
      <c r="K1065" s="14">
        <f t="shared" ref="K1065" si="2121">SUM(H1065:J1065)</f>
        <v>508.25</v>
      </c>
      <c r="L1065" s="14">
        <f t="shared" ref="L1065" si="2122">AVERAGE(K909+K961+K1013)/3</f>
        <v>344.25</v>
      </c>
      <c r="M1065" s="14">
        <f t="shared" ref="M1065" si="2123">AVERAGE(F909+F961+F1013)/3</f>
        <v>472.33333333333331</v>
      </c>
      <c r="N1065" s="30">
        <f t="shared" ref="N1065" si="2124">(F1065-F1013)/F1013</f>
        <v>0.69281045751633985</v>
      </c>
      <c r="O1065" s="30">
        <f t="shared" ref="O1065" si="2125">(F1065-L1065)/L1065</f>
        <v>0.504720406681191</v>
      </c>
    </row>
    <row r="1066" spans="1:15" x14ac:dyDescent="0.25">
      <c r="A1066" s="9" t="str">
        <f t="shared" si="1851"/>
        <v>May</v>
      </c>
      <c r="B1066" s="15">
        <f t="shared" si="2053"/>
        <v>41783</v>
      </c>
      <c r="C1066" s="9">
        <v>458</v>
      </c>
      <c r="D1066" s="9">
        <v>21</v>
      </c>
      <c r="E1066" s="9">
        <v>53</v>
      </c>
      <c r="F1066" s="14">
        <f t="shared" si="1339"/>
        <v>532</v>
      </c>
      <c r="G1066" s="11">
        <v>21</v>
      </c>
      <c r="H1066" s="13">
        <f t="shared" ref="H1066" si="2126">AVERAGE(C1063:C1066)</f>
        <v>456</v>
      </c>
      <c r="I1066" s="13">
        <f t="shared" ref="I1066" si="2127">AVERAGE(D1063:D1066)</f>
        <v>12.75</v>
      </c>
      <c r="J1066" s="13">
        <f t="shared" ref="J1066" si="2128">AVERAGE(E1063:E1066)</f>
        <v>74.75</v>
      </c>
      <c r="K1066" s="14">
        <f t="shared" ref="K1066" si="2129">SUM(H1066:J1066)</f>
        <v>543.5</v>
      </c>
      <c r="L1066" s="14">
        <f t="shared" ref="L1066" si="2130">AVERAGE(K910+K962+K1014)/3</f>
        <v>383.5</v>
      </c>
      <c r="M1066" s="14">
        <f t="shared" ref="M1066" si="2131">AVERAGE(F910+F962+F1014)/3</f>
        <v>409.33333333333331</v>
      </c>
      <c r="N1066" s="30">
        <f t="shared" ref="N1066" si="2132">(F1066-F1014)/F1014</f>
        <v>0.61702127659574468</v>
      </c>
      <c r="O1066" s="30">
        <f t="shared" ref="O1066" si="2133">(F1066-L1066)/L1066</f>
        <v>0.38722294654498046</v>
      </c>
    </row>
    <row r="1067" spans="1:15" x14ac:dyDescent="0.25">
      <c r="A1067" s="9" t="str">
        <f t="shared" si="1851"/>
        <v>May</v>
      </c>
      <c r="B1067" s="15">
        <f t="shared" si="2053"/>
        <v>41790</v>
      </c>
      <c r="C1067" s="9">
        <v>541</v>
      </c>
      <c r="D1067" s="9">
        <v>16</v>
      </c>
      <c r="E1067" s="9">
        <v>84</v>
      </c>
      <c r="F1067" s="14">
        <f t="shared" si="1339"/>
        <v>641</v>
      </c>
      <c r="G1067" s="11">
        <v>22</v>
      </c>
      <c r="H1067" s="13">
        <f t="shared" ref="H1067" si="2134">AVERAGE(C1064:C1067)</f>
        <v>467.25</v>
      </c>
      <c r="I1067" s="13">
        <f t="shared" ref="I1067" si="2135">AVERAGE(D1064:D1067)</f>
        <v>12.75</v>
      </c>
      <c r="J1067" s="13">
        <f t="shared" ref="J1067" si="2136">AVERAGE(E1064:E1067)</f>
        <v>78</v>
      </c>
      <c r="K1067" s="14">
        <f t="shared" ref="K1067" si="2137">SUM(H1067:J1067)</f>
        <v>558</v>
      </c>
      <c r="L1067" s="14">
        <f t="shared" ref="L1067" si="2138">AVERAGE(K911+K963+K1015)/3</f>
        <v>414.33333333333331</v>
      </c>
      <c r="M1067" s="14">
        <f t="shared" ref="M1067" si="2139">AVERAGE(F911+F963+F1015)/3</f>
        <v>408.33333333333331</v>
      </c>
      <c r="N1067" s="30">
        <f t="shared" ref="N1067" si="2140">(F1067-F1015)/F1015</f>
        <v>1.4372623574144487</v>
      </c>
      <c r="O1067" s="30">
        <f t="shared" ref="O1067" si="2141">(F1067-L1067)/L1067</f>
        <v>0.54706355591311351</v>
      </c>
    </row>
    <row r="1068" spans="1:15" x14ac:dyDescent="0.25">
      <c r="A1068" s="9" t="str">
        <f t="shared" si="1851"/>
        <v>Jun</v>
      </c>
      <c r="B1068" s="15">
        <f t="shared" si="2053"/>
        <v>41797</v>
      </c>
      <c r="C1068" s="9">
        <v>440</v>
      </c>
      <c r="D1068" s="9">
        <v>6</v>
      </c>
      <c r="E1068" s="9">
        <v>110</v>
      </c>
      <c r="F1068" s="14">
        <f t="shared" si="1339"/>
        <v>556</v>
      </c>
      <c r="G1068" s="11">
        <v>23</v>
      </c>
      <c r="H1068" s="13">
        <f t="shared" ref="H1068" si="2142">AVERAGE(C1065:C1068)</f>
        <v>469.75</v>
      </c>
      <c r="I1068" s="13">
        <f t="shared" ref="I1068" si="2143">AVERAGE(D1065:D1068)</f>
        <v>12</v>
      </c>
      <c r="J1068" s="13">
        <f t="shared" ref="J1068" si="2144">AVERAGE(E1065:E1068)</f>
        <v>80</v>
      </c>
      <c r="K1068" s="14">
        <f t="shared" ref="K1068" si="2145">SUM(H1068:J1068)</f>
        <v>561.75</v>
      </c>
      <c r="L1068" s="14">
        <f t="shared" ref="L1068" si="2146">AVERAGE(K912+K964+K1016)/3</f>
        <v>403.16666666666669</v>
      </c>
      <c r="M1068" s="14">
        <f t="shared" ref="M1068" si="2147">AVERAGE(F912+F964+F1016)/3</f>
        <v>322.66666666666669</v>
      </c>
      <c r="N1068" s="30">
        <f t="shared" ref="N1068" si="2148">(F1068-F1016)/F1016</f>
        <v>7.5538461538461537</v>
      </c>
      <c r="O1068" s="30">
        <f t="shared" ref="O1068" si="2149">(F1068-L1068)/L1068</f>
        <v>0.37908226539892509</v>
      </c>
    </row>
    <row r="1069" spans="1:15" x14ac:dyDescent="0.25">
      <c r="A1069" s="9" t="str">
        <f t="shared" si="1851"/>
        <v>Jun</v>
      </c>
      <c r="B1069" s="15">
        <f t="shared" si="2053"/>
        <v>41804</v>
      </c>
      <c r="C1069" s="9">
        <v>469</v>
      </c>
      <c r="D1069" s="9">
        <v>11</v>
      </c>
      <c r="E1069" s="9">
        <v>58</v>
      </c>
      <c r="F1069" s="14">
        <f t="shared" si="1339"/>
        <v>538</v>
      </c>
      <c r="G1069" s="11">
        <v>24</v>
      </c>
      <c r="H1069" s="13">
        <f t="shared" ref="H1069" si="2150">AVERAGE(C1066:C1069)</f>
        <v>477</v>
      </c>
      <c r="I1069" s="13">
        <f t="shared" ref="I1069" si="2151">AVERAGE(D1066:D1069)</f>
        <v>13.5</v>
      </c>
      <c r="J1069" s="13">
        <f t="shared" ref="J1069" si="2152">AVERAGE(E1066:E1069)</f>
        <v>76.25</v>
      </c>
      <c r="K1069" s="14">
        <f t="shared" ref="K1069" si="2153">SUM(H1069:J1069)</f>
        <v>566.75</v>
      </c>
      <c r="L1069" s="14">
        <f t="shared" ref="L1069" si="2154">AVERAGE(K913+K965+K1017)/3</f>
        <v>370.25</v>
      </c>
      <c r="M1069" s="14">
        <f t="shared" ref="M1069" si="2155">AVERAGE(F913+F965+F1017)/3</f>
        <v>340.66666666666669</v>
      </c>
      <c r="N1069" s="30">
        <f t="shared" ref="N1069" si="2156">(F1069-F1017)/F1017</f>
        <v>0.80536912751677847</v>
      </c>
      <c r="O1069" s="30">
        <f t="shared" ref="O1069" si="2157">(F1069-L1069)/L1069</f>
        <v>0.45307224848075622</v>
      </c>
    </row>
    <row r="1070" spans="1:15" x14ac:dyDescent="0.25">
      <c r="A1070" s="9" t="str">
        <f t="shared" si="1851"/>
        <v>Jun</v>
      </c>
      <c r="B1070" s="15">
        <f t="shared" si="2053"/>
        <v>41811</v>
      </c>
      <c r="C1070" s="9">
        <v>649</v>
      </c>
      <c r="D1070" s="9">
        <v>13</v>
      </c>
      <c r="E1070" s="9">
        <v>38</v>
      </c>
      <c r="F1070" s="14">
        <f t="shared" si="1339"/>
        <v>700</v>
      </c>
      <c r="G1070" s="11">
        <v>25</v>
      </c>
      <c r="H1070" s="13">
        <f t="shared" ref="H1070" si="2158">AVERAGE(C1067:C1070)</f>
        <v>524.75</v>
      </c>
      <c r="I1070" s="13">
        <f t="shared" ref="I1070" si="2159">AVERAGE(D1067:D1070)</f>
        <v>11.5</v>
      </c>
      <c r="J1070" s="13">
        <f t="shared" ref="J1070" si="2160">AVERAGE(E1067:E1070)</f>
        <v>72.5</v>
      </c>
      <c r="K1070" s="14">
        <f t="shared" ref="K1070" si="2161">SUM(H1070:J1070)</f>
        <v>608.75</v>
      </c>
      <c r="L1070" s="14">
        <f t="shared" ref="L1070" si="2162">AVERAGE(K914+K966+K1018)/3</f>
        <v>373.91666666666669</v>
      </c>
      <c r="M1070" s="14">
        <f t="shared" ref="M1070" si="2163">AVERAGE(F914+F966+F1018)/3</f>
        <v>424</v>
      </c>
      <c r="N1070" s="30">
        <f t="shared" ref="N1070" si="2164">(F1070-F1018)/F1018</f>
        <v>1.023121387283237</v>
      </c>
      <c r="O1070" s="30">
        <f t="shared" ref="O1070" si="2165">(F1070-L1070)/L1070</f>
        <v>0.87207488299531977</v>
      </c>
    </row>
    <row r="1071" spans="1:15" x14ac:dyDescent="0.25">
      <c r="A1071" s="9" t="str">
        <f t="shared" si="1851"/>
        <v>Jun</v>
      </c>
      <c r="B1071" s="15">
        <f t="shared" si="2053"/>
        <v>41818</v>
      </c>
      <c r="C1071" s="9">
        <v>445</v>
      </c>
      <c r="D1071" s="9">
        <v>0</v>
      </c>
      <c r="E1071" s="9">
        <v>82</v>
      </c>
      <c r="F1071" s="14">
        <f t="shared" si="1339"/>
        <v>527</v>
      </c>
      <c r="G1071" s="11">
        <v>26</v>
      </c>
      <c r="H1071" s="13">
        <f t="shared" ref="H1071" si="2166">AVERAGE(C1068:C1071)</f>
        <v>500.75</v>
      </c>
      <c r="I1071" s="13">
        <f t="shared" ref="I1071" si="2167">AVERAGE(D1068:D1071)</f>
        <v>7.5</v>
      </c>
      <c r="J1071" s="13">
        <f t="shared" ref="J1071" si="2168">AVERAGE(E1068:E1071)</f>
        <v>72</v>
      </c>
      <c r="K1071" s="14">
        <f t="shared" ref="K1071" si="2169">SUM(H1071:J1071)</f>
        <v>580.25</v>
      </c>
      <c r="L1071" s="14">
        <f t="shared" ref="L1071" si="2170">AVERAGE(K915+K967+K1019)/3</f>
        <v>381.91666666666669</v>
      </c>
      <c r="M1071" s="14">
        <f t="shared" ref="M1071" si="2171">AVERAGE(F915+F967+F1019)/3</f>
        <v>440.33333333333331</v>
      </c>
      <c r="N1071" s="30">
        <f t="shared" ref="N1071" si="2172">(F1071-F1019)/F1019</f>
        <v>0.69453376205787787</v>
      </c>
      <c r="O1071" s="30">
        <f t="shared" ref="O1071" si="2173">(F1071-L1071)/L1071</f>
        <v>0.37988217324896351</v>
      </c>
    </row>
    <row r="1072" spans="1:15" x14ac:dyDescent="0.25">
      <c r="A1072" s="9" t="str">
        <f t="shared" si="1851"/>
        <v>Jul</v>
      </c>
      <c r="B1072" s="15">
        <f t="shared" si="2053"/>
        <v>41825</v>
      </c>
      <c r="C1072" s="9">
        <v>435</v>
      </c>
      <c r="D1072" s="9">
        <v>2</v>
      </c>
      <c r="E1072" s="9">
        <v>28</v>
      </c>
      <c r="F1072" s="14">
        <f t="shared" si="1339"/>
        <v>465</v>
      </c>
      <c r="G1072" s="11">
        <v>27</v>
      </c>
      <c r="H1072" s="13">
        <f t="shared" ref="H1072" si="2174">AVERAGE(C1069:C1072)</f>
        <v>499.5</v>
      </c>
      <c r="I1072" s="13">
        <f t="shared" ref="I1072" si="2175">AVERAGE(D1069:D1072)</f>
        <v>6.5</v>
      </c>
      <c r="J1072" s="13">
        <f t="shared" ref="J1072" si="2176">AVERAGE(E1069:E1072)</f>
        <v>51.5</v>
      </c>
      <c r="K1072" s="14">
        <f t="shared" ref="K1072" si="2177">SUM(H1072:J1072)</f>
        <v>557.5</v>
      </c>
      <c r="L1072" s="14">
        <f t="shared" ref="L1072" si="2178">AVERAGE(K916+K968+K1020)/3</f>
        <v>396.25</v>
      </c>
      <c r="M1072" s="14">
        <f t="shared" ref="M1072" si="2179">AVERAGE(F916+F968+F1020)/3</f>
        <v>380</v>
      </c>
      <c r="N1072" s="30">
        <f t="shared" ref="N1072" si="2180">(F1072-F1020)/F1020</f>
        <v>2.0392156862745097</v>
      </c>
      <c r="O1072" s="30">
        <f t="shared" ref="O1072" si="2181">(F1072-L1072)/L1072</f>
        <v>0.17350157728706625</v>
      </c>
    </row>
    <row r="1073" spans="1:15" x14ac:dyDescent="0.25">
      <c r="A1073" s="9" t="str">
        <f t="shared" si="1851"/>
        <v>Jul</v>
      </c>
      <c r="B1073" s="15">
        <f t="shared" si="2053"/>
        <v>41832</v>
      </c>
      <c r="C1073" s="9">
        <v>212</v>
      </c>
      <c r="D1073" s="9">
        <v>0</v>
      </c>
      <c r="E1073" s="9">
        <v>24</v>
      </c>
      <c r="F1073" s="14">
        <f t="shared" si="1339"/>
        <v>236</v>
      </c>
      <c r="G1073" s="11">
        <v>28</v>
      </c>
      <c r="H1073" s="13">
        <f t="shared" ref="H1073" si="2182">AVERAGE(C1070:C1073)</f>
        <v>435.25</v>
      </c>
      <c r="I1073" s="13">
        <f t="shared" ref="I1073" si="2183">AVERAGE(D1070:D1073)</f>
        <v>3.75</v>
      </c>
      <c r="J1073" s="13">
        <f t="shared" ref="J1073" si="2184">AVERAGE(E1070:E1073)</f>
        <v>43</v>
      </c>
      <c r="K1073" s="14">
        <f t="shared" ref="K1073" si="2185">SUM(H1073:J1073)</f>
        <v>482</v>
      </c>
      <c r="L1073" s="14">
        <f t="shared" ref="L1073" si="2186">AVERAGE(K917+K969+K1021)/3</f>
        <v>427.25</v>
      </c>
      <c r="M1073" s="14">
        <f t="shared" ref="M1073" si="2187">AVERAGE(F917+F969+F1021)/3</f>
        <v>464.66666666666669</v>
      </c>
      <c r="N1073" s="30">
        <f t="shared" ref="N1073" si="2188">(F1073-F1021)/F1021</f>
        <v>-0.38057742782152232</v>
      </c>
      <c r="O1073" s="30">
        <f t="shared" ref="O1073" si="2189">(F1073-L1073)/L1073</f>
        <v>-0.44763019309537744</v>
      </c>
    </row>
    <row r="1074" spans="1:15" x14ac:dyDescent="0.25">
      <c r="A1074" s="9" t="str">
        <f t="shared" si="1851"/>
        <v>Jul</v>
      </c>
      <c r="B1074" s="15">
        <f t="shared" si="2053"/>
        <v>41839</v>
      </c>
      <c r="C1074" s="9">
        <v>216</v>
      </c>
      <c r="D1074" s="9">
        <v>0</v>
      </c>
      <c r="E1074" s="9">
        <v>51</v>
      </c>
      <c r="F1074" s="14">
        <f t="shared" si="1339"/>
        <v>267</v>
      </c>
      <c r="G1074" s="11">
        <v>29</v>
      </c>
      <c r="H1074" s="13">
        <f t="shared" ref="H1074" si="2190">AVERAGE(C1071:C1074)</f>
        <v>327</v>
      </c>
      <c r="I1074" s="13">
        <f t="shared" ref="I1074" si="2191">AVERAGE(D1071:D1074)</f>
        <v>0.5</v>
      </c>
      <c r="J1074" s="13">
        <f t="shared" ref="J1074" si="2192">AVERAGE(E1071:E1074)</f>
        <v>46.25</v>
      </c>
      <c r="K1074" s="14">
        <f t="shared" ref="K1074" si="2193">SUM(H1074:J1074)</f>
        <v>373.75</v>
      </c>
      <c r="L1074" s="14">
        <f t="shared" ref="L1074" si="2194">AVERAGE(K918+K970+K1022)/3</f>
        <v>423.41666666666669</v>
      </c>
      <c r="M1074" s="14">
        <f t="shared" ref="M1074" si="2195">AVERAGE(F918+F970+F1022)/3</f>
        <v>408.66666666666669</v>
      </c>
      <c r="N1074" s="30">
        <f t="shared" ref="N1074" si="2196">(F1074-F1022)/F1022</f>
        <v>0.390625</v>
      </c>
      <c r="O1074" s="30">
        <f t="shared" ref="O1074" si="2197">(F1074-L1074)/L1074</f>
        <v>-0.36941546939578823</v>
      </c>
    </row>
    <row r="1075" spans="1:15" x14ac:dyDescent="0.25">
      <c r="A1075" s="9" t="str">
        <f t="shared" si="1851"/>
        <v>Jul</v>
      </c>
      <c r="B1075" s="15">
        <f t="shared" si="2053"/>
        <v>41846</v>
      </c>
      <c r="C1075" s="9">
        <v>485</v>
      </c>
      <c r="D1075" s="9">
        <v>0</v>
      </c>
      <c r="E1075" s="9">
        <v>95</v>
      </c>
      <c r="F1075" s="14">
        <f t="shared" si="1339"/>
        <v>580</v>
      </c>
      <c r="G1075" s="11">
        <v>30</v>
      </c>
      <c r="H1075" s="13">
        <f t="shared" ref="H1075" si="2198">AVERAGE(C1072:C1075)</f>
        <v>337</v>
      </c>
      <c r="I1075" s="13">
        <f t="shared" ref="I1075" si="2199">AVERAGE(D1072:D1075)</f>
        <v>0.5</v>
      </c>
      <c r="J1075" s="13">
        <f t="shared" ref="J1075" si="2200">AVERAGE(E1072:E1075)</f>
        <v>49.5</v>
      </c>
      <c r="K1075" s="14">
        <f t="shared" ref="K1075" si="2201">SUM(H1075:J1075)</f>
        <v>387</v>
      </c>
      <c r="L1075" s="14">
        <f t="shared" ref="L1075" si="2202">AVERAGE(K919+K971+K1023)/3</f>
        <v>441.91666666666669</v>
      </c>
      <c r="M1075" s="14">
        <f t="shared" ref="M1075" si="2203">AVERAGE(F919+F971+F1023)/3</f>
        <v>514.33333333333337</v>
      </c>
      <c r="N1075" s="30">
        <f t="shared" ref="N1075" si="2204">(F1075-F1023)/F1023</f>
        <v>1.3387096774193548</v>
      </c>
      <c r="O1075" s="30">
        <f t="shared" ref="O1075" si="2205">(F1075-L1075)/L1075</f>
        <v>0.31246464265510082</v>
      </c>
    </row>
    <row r="1076" spans="1:15" x14ac:dyDescent="0.25">
      <c r="A1076" s="9" t="str">
        <f t="shared" si="1851"/>
        <v>Aug</v>
      </c>
      <c r="B1076" s="15">
        <f t="shared" si="2053"/>
        <v>41853</v>
      </c>
      <c r="C1076" s="9">
        <v>483</v>
      </c>
      <c r="D1076" s="9">
        <v>5</v>
      </c>
      <c r="E1076" s="9">
        <v>68</v>
      </c>
      <c r="F1076" s="14">
        <f t="shared" si="1339"/>
        <v>556</v>
      </c>
      <c r="G1076" s="11">
        <v>31</v>
      </c>
      <c r="H1076" s="13">
        <f t="shared" ref="H1076" si="2206">AVERAGE(C1073:C1076)</f>
        <v>349</v>
      </c>
      <c r="I1076" s="13">
        <f t="shared" ref="I1076" si="2207">AVERAGE(D1073:D1076)</f>
        <v>1.25</v>
      </c>
      <c r="J1076" s="13">
        <f t="shared" ref="J1076" si="2208">AVERAGE(E1073:E1076)</f>
        <v>59.5</v>
      </c>
      <c r="K1076" s="14">
        <f t="shared" ref="K1076" si="2209">SUM(H1076:J1076)</f>
        <v>409.75</v>
      </c>
      <c r="L1076" s="14">
        <f t="shared" ref="L1076" si="2210">AVERAGE(K920+K972+K1024)/3</f>
        <v>456.91666666666669</v>
      </c>
      <c r="M1076" s="14">
        <f t="shared" ref="M1076" si="2211">AVERAGE(F920+F972+F1024)/3</f>
        <v>440</v>
      </c>
      <c r="N1076" s="30">
        <f t="shared" ref="N1076" si="2212">(F1076-F1024)/F1024</f>
        <v>1.3459915611814346</v>
      </c>
      <c r="O1076" s="30">
        <f t="shared" ref="O1076" si="2213">(F1076-L1076)/L1076</f>
        <v>0.21685208827284327</v>
      </c>
    </row>
    <row r="1077" spans="1:15" x14ac:dyDescent="0.25">
      <c r="A1077" s="9" t="str">
        <f t="shared" si="1851"/>
        <v>Aug</v>
      </c>
      <c r="B1077" s="15">
        <f t="shared" si="2053"/>
        <v>41860</v>
      </c>
      <c r="C1077" s="9">
        <v>441</v>
      </c>
      <c r="D1077" s="9">
        <v>4</v>
      </c>
      <c r="E1077" s="9">
        <v>71</v>
      </c>
      <c r="F1077" s="14">
        <f t="shared" si="1339"/>
        <v>516</v>
      </c>
      <c r="G1077" s="11">
        <v>32</v>
      </c>
      <c r="H1077" s="13">
        <f t="shared" ref="H1077" si="2214">AVERAGE(C1074:C1077)</f>
        <v>406.25</v>
      </c>
      <c r="I1077" s="13">
        <f t="shared" ref="I1077" si="2215">AVERAGE(D1074:D1077)</f>
        <v>2.25</v>
      </c>
      <c r="J1077" s="13">
        <f t="shared" ref="J1077" si="2216">AVERAGE(E1074:E1077)</f>
        <v>71.25</v>
      </c>
      <c r="K1077" s="14">
        <f t="shared" ref="K1077" si="2217">SUM(H1077:J1077)</f>
        <v>479.75</v>
      </c>
      <c r="L1077" s="14">
        <f t="shared" ref="L1077" si="2218">AVERAGE(K921+K973+K1025)/3</f>
        <v>440.41666666666669</v>
      </c>
      <c r="M1077" s="14">
        <f t="shared" ref="M1077" si="2219">AVERAGE(F921+F973+F1025)/3</f>
        <v>398.66666666666669</v>
      </c>
      <c r="N1077" s="30">
        <f t="shared" ref="N1077" si="2220">(F1077-F1025)/F1025</f>
        <v>1.4454976303317535</v>
      </c>
      <c r="O1077" s="30">
        <f t="shared" ref="O1077" si="2221">(F1077-L1077)/L1077</f>
        <v>0.17161778618732257</v>
      </c>
    </row>
    <row r="1078" spans="1:15" x14ac:dyDescent="0.25">
      <c r="A1078" s="9" t="str">
        <f t="shared" si="1851"/>
        <v>Aug</v>
      </c>
      <c r="B1078" s="15">
        <f t="shared" si="2053"/>
        <v>41867</v>
      </c>
      <c r="C1078" s="9">
        <v>288</v>
      </c>
      <c r="D1078" s="9">
        <v>2</v>
      </c>
      <c r="E1078" s="9">
        <v>21</v>
      </c>
      <c r="F1078" s="14">
        <f t="shared" si="1339"/>
        <v>311</v>
      </c>
      <c r="G1078" s="11">
        <v>33</v>
      </c>
      <c r="H1078" s="13">
        <f t="shared" ref="H1078" si="2222">AVERAGE(C1075:C1078)</f>
        <v>424.25</v>
      </c>
      <c r="I1078" s="13">
        <f t="shared" ref="I1078" si="2223">AVERAGE(D1075:D1078)</f>
        <v>2.75</v>
      </c>
      <c r="J1078" s="13">
        <f t="shared" ref="J1078" si="2224">AVERAGE(E1075:E1078)</f>
        <v>63.75</v>
      </c>
      <c r="K1078" s="14">
        <f t="shared" ref="K1078" si="2225">SUM(H1078:J1078)</f>
        <v>490.75</v>
      </c>
      <c r="L1078" s="14">
        <f t="shared" ref="L1078" si="2226">AVERAGE(K922+K974+K1026)/3</f>
        <v>419.08333333333331</v>
      </c>
      <c r="M1078" s="14">
        <f t="shared" ref="M1078" si="2227">AVERAGE(F922+F974+F1026)/3</f>
        <v>323.33333333333331</v>
      </c>
      <c r="N1078" s="30">
        <f t="shared" ref="N1078" si="2228">(F1078-F1026)/F1026</f>
        <v>2.4555555555555557</v>
      </c>
      <c r="O1078" s="30">
        <f t="shared" ref="O1078" si="2229">(F1078-L1078)/L1078</f>
        <v>-0.25790415589580429</v>
      </c>
    </row>
    <row r="1079" spans="1:15" x14ac:dyDescent="0.25">
      <c r="A1079" s="9" t="str">
        <f t="shared" si="1851"/>
        <v>Aug</v>
      </c>
      <c r="B1079" s="15">
        <f t="shared" si="2053"/>
        <v>41874</v>
      </c>
      <c r="C1079" s="9">
        <v>431</v>
      </c>
      <c r="D1079" s="9">
        <v>5</v>
      </c>
      <c r="E1079" s="9">
        <v>50</v>
      </c>
      <c r="F1079" s="14">
        <f t="shared" si="1339"/>
        <v>486</v>
      </c>
      <c r="G1079" s="11">
        <v>34</v>
      </c>
      <c r="H1079" s="13">
        <f t="shared" ref="H1079" si="2230">AVERAGE(C1076:C1079)</f>
        <v>410.75</v>
      </c>
      <c r="I1079" s="13">
        <f t="shared" ref="I1079" si="2231">AVERAGE(D1076:D1079)</f>
        <v>4</v>
      </c>
      <c r="J1079" s="13">
        <f t="shared" ref="J1079" si="2232">AVERAGE(E1076:E1079)</f>
        <v>52.5</v>
      </c>
      <c r="K1079" s="14">
        <f t="shared" ref="K1079" si="2233">SUM(H1079:J1079)</f>
        <v>467.25</v>
      </c>
      <c r="L1079" s="14">
        <f t="shared" ref="L1079" si="2234">AVERAGE(K923+K975+K1027)/3</f>
        <v>339.41666666666669</v>
      </c>
      <c r="M1079" s="14">
        <f t="shared" ref="M1079" si="2235">AVERAGE(F923+F975+F1027)/3</f>
        <v>195.66666666666666</v>
      </c>
      <c r="N1079" s="30">
        <f t="shared" ref="N1079" si="2236">(F1079-F1027)/F1027</f>
        <v>6.1470588235294121</v>
      </c>
      <c r="O1079" s="30">
        <f t="shared" ref="O1079" si="2237">(F1079-L1079)/L1079</f>
        <v>0.431868401669531</v>
      </c>
    </row>
    <row r="1080" spans="1:15" x14ac:dyDescent="0.25">
      <c r="A1080" s="9" t="str">
        <f t="shared" si="1851"/>
        <v>Aug</v>
      </c>
      <c r="B1080" s="15">
        <f t="shared" si="2053"/>
        <v>41881</v>
      </c>
      <c r="C1080" s="9">
        <v>446</v>
      </c>
      <c r="D1080" s="9">
        <v>22</v>
      </c>
      <c r="E1080" s="9">
        <v>44</v>
      </c>
      <c r="F1080" s="14">
        <f t="shared" si="1339"/>
        <v>512</v>
      </c>
      <c r="G1080" s="11">
        <v>35</v>
      </c>
      <c r="H1080" s="13">
        <f t="shared" ref="H1080" si="2238">AVERAGE(C1077:C1080)</f>
        <v>401.5</v>
      </c>
      <c r="I1080" s="13">
        <f t="shared" ref="I1080" si="2239">AVERAGE(D1077:D1080)</f>
        <v>8.25</v>
      </c>
      <c r="J1080" s="13">
        <f t="shared" ref="J1080" si="2240">AVERAGE(E1077:E1080)</f>
        <v>46.5</v>
      </c>
      <c r="K1080" s="14">
        <f t="shared" ref="K1080" si="2241">SUM(H1080:J1080)</f>
        <v>456.25</v>
      </c>
      <c r="L1080" s="14">
        <f t="shared" ref="L1080" si="2242">AVERAGE(K924+K976+K1028)/3</f>
        <v>266.91666666666669</v>
      </c>
      <c r="M1080" s="14">
        <f t="shared" ref="M1080" si="2243">AVERAGE(F924+F976+F1028)/3</f>
        <v>150</v>
      </c>
      <c r="N1080" s="30">
        <f t="shared" ref="N1080" si="2244">(F1080-F1028)/F1028</f>
        <v>6.8769230769230774</v>
      </c>
      <c r="O1080" s="30">
        <f t="shared" ref="O1080" si="2245">(F1080-L1080)/L1080</f>
        <v>0.91820168591945039</v>
      </c>
    </row>
    <row r="1081" spans="1:15" x14ac:dyDescent="0.25">
      <c r="A1081" s="9" t="str">
        <f t="shared" si="1851"/>
        <v>Sep</v>
      </c>
      <c r="B1081" s="15">
        <f t="shared" si="2053"/>
        <v>41888</v>
      </c>
      <c r="C1081" s="9">
        <v>189</v>
      </c>
      <c r="D1081" s="9">
        <v>13</v>
      </c>
      <c r="E1081" s="9">
        <v>6</v>
      </c>
      <c r="F1081" s="14">
        <f t="shared" si="1339"/>
        <v>208</v>
      </c>
      <c r="G1081" s="11">
        <v>36</v>
      </c>
      <c r="H1081" s="13">
        <f t="shared" ref="H1081" si="2246">AVERAGE(C1078:C1081)</f>
        <v>338.5</v>
      </c>
      <c r="I1081" s="13">
        <f t="shared" ref="I1081" si="2247">AVERAGE(D1078:D1081)</f>
        <v>10.5</v>
      </c>
      <c r="J1081" s="13">
        <f t="shared" ref="J1081" si="2248">AVERAGE(E1078:E1081)</f>
        <v>30.25</v>
      </c>
      <c r="K1081" s="14">
        <f t="shared" ref="K1081" si="2249">SUM(H1081:J1081)</f>
        <v>379.25</v>
      </c>
      <c r="L1081" s="14">
        <f t="shared" ref="L1081" si="2250">AVERAGE(K925+K977+K1029)/3</f>
        <v>204.58333333333334</v>
      </c>
      <c r="M1081" s="14">
        <f t="shared" ref="M1081" si="2251">AVERAGE(F925+F977+F1029)/3</f>
        <v>149.33333333333334</v>
      </c>
      <c r="N1081" s="30">
        <f t="shared" ref="N1081" si="2252">(F1081-F1029)/F1029</f>
        <v>1.9714285714285715</v>
      </c>
      <c r="O1081" s="30">
        <f t="shared" ref="O1081" si="2253">(F1081-L1081)/L1081</f>
        <v>1.6700610997963293E-2</v>
      </c>
    </row>
    <row r="1082" spans="1:15" x14ac:dyDescent="0.25">
      <c r="A1082" s="9" t="str">
        <f t="shared" si="1851"/>
        <v>Sep</v>
      </c>
      <c r="B1082" s="15">
        <f t="shared" si="2053"/>
        <v>41895</v>
      </c>
      <c r="C1082" s="9">
        <v>133</v>
      </c>
      <c r="D1082" s="9">
        <v>14</v>
      </c>
      <c r="E1082" s="9">
        <v>5</v>
      </c>
      <c r="F1082" s="14">
        <f t="shared" si="1339"/>
        <v>152</v>
      </c>
      <c r="G1082" s="11">
        <v>37</v>
      </c>
      <c r="H1082" s="13">
        <f t="shared" ref="H1082" si="2254">AVERAGE(C1079:C1082)</f>
        <v>299.75</v>
      </c>
      <c r="I1082" s="13">
        <f t="shared" ref="I1082" si="2255">AVERAGE(D1079:D1082)</f>
        <v>13.5</v>
      </c>
      <c r="J1082" s="13">
        <f t="shared" ref="J1082" si="2256">AVERAGE(E1079:E1082)</f>
        <v>26.25</v>
      </c>
      <c r="K1082" s="14">
        <f t="shared" ref="K1082" si="2257">SUM(H1082:J1082)</f>
        <v>339.5</v>
      </c>
      <c r="L1082" s="14">
        <f t="shared" ref="L1082" si="2258">AVERAGE(K926+K978+K1030)/3</f>
        <v>149.25</v>
      </c>
      <c r="M1082" s="14">
        <f t="shared" ref="M1082" si="2259">AVERAGE(F926+F978+F1030)/3</f>
        <v>102</v>
      </c>
      <c r="N1082" s="30">
        <f t="shared" ref="N1082" si="2260">(F1082-F1030)/F1030</f>
        <v>0.76744186046511631</v>
      </c>
      <c r="O1082" s="30">
        <f t="shared" ref="O1082" si="2261">(F1082-L1082)/L1082</f>
        <v>1.8425460636515914E-2</v>
      </c>
    </row>
    <row r="1083" spans="1:15" x14ac:dyDescent="0.25">
      <c r="A1083" s="9" t="str">
        <f t="shared" si="1851"/>
        <v>Sep</v>
      </c>
      <c r="B1083" s="15">
        <f t="shared" si="2053"/>
        <v>41902</v>
      </c>
      <c r="C1083" s="9">
        <v>130</v>
      </c>
      <c r="D1083" s="9">
        <v>6</v>
      </c>
      <c r="E1083" s="9">
        <v>2</v>
      </c>
      <c r="F1083" s="14">
        <f t="shared" si="1339"/>
        <v>138</v>
      </c>
      <c r="G1083" s="11">
        <v>38</v>
      </c>
      <c r="H1083" s="13">
        <f t="shared" ref="H1083" si="2262">AVERAGE(C1080:C1083)</f>
        <v>224.5</v>
      </c>
      <c r="I1083" s="13">
        <f t="shared" ref="I1083" si="2263">AVERAGE(D1080:D1083)</f>
        <v>13.75</v>
      </c>
      <c r="J1083" s="13">
        <f t="shared" ref="J1083" si="2264">AVERAGE(E1080:E1083)</f>
        <v>14.25</v>
      </c>
      <c r="K1083" s="14">
        <f t="shared" ref="K1083" si="2265">SUM(H1083:J1083)</f>
        <v>252.5</v>
      </c>
      <c r="L1083" s="14">
        <f t="shared" ref="L1083" si="2266">AVERAGE(K927+K979+K1031)/3</f>
        <v>127.08333333333333</v>
      </c>
      <c r="M1083" s="14">
        <f t="shared" ref="M1083" si="2267">AVERAGE(F927+F979+F1031)/3</f>
        <v>107</v>
      </c>
      <c r="N1083" s="30">
        <f t="shared" ref="N1083" si="2268">(F1083-F1031)/F1031</f>
        <v>0.70370370370370372</v>
      </c>
      <c r="O1083" s="30">
        <f t="shared" ref="O1083" si="2269">(F1083-L1083)/L1083</f>
        <v>8.5901639344262329E-2</v>
      </c>
    </row>
    <row r="1084" spans="1:15" x14ac:dyDescent="0.25">
      <c r="A1084" s="9" t="str">
        <f t="shared" si="1851"/>
        <v>Sep</v>
      </c>
      <c r="B1084" s="15">
        <f t="shared" si="2053"/>
        <v>41909</v>
      </c>
      <c r="C1084" s="9">
        <v>90</v>
      </c>
      <c r="D1084" s="9">
        <v>6</v>
      </c>
      <c r="E1084" s="9">
        <v>5</v>
      </c>
      <c r="F1084" s="14">
        <f t="shared" si="1339"/>
        <v>101</v>
      </c>
      <c r="G1084" s="11">
        <v>39</v>
      </c>
      <c r="H1084" s="13">
        <f t="shared" ref="H1084" si="2270">AVERAGE(C1081:C1084)</f>
        <v>135.5</v>
      </c>
      <c r="I1084" s="13">
        <f t="shared" ref="I1084" si="2271">AVERAGE(D1081:D1084)</f>
        <v>9.75</v>
      </c>
      <c r="J1084" s="13">
        <f t="shared" ref="J1084" si="2272">AVERAGE(E1081:E1084)</f>
        <v>4.5</v>
      </c>
      <c r="K1084" s="14">
        <f t="shared" ref="K1084" si="2273">SUM(H1084:J1084)</f>
        <v>149.75</v>
      </c>
      <c r="L1084" s="14">
        <f t="shared" ref="L1084" si="2274">AVERAGE(K928+K980+K1032)/3</f>
        <v>134.75</v>
      </c>
      <c r="M1084" s="14">
        <f t="shared" ref="M1084" si="2275">AVERAGE(F928+F980+F1032)/3</f>
        <v>180.66666666666666</v>
      </c>
      <c r="N1084" s="30">
        <f t="shared" ref="N1084:N1085" si="2276">(F1084-F1032)/F1032</f>
        <v>1.8857142857142857</v>
      </c>
      <c r="O1084" s="30">
        <f t="shared" ref="O1084:O1085" si="2277">(F1084-L1084)/L1084</f>
        <v>-0.2504638218923933</v>
      </c>
    </row>
    <row r="1085" spans="1:15" x14ac:dyDescent="0.25">
      <c r="A1085" s="9" t="str">
        <f t="shared" si="1851"/>
        <v>Oct</v>
      </c>
      <c r="B1085" s="15">
        <f t="shared" si="2053"/>
        <v>41916</v>
      </c>
      <c r="C1085" s="9">
        <v>166</v>
      </c>
      <c r="D1085" s="9">
        <v>8</v>
      </c>
      <c r="E1085" s="9">
        <v>65</v>
      </c>
      <c r="F1085" s="14">
        <f t="shared" si="1339"/>
        <v>239</v>
      </c>
      <c r="G1085" s="11">
        <v>40</v>
      </c>
      <c r="H1085" s="13">
        <f t="shared" ref="H1085" si="2278">AVERAGE(C1082:C1085)</f>
        <v>129.75</v>
      </c>
      <c r="I1085" s="13">
        <f t="shared" ref="I1085" si="2279">AVERAGE(D1082:D1085)</f>
        <v>8.5</v>
      </c>
      <c r="J1085" s="13">
        <f t="shared" ref="J1085" si="2280">AVERAGE(E1082:E1085)</f>
        <v>19.25</v>
      </c>
      <c r="K1085" s="14">
        <f t="shared" ref="K1085" si="2281">SUM(H1085:J1085)</f>
        <v>157.5</v>
      </c>
      <c r="L1085" s="14">
        <f t="shared" ref="L1085" si="2282">AVERAGE(K929+K981+K1033)/3</f>
        <v>132.91666666666666</v>
      </c>
      <c r="M1085" s="14">
        <f t="shared" ref="M1085" si="2283">AVERAGE(F929+F981+F1033)/3</f>
        <v>142</v>
      </c>
      <c r="N1085" s="30">
        <f t="shared" si="2276"/>
        <v>2.7936507936507935</v>
      </c>
      <c r="O1085" s="30">
        <f t="shared" si="2277"/>
        <v>0.79811912225705339</v>
      </c>
    </row>
    <row r="1086" spans="1:15" x14ac:dyDescent="0.25">
      <c r="A1086" s="9" t="str">
        <f t="shared" si="1851"/>
        <v>Oct</v>
      </c>
      <c r="B1086" s="15">
        <f t="shared" si="2053"/>
        <v>41923</v>
      </c>
      <c r="C1086" s="9">
        <v>127</v>
      </c>
      <c r="D1086" s="9">
        <v>9</v>
      </c>
      <c r="E1086" s="9">
        <v>167</v>
      </c>
      <c r="F1086" s="14">
        <f t="shared" si="1339"/>
        <v>303</v>
      </c>
      <c r="G1086" s="11">
        <v>41</v>
      </c>
      <c r="H1086" s="13">
        <f t="shared" ref="H1086" si="2284">AVERAGE(C1083:C1086)</f>
        <v>128.25</v>
      </c>
      <c r="I1086" s="13">
        <f t="shared" ref="I1086" si="2285">AVERAGE(D1083:D1086)</f>
        <v>7.25</v>
      </c>
      <c r="J1086" s="13">
        <f t="shared" ref="J1086" si="2286">AVERAGE(E1083:E1086)</f>
        <v>59.75</v>
      </c>
      <c r="K1086" s="14">
        <f t="shared" ref="K1086" si="2287">SUM(H1086:J1086)</f>
        <v>195.25</v>
      </c>
      <c r="L1086" s="14">
        <f t="shared" ref="L1086" si="2288">AVERAGE(K930+K982+K1034)/3</f>
        <v>193.25</v>
      </c>
      <c r="M1086" s="14">
        <f t="shared" ref="M1086" si="2289">AVERAGE(F930+F982+F1034)/3</f>
        <v>343.33333333333331</v>
      </c>
      <c r="N1086" s="30">
        <f t="shared" ref="N1086" si="2290">(F1086-F1034)/F1034</f>
        <v>0.470873786407767</v>
      </c>
      <c r="O1086" s="30">
        <f t="shared" ref="O1086" si="2291">(F1086-L1086)/L1086</f>
        <v>0.56791720569210868</v>
      </c>
    </row>
    <row r="1087" spans="1:15" x14ac:dyDescent="0.25">
      <c r="A1087" s="9" t="str">
        <f t="shared" si="1851"/>
        <v>Oct</v>
      </c>
      <c r="B1087" s="15">
        <f t="shared" si="2053"/>
        <v>41930</v>
      </c>
      <c r="C1087" s="9">
        <v>125</v>
      </c>
      <c r="D1087" s="9">
        <v>3</v>
      </c>
      <c r="E1087" s="9">
        <v>193</v>
      </c>
      <c r="F1087" s="14">
        <f t="shared" si="1339"/>
        <v>321</v>
      </c>
      <c r="G1087" s="11">
        <v>42</v>
      </c>
      <c r="H1087" s="13">
        <f t="shared" ref="H1087" si="2292">AVERAGE(C1084:C1087)</f>
        <v>127</v>
      </c>
      <c r="I1087" s="13">
        <f t="shared" ref="I1087" si="2293">AVERAGE(D1084:D1087)</f>
        <v>6.5</v>
      </c>
      <c r="J1087" s="13">
        <f t="shared" ref="J1087" si="2294">AVERAGE(E1084:E1087)</f>
        <v>107.5</v>
      </c>
      <c r="K1087" s="14">
        <f t="shared" ref="K1087" si="2295">SUM(H1087:J1087)</f>
        <v>241</v>
      </c>
      <c r="L1087" s="14">
        <f t="shared" ref="L1087" si="2296">AVERAGE(K931+K983+K1035)/3</f>
        <v>275.91666666666669</v>
      </c>
      <c r="M1087" s="14">
        <f t="shared" ref="M1087" si="2297">AVERAGE(F931+F983+F1035)/3</f>
        <v>437.66666666666669</v>
      </c>
      <c r="N1087" s="30">
        <f t="shared" ref="N1087" si="2298">(F1087-F1035)/F1035</f>
        <v>1.2618296529968454E-2</v>
      </c>
      <c r="O1087" s="30">
        <f t="shared" ref="O1087" si="2299">(F1087-L1087)/L1087</f>
        <v>0.16339474479009355</v>
      </c>
    </row>
    <row r="1088" spans="1:15" x14ac:dyDescent="0.25">
      <c r="A1088" s="9" t="str">
        <f t="shared" si="1851"/>
        <v>Oct</v>
      </c>
      <c r="B1088" s="15">
        <f t="shared" si="2053"/>
        <v>41937</v>
      </c>
      <c r="C1088" s="9">
        <v>113</v>
      </c>
      <c r="D1088" s="9">
        <v>3</v>
      </c>
      <c r="E1088" s="9">
        <v>426</v>
      </c>
      <c r="F1088" s="14">
        <f t="shared" si="1339"/>
        <v>542</v>
      </c>
      <c r="G1088" s="11">
        <v>43</v>
      </c>
      <c r="H1088" s="13">
        <f t="shared" ref="H1088" si="2300">AVERAGE(C1085:C1088)</f>
        <v>132.75</v>
      </c>
      <c r="I1088" s="13">
        <f t="shared" ref="I1088" si="2301">AVERAGE(D1085:D1088)</f>
        <v>5.75</v>
      </c>
      <c r="J1088" s="13">
        <f t="shared" ref="J1088" si="2302">AVERAGE(E1085:E1088)</f>
        <v>212.75</v>
      </c>
      <c r="K1088" s="14">
        <f t="shared" ref="K1088" si="2303">SUM(H1088:J1088)</f>
        <v>351.25</v>
      </c>
      <c r="L1088" s="14">
        <f t="shared" ref="L1088" si="2304">AVERAGE(K932+K984+K1036)/3</f>
        <v>322.75</v>
      </c>
      <c r="M1088" s="14">
        <f t="shared" ref="M1088" si="2305">AVERAGE(F932+F984+F1036)/3</f>
        <v>368</v>
      </c>
      <c r="N1088" s="30">
        <f t="shared" ref="N1088" si="2306">(F1088-F1036)/F1036</f>
        <v>2.0715630885122412E-2</v>
      </c>
      <c r="O1088" s="30">
        <f t="shared" ref="O1088" si="2307">(F1088-L1088)/L1088</f>
        <v>0.67931835786212236</v>
      </c>
    </row>
    <row r="1089" spans="1:15" x14ac:dyDescent="0.25">
      <c r="A1089" s="9" t="str">
        <f t="shared" si="1851"/>
        <v>Nov</v>
      </c>
      <c r="B1089" s="15">
        <f t="shared" si="2053"/>
        <v>41944</v>
      </c>
      <c r="C1089" s="9">
        <v>88</v>
      </c>
      <c r="D1089" s="9">
        <v>0</v>
      </c>
      <c r="E1089" s="9">
        <v>357</v>
      </c>
      <c r="F1089" s="14">
        <f t="shared" si="1339"/>
        <v>445</v>
      </c>
      <c r="G1089" s="11">
        <v>44</v>
      </c>
      <c r="H1089" s="13">
        <f t="shared" ref="H1089" si="2308">AVERAGE(C1086:C1089)</f>
        <v>113.25</v>
      </c>
      <c r="I1089" s="13">
        <f t="shared" ref="I1089" si="2309">AVERAGE(D1086:D1089)</f>
        <v>3.75</v>
      </c>
      <c r="J1089" s="13">
        <f t="shared" ref="J1089" si="2310">AVERAGE(E1086:E1089)</f>
        <v>285.75</v>
      </c>
      <c r="K1089" s="14">
        <f t="shared" ref="K1089" si="2311">SUM(H1089:J1089)</f>
        <v>402.75</v>
      </c>
      <c r="L1089" s="14">
        <f t="shared" ref="L1089" si="2312">AVERAGE(K933+K985+K1037)/3</f>
        <v>413.25</v>
      </c>
      <c r="M1089" s="14">
        <f t="shared" ref="M1089" si="2313">AVERAGE(F933+F985+F1037)/3</f>
        <v>504</v>
      </c>
      <c r="N1089" s="30">
        <f t="shared" ref="N1089" si="2314">(F1089-F1037)/F1037</f>
        <v>-0.1967509025270758</v>
      </c>
      <c r="O1089" s="30">
        <f t="shared" ref="O1089" si="2315">(F1089-L1089)/L1089</f>
        <v>7.6830006049606769E-2</v>
      </c>
    </row>
    <row r="1090" spans="1:15" x14ac:dyDescent="0.25">
      <c r="A1090" s="9" t="str">
        <f t="shared" si="1851"/>
        <v>Nov</v>
      </c>
      <c r="B1090" s="15">
        <f t="shared" si="2053"/>
        <v>41951</v>
      </c>
      <c r="C1090" s="9">
        <v>171</v>
      </c>
      <c r="D1090" s="9">
        <v>3</v>
      </c>
      <c r="E1090" s="9">
        <v>448</v>
      </c>
      <c r="F1090" s="14">
        <f t="shared" si="1339"/>
        <v>622</v>
      </c>
      <c r="G1090" s="11">
        <v>45</v>
      </c>
      <c r="H1090" s="13">
        <f t="shared" ref="H1090" si="2316">AVERAGE(C1087:C1090)</f>
        <v>124.25</v>
      </c>
      <c r="I1090" s="13">
        <f t="shared" ref="I1090" si="2317">AVERAGE(D1087:D1090)</f>
        <v>2.25</v>
      </c>
      <c r="J1090" s="13">
        <f t="shared" ref="J1090" si="2318">AVERAGE(E1087:E1090)</f>
        <v>356</v>
      </c>
      <c r="K1090" s="14">
        <f t="shared" ref="K1090" si="2319">SUM(H1090:J1090)</f>
        <v>482.5</v>
      </c>
      <c r="L1090" s="14">
        <f t="shared" ref="L1090" si="2320">AVERAGE(K934+K986+K1038)/3</f>
        <v>434.5</v>
      </c>
      <c r="M1090" s="14">
        <f t="shared" ref="M1090" si="2321">AVERAGE(F934+F986+F1038)/3</f>
        <v>428.33333333333331</v>
      </c>
      <c r="N1090" s="30">
        <f t="shared" ref="N1090" si="2322">(F1090-F1038)/F1038</f>
        <v>0.41363636363636364</v>
      </c>
      <c r="O1090" s="30">
        <f t="shared" ref="O1090" si="2323">(F1090-L1090)/L1090</f>
        <v>0.43153049482163408</v>
      </c>
    </row>
    <row r="1091" spans="1:15" x14ac:dyDescent="0.25">
      <c r="A1091" s="9" t="str">
        <f t="shared" si="1851"/>
        <v>Nov</v>
      </c>
      <c r="B1091" s="15">
        <f t="shared" si="2053"/>
        <v>41958</v>
      </c>
      <c r="C1091" s="9">
        <v>256</v>
      </c>
      <c r="D1091" s="9">
        <v>0</v>
      </c>
      <c r="E1091" s="9">
        <v>298</v>
      </c>
      <c r="F1091" s="14">
        <f t="shared" si="1339"/>
        <v>554</v>
      </c>
      <c r="G1091" s="11">
        <v>46</v>
      </c>
      <c r="H1091" s="13">
        <f t="shared" ref="H1091" si="2324">AVERAGE(C1088:C1091)</f>
        <v>157</v>
      </c>
      <c r="I1091" s="13">
        <f t="shared" ref="I1091" si="2325">AVERAGE(D1088:D1091)</f>
        <v>1.5</v>
      </c>
      <c r="J1091" s="13">
        <f t="shared" ref="J1091" si="2326">AVERAGE(E1088:E1091)</f>
        <v>382.25</v>
      </c>
      <c r="K1091" s="14">
        <f t="shared" ref="K1091" si="2327">SUM(H1091:J1091)</f>
        <v>540.75</v>
      </c>
      <c r="L1091" s="14">
        <f t="shared" ref="L1091" si="2328">AVERAGE(K935+K987+K1039)/3</f>
        <v>447.58333333333331</v>
      </c>
      <c r="M1091" s="14">
        <f t="shared" ref="M1091" si="2329">AVERAGE(F935+F987+F1039)/3</f>
        <v>490</v>
      </c>
      <c r="N1091" s="30">
        <f t="shared" ref="N1091" si="2330">(F1091-F1039)/F1039</f>
        <v>0.35784313725490197</v>
      </c>
      <c r="O1091" s="30">
        <f t="shared" ref="O1091" si="2331">(F1091-L1091)/L1091</f>
        <v>0.23775833178179115</v>
      </c>
    </row>
    <row r="1092" spans="1:15" x14ac:dyDescent="0.25">
      <c r="A1092" s="9" t="str">
        <f t="shared" si="1851"/>
        <v>Nov</v>
      </c>
      <c r="B1092" s="15">
        <f t="shared" si="2053"/>
        <v>41965</v>
      </c>
      <c r="C1092" s="9">
        <v>311</v>
      </c>
      <c r="D1092" s="9">
        <v>2</v>
      </c>
      <c r="E1092" s="9">
        <v>211</v>
      </c>
      <c r="F1092" s="14">
        <f t="shared" si="1339"/>
        <v>524</v>
      </c>
      <c r="G1092" s="11">
        <v>47</v>
      </c>
      <c r="H1092" s="13">
        <f t="shared" ref="H1092" si="2332">AVERAGE(C1089:C1092)</f>
        <v>206.5</v>
      </c>
      <c r="I1092" s="13">
        <f t="shared" ref="I1092" si="2333">AVERAGE(D1089:D1092)</f>
        <v>1.25</v>
      </c>
      <c r="J1092" s="13">
        <f t="shared" ref="J1092" si="2334">AVERAGE(E1089:E1092)</f>
        <v>328.5</v>
      </c>
      <c r="K1092" s="14">
        <f t="shared" ref="K1092" si="2335">SUM(H1092:J1092)</f>
        <v>536.25</v>
      </c>
      <c r="L1092" s="14">
        <f t="shared" ref="L1092" si="2336">AVERAGE(K936+K988+K1040)/3</f>
        <v>513.25</v>
      </c>
      <c r="M1092" s="14">
        <f t="shared" ref="M1092" si="2337">AVERAGE(F936+F988+F1040)/3</f>
        <v>630.66666666666663</v>
      </c>
      <c r="N1092" s="30">
        <f t="shared" ref="N1092" si="2338">(F1092-F1040)/F1040</f>
        <v>0.18820861678004536</v>
      </c>
      <c r="O1092" s="30">
        <f t="shared" ref="O1092" si="2339">(F1092-L1092)/L1092</f>
        <v>2.0944958597174865E-2</v>
      </c>
    </row>
    <row r="1093" spans="1:15" x14ac:dyDescent="0.25">
      <c r="A1093" s="9" t="str">
        <f t="shared" si="1851"/>
        <v>Nov</v>
      </c>
      <c r="B1093" s="15">
        <f t="shared" si="2053"/>
        <v>41972</v>
      </c>
      <c r="C1093" s="9">
        <v>257</v>
      </c>
      <c r="D1093" s="9">
        <v>13</v>
      </c>
      <c r="E1093" s="9">
        <v>268</v>
      </c>
      <c r="F1093" s="14">
        <f t="shared" si="1339"/>
        <v>538</v>
      </c>
      <c r="G1093" s="11">
        <v>48</v>
      </c>
      <c r="H1093" s="13">
        <f t="shared" ref="H1093" si="2340">AVERAGE(C1090:C1093)</f>
        <v>248.75</v>
      </c>
      <c r="I1093" s="13">
        <f t="shared" ref="I1093" si="2341">AVERAGE(D1090:D1093)</f>
        <v>4.5</v>
      </c>
      <c r="J1093" s="13">
        <f t="shared" ref="J1093" si="2342">AVERAGE(E1090:E1093)</f>
        <v>306.25</v>
      </c>
      <c r="K1093" s="14">
        <f t="shared" ref="K1093" si="2343">SUM(H1093:J1093)</f>
        <v>559.5</v>
      </c>
      <c r="L1093" s="14">
        <f t="shared" ref="L1093" si="2344">AVERAGE(K937+K989+K1041)/3</f>
        <v>550.91666666666663</v>
      </c>
      <c r="M1093" s="14">
        <f t="shared" ref="M1093" si="2345">AVERAGE(F937+F989+F1041)/3</f>
        <v>654.66666666666663</v>
      </c>
      <c r="N1093" s="30">
        <f t="shared" ref="N1093" si="2346">(F1093-F1041)/F1041</f>
        <v>2.0872865275142316E-2</v>
      </c>
      <c r="O1093" s="30">
        <f t="shared" ref="O1093" si="2347">(F1093-L1093)/L1093</f>
        <v>-2.3445772197851999E-2</v>
      </c>
    </row>
    <row r="1094" spans="1:15" x14ac:dyDescent="0.25">
      <c r="A1094" s="9" t="str">
        <f t="shared" si="1851"/>
        <v>Dec</v>
      </c>
      <c r="B1094" s="15">
        <f t="shared" si="2053"/>
        <v>41979</v>
      </c>
      <c r="C1094" s="9">
        <v>229</v>
      </c>
      <c r="D1094" s="9">
        <v>2</v>
      </c>
      <c r="E1094" s="9">
        <v>364</v>
      </c>
      <c r="F1094" s="14">
        <f t="shared" si="1339"/>
        <v>595</v>
      </c>
      <c r="G1094" s="11">
        <v>49</v>
      </c>
      <c r="H1094" s="13">
        <f t="shared" ref="H1094" si="2348">AVERAGE(C1091:C1094)</f>
        <v>263.25</v>
      </c>
      <c r="I1094" s="13">
        <f t="shared" ref="I1094" si="2349">AVERAGE(D1091:D1094)</f>
        <v>4.25</v>
      </c>
      <c r="J1094" s="13">
        <f t="shared" ref="J1094" si="2350">AVERAGE(E1091:E1094)</f>
        <v>285.25</v>
      </c>
      <c r="K1094" s="14">
        <f t="shared" ref="K1094" si="2351">SUM(H1094:J1094)</f>
        <v>552.75</v>
      </c>
      <c r="L1094" s="14">
        <f t="shared" ref="L1094" si="2352">AVERAGE(K938+K990+K1042)/3</f>
        <v>613.33333333333337</v>
      </c>
      <c r="M1094" s="14">
        <f t="shared" ref="M1094" si="2353">AVERAGE(F938+F990+F1042)/3</f>
        <v>678</v>
      </c>
      <c r="N1094" s="30">
        <f t="shared" ref="N1094" si="2354">(F1094-F1042)/F1042</f>
        <v>0.11423220973782772</v>
      </c>
      <c r="O1094" s="30">
        <f t="shared" ref="O1094" si="2355">(F1094-L1094)/L1094</f>
        <v>-2.9891304347826147E-2</v>
      </c>
    </row>
    <row r="1095" spans="1:15" x14ac:dyDescent="0.25">
      <c r="A1095" s="9" t="str">
        <f t="shared" ref="A1095:A1158" si="2356">TEXT(B1095, "MMM")</f>
        <v>Dec</v>
      </c>
      <c r="B1095" s="15">
        <f t="shared" si="2053"/>
        <v>41986</v>
      </c>
      <c r="C1095" s="9">
        <v>305</v>
      </c>
      <c r="D1095" s="9">
        <v>5</v>
      </c>
      <c r="E1095" s="9">
        <v>317</v>
      </c>
      <c r="F1095" s="14">
        <f t="shared" si="1339"/>
        <v>627</v>
      </c>
      <c r="G1095" s="11">
        <v>50</v>
      </c>
      <c r="H1095" s="13">
        <f t="shared" ref="H1095" si="2357">AVERAGE(C1092:C1095)</f>
        <v>275.5</v>
      </c>
      <c r="I1095" s="13">
        <f t="shared" ref="I1095" si="2358">AVERAGE(D1092:D1095)</f>
        <v>5.5</v>
      </c>
      <c r="J1095" s="13">
        <f t="shared" ref="J1095" si="2359">AVERAGE(E1092:E1095)</f>
        <v>290</v>
      </c>
      <c r="K1095" s="14">
        <f t="shared" ref="K1095" si="2360">SUM(H1095:J1095)</f>
        <v>571</v>
      </c>
      <c r="L1095" s="14">
        <f t="shared" ref="L1095" si="2361">AVERAGE(K939+K991+K1043)/3</f>
        <v>617.33333333333337</v>
      </c>
      <c r="M1095" s="14">
        <f t="shared" ref="M1095" si="2362">AVERAGE(F939+F991+F1043)/3</f>
        <v>506</v>
      </c>
      <c r="N1095" s="30">
        <f t="shared" ref="N1095" si="2363">(F1095-F1043)/F1043</f>
        <v>0.32</v>
      </c>
      <c r="O1095" s="30">
        <f t="shared" ref="O1095" si="2364">(F1095-L1095)/L1095</f>
        <v>1.5658747300215919E-2</v>
      </c>
    </row>
    <row r="1096" spans="1:15" x14ac:dyDescent="0.25">
      <c r="A1096" s="9" t="str">
        <f t="shared" si="2356"/>
        <v>Dec</v>
      </c>
      <c r="B1096" s="15">
        <f t="shared" si="2053"/>
        <v>41993</v>
      </c>
      <c r="C1096" s="9">
        <v>274</v>
      </c>
      <c r="D1096" s="9">
        <v>0</v>
      </c>
      <c r="E1096" s="9">
        <v>173</v>
      </c>
      <c r="F1096" s="14">
        <f t="shared" si="1339"/>
        <v>447</v>
      </c>
      <c r="G1096" s="11">
        <v>51</v>
      </c>
      <c r="H1096" s="13">
        <f t="shared" ref="H1096" si="2365">AVERAGE(C1093:C1096)</f>
        <v>266.25</v>
      </c>
      <c r="I1096" s="13">
        <f t="shared" ref="I1096" si="2366">AVERAGE(D1093:D1096)</f>
        <v>5</v>
      </c>
      <c r="J1096" s="13">
        <f t="shared" ref="J1096" si="2367">AVERAGE(E1093:E1096)</f>
        <v>280.5</v>
      </c>
      <c r="K1096" s="14">
        <f t="shared" ref="K1096" si="2368">SUM(H1096:J1096)</f>
        <v>551.75</v>
      </c>
      <c r="L1096" s="14">
        <f t="shared" ref="L1096" si="2369">AVERAGE(K940+K992+K1044)/3</f>
        <v>550.08333333333337</v>
      </c>
      <c r="M1096" s="14">
        <f t="shared" ref="M1096" si="2370">AVERAGE(F940+F992+F1044)/3</f>
        <v>361.66666666666669</v>
      </c>
      <c r="N1096" s="30">
        <f t="shared" ref="N1096" si="2371">(F1096-F1044)/F1044</f>
        <v>0.12030075187969924</v>
      </c>
      <c r="O1096" s="30">
        <f t="shared" ref="O1096" si="2372">(F1096-L1096)/L1096</f>
        <v>-0.18739584911377069</v>
      </c>
    </row>
    <row r="1097" spans="1:15" x14ac:dyDescent="0.25">
      <c r="A1097" s="9" t="str">
        <f t="shared" si="2356"/>
        <v>Dec</v>
      </c>
      <c r="B1097" s="15">
        <f t="shared" si="2053"/>
        <v>42000</v>
      </c>
      <c r="C1097" s="9">
        <v>120</v>
      </c>
      <c r="D1097" s="9">
        <v>0</v>
      </c>
      <c r="E1097" s="9">
        <v>152</v>
      </c>
      <c r="F1097" s="14">
        <f t="shared" si="1339"/>
        <v>272</v>
      </c>
      <c r="G1097" s="11">
        <v>52</v>
      </c>
      <c r="H1097" s="13">
        <f t="shared" ref="H1097" si="2373">AVERAGE(C1094:C1097)</f>
        <v>232</v>
      </c>
      <c r="I1097" s="13">
        <f t="shared" ref="I1097" si="2374">AVERAGE(D1094:D1097)</f>
        <v>1.75</v>
      </c>
      <c r="J1097" s="13">
        <f t="shared" ref="J1097" si="2375">AVERAGE(E1094:E1097)</f>
        <v>251.5</v>
      </c>
      <c r="K1097" s="14">
        <f t="shared" ref="K1097" si="2376">SUM(H1097:J1097)</f>
        <v>485.25</v>
      </c>
      <c r="L1097" s="14">
        <f t="shared" ref="L1097" si="2377">AVERAGE(K941+K993+K1045)/3</f>
        <v>441.66666666666669</v>
      </c>
      <c r="M1097" s="14">
        <f t="shared" ref="M1097" si="2378">AVERAGE(F941+F993+F1045)/3</f>
        <v>221</v>
      </c>
      <c r="N1097" s="30">
        <f t="shared" ref="N1097" si="2379">(F1097-F1045)/F1045</f>
        <v>-2.1582733812949641E-2</v>
      </c>
      <c r="O1097" s="30">
        <f t="shared" ref="O1097" si="2380">(F1097-L1097)/L1097</f>
        <v>-0.38415094339622646</v>
      </c>
    </row>
    <row r="1098" spans="1:15" x14ac:dyDescent="0.25">
      <c r="A1098" s="9" t="str">
        <f t="shared" si="2356"/>
        <v>Jan</v>
      </c>
      <c r="B1098" s="15">
        <f t="shared" si="2053"/>
        <v>42007</v>
      </c>
      <c r="C1098" s="9">
        <v>94</v>
      </c>
      <c r="D1098" s="9">
        <v>8</v>
      </c>
      <c r="E1098" s="9">
        <v>115</v>
      </c>
      <c r="F1098" s="14">
        <f t="shared" si="1339"/>
        <v>217</v>
      </c>
      <c r="G1098" s="11">
        <v>53</v>
      </c>
      <c r="H1098" s="13">
        <f t="shared" ref="H1098" si="2381">AVERAGE(C1095:C1098)</f>
        <v>198.25</v>
      </c>
      <c r="I1098" s="13">
        <f t="shared" ref="I1098" si="2382">AVERAGE(D1095:D1098)</f>
        <v>3.25</v>
      </c>
      <c r="J1098" s="13">
        <f t="shared" ref="J1098" si="2383">AVERAGE(E1095:E1098)</f>
        <v>189.25</v>
      </c>
      <c r="K1098" s="14">
        <f t="shared" ref="K1098" si="2384">SUM(H1098:J1098)</f>
        <v>390.75</v>
      </c>
      <c r="L1098" s="14">
        <f t="shared" ref="L1098" si="2385">AVERAGE(K942+K994+K1046)/3</f>
        <v>334.25</v>
      </c>
      <c r="M1098" s="14">
        <f t="shared" ref="M1098" si="2386">AVERAGE(F942+F994+F1046)/3</f>
        <v>248.33333333333334</v>
      </c>
      <c r="N1098" s="30">
        <f>(F1098-F1045)/F1045</f>
        <v>-0.21942446043165467</v>
      </c>
      <c r="O1098" s="30">
        <f t="shared" ref="O1098" si="2387">(F1098-L1098)/L1098</f>
        <v>-0.35078534031413611</v>
      </c>
    </row>
    <row r="1099" spans="1:15" x14ac:dyDescent="0.25">
      <c r="A1099" s="9" t="str">
        <f t="shared" si="2356"/>
        <v>Jan</v>
      </c>
      <c r="B1099" s="15">
        <f t="shared" si="2053"/>
        <v>42014</v>
      </c>
      <c r="C1099" s="9">
        <v>69</v>
      </c>
      <c r="D1099" s="9">
        <v>6</v>
      </c>
      <c r="E1099" s="9">
        <v>112</v>
      </c>
      <c r="F1099" s="14">
        <f t="shared" si="1339"/>
        <v>187</v>
      </c>
      <c r="G1099" s="11">
        <v>1</v>
      </c>
      <c r="H1099" s="13">
        <f t="shared" ref="H1099" si="2388">AVERAGE(C1096:C1099)</f>
        <v>139.25</v>
      </c>
      <c r="I1099" s="13">
        <f t="shared" ref="I1099" si="2389">AVERAGE(D1096:D1099)</f>
        <v>3.5</v>
      </c>
      <c r="J1099" s="13">
        <f t="shared" ref="J1099" si="2390">AVERAGE(E1096:E1099)</f>
        <v>138</v>
      </c>
      <c r="K1099" s="14">
        <f t="shared" ref="K1099" si="2391">SUM(H1099:J1099)</f>
        <v>280.75</v>
      </c>
      <c r="L1099" s="14">
        <f t="shared" ref="L1099" si="2392">AVERAGE(K943+K995+K1047)/3</f>
        <v>254.33333333333334</v>
      </c>
      <c r="M1099" s="14">
        <f t="shared" ref="M1099" si="2393">AVERAGE(F943+F995+F1047)/3</f>
        <v>186.33333333333334</v>
      </c>
      <c r="N1099" s="30">
        <f t="shared" ref="N1099:N1104" si="2394">(F1099-F1047)/F1047</f>
        <v>0.59829059829059827</v>
      </c>
      <c r="O1099" s="30">
        <f t="shared" ref="O1099:O1101" si="2395">(F1099-L1099)/L1099</f>
        <v>-0.26474442988204461</v>
      </c>
    </row>
    <row r="1100" spans="1:15" x14ac:dyDescent="0.25">
      <c r="A1100" s="9" t="str">
        <f t="shared" si="2356"/>
        <v>Jan</v>
      </c>
      <c r="B1100" s="15">
        <f t="shared" si="2053"/>
        <v>42021</v>
      </c>
      <c r="C1100" s="9">
        <v>34</v>
      </c>
      <c r="D1100" s="9">
        <v>3</v>
      </c>
      <c r="E1100" s="9">
        <v>65</v>
      </c>
      <c r="F1100" s="14">
        <f t="shared" si="1339"/>
        <v>102</v>
      </c>
      <c r="G1100" s="11">
        <f>1+G1099</f>
        <v>2</v>
      </c>
      <c r="H1100" s="13">
        <f t="shared" ref="H1100" si="2396">AVERAGE(C1097:C1100)</f>
        <v>79.25</v>
      </c>
      <c r="I1100" s="13">
        <f t="shared" ref="I1100" si="2397">AVERAGE(D1097:D1100)</f>
        <v>4.25</v>
      </c>
      <c r="J1100" s="13">
        <f t="shared" ref="J1100" si="2398">AVERAGE(E1097:E1100)</f>
        <v>111</v>
      </c>
      <c r="K1100" s="14">
        <f t="shared" ref="K1100" si="2399">SUM(H1100:J1100)</f>
        <v>194.5</v>
      </c>
      <c r="L1100" s="14">
        <f t="shared" ref="L1100" si="2400">AVERAGE(K944+K996+K1048)/3</f>
        <v>229.83333333333334</v>
      </c>
      <c r="M1100" s="14">
        <f t="shared" ref="M1100" si="2401">AVERAGE(F944+F996+F1048)/3</f>
        <v>263.66666666666669</v>
      </c>
      <c r="N1100" s="30">
        <f t="shared" si="2394"/>
        <v>-0.17741935483870969</v>
      </c>
      <c r="O1100" s="30">
        <f t="shared" si="2395"/>
        <v>-0.55620014503263238</v>
      </c>
    </row>
    <row r="1101" spans="1:15" x14ac:dyDescent="0.25">
      <c r="A1101" s="9" t="str">
        <f t="shared" si="2356"/>
        <v>Jan</v>
      </c>
      <c r="B1101" s="15">
        <f t="shared" si="2053"/>
        <v>42028</v>
      </c>
      <c r="C1101" s="9">
        <v>70</v>
      </c>
      <c r="D1101" s="9">
        <v>0</v>
      </c>
      <c r="E1101" s="9">
        <v>83</v>
      </c>
      <c r="F1101" s="14">
        <f t="shared" si="1339"/>
        <v>153</v>
      </c>
      <c r="G1101" s="11">
        <f>1+G1100</f>
        <v>3</v>
      </c>
      <c r="H1101" s="13">
        <f t="shared" ref="H1101" si="2402">AVERAGE(C1098:C1101)</f>
        <v>66.75</v>
      </c>
      <c r="I1101" s="13">
        <f t="shared" ref="I1101" si="2403">AVERAGE(D1098:D1101)</f>
        <v>4.25</v>
      </c>
      <c r="J1101" s="13">
        <f t="shared" ref="J1101" si="2404">AVERAGE(E1098:E1101)</f>
        <v>93.75</v>
      </c>
      <c r="K1101" s="14">
        <f t="shared" ref="K1101" si="2405">SUM(H1101:J1101)</f>
        <v>164.75</v>
      </c>
      <c r="L1101" s="14">
        <f t="shared" ref="L1101" si="2406">AVERAGE(K945+K997+K1049)/3</f>
        <v>241.41666666666666</v>
      </c>
      <c r="M1101" s="14">
        <f t="shared" ref="M1101" si="2407">AVERAGE(F945+F997+F1049)/3</f>
        <v>267.33333333333331</v>
      </c>
      <c r="N1101" s="30">
        <f t="shared" si="2394"/>
        <v>-0.44565217391304346</v>
      </c>
      <c r="O1101" s="30">
        <f t="shared" si="2395"/>
        <v>-0.36624093890231268</v>
      </c>
    </row>
    <row r="1102" spans="1:15" x14ac:dyDescent="0.25">
      <c r="A1102" s="9" t="str">
        <f t="shared" si="2356"/>
        <v>Jan</v>
      </c>
      <c r="B1102" s="15">
        <f t="shared" si="2053"/>
        <v>42035</v>
      </c>
      <c r="C1102" s="9">
        <v>100</v>
      </c>
      <c r="D1102" s="9">
        <v>6</v>
      </c>
      <c r="E1102" s="9">
        <v>116</v>
      </c>
      <c r="F1102" s="14">
        <f t="shared" si="1339"/>
        <v>222</v>
      </c>
      <c r="G1102" s="11">
        <v>4</v>
      </c>
      <c r="H1102" s="13">
        <f t="shared" ref="H1102" si="2408">AVERAGE(C1099:C1102)</f>
        <v>68.25</v>
      </c>
      <c r="I1102" s="13">
        <f t="shared" ref="I1102" si="2409">AVERAGE(D1099:D1102)</f>
        <v>3.75</v>
      </c>
      <c r="J1102" s="13">
        <f t="shared" ref="J1102" si="2410">AVERAGE(E1099:E1102)</f>
        <v>94</v>
      </c>
      <c r="K1102" s="14">
        <f t="shared" ref="K1102" si="2411">SUM(H1102:J1102)</f>
        <v>166</v>
      </c>
      <c r="L1102" s="14">
        <f t="shared" ref="L1102" si="2412">AVERAGE(K946+K998+K1050)/3</f>
        <v>250</v>
      </c>
      <c r="M1102" s="14">
        <f t="shared" ref="M1102" si="2413">AVERAGE(F946+F998+F1050)/3</f>
        <v>282.66666666666669</v>
      </c>
      <c r="N1102" s="30">
        <f t="shared" si="2394"/>
        <v>-0.12598425196850394</v>
      </c>
      <c r="O1102" s="30">
        <f t="shared" ref="O1102" si="2414">(F1102-L1102)/L1102</f>
        <v>-0.112</v>
      </c>
    </row>
    <row r="1103" spans="1:15" x14ac:dyDescent="0.25">
      <c r="A1103" s="9" t="str">
        <f t="shared" si="2356"/>
        <v>Feb</v>
      </c>
      <c r="B1103" s="15">
        <f t="shared" si="2053"/>
        <v>42042</v>
      </c>
      <c r="C1103" s="9">
        <v>82</v>
      </c>
      <c r="D1103" s="9">
        <v>0</v>
      </c>
      <c r="E1103" s="9">
        <v>96</v>
      </c>
      <c r="F1103" s="14">
        <f t="shared" ref="F1103" si="2415">SUM(C1103:E1103)</f>
        <v>178</v>
      </c>
      <c r="G1103" s="11">
        <f t="shared" ref="G1103:G1159" si="2416">1+G1102</f>
        <v>5</v>
      </c>
      <c r="H1103" s="13">
        <f t="shared" ref="H1103" si="2417">AVERAGE(C1100:C1103)</f>
        <v>71.5</v>
      </c>
      <c r="I1103" s="13">
        <f t="shared" ref="I1103" si="2418">AVERAGE(D1100:D1103)</f>
        <v>2.25</v>
      </c>
      <c r="J1103" s="13">
        <f t="shared" ref="J1103" si="2419">AVERAGE(E1100:E1103)</f>
        <v>90</v>
      </c>
      <c r="K1103" s="14">
        <f t="shared" ref="K1103" si="2420">SUM(H1103:J1103)</f>
        <v>163.75</v>
      </c>
      <c r="L1103" s="14">
        <f t="shared" ref="L1103" si="2421">AVERAGE(K947+K999+K1051)/3</f>
        <v>262</v>
      </c>
      <c r="M1103" s="14">
        <f t="shared" ref="M1103" si="2422">AVERAGE(F947+F999+F1051)/3</f>
        <v>234.33333333333334</v>
      </c>
      <c r="N1103" s="30">
        <f t="shared" si="2394"/>
        <v>0.93478260869565222</v>
      </c>
      <c r="O1103" s="30">
        <f t="shared" ref="O1103" si="2423">(F1103-L1103)/L1103</f>
        <v>-0.32061068702290074</v>
      </c>
    </row>
    <row r="1104" spans="1:15" x14ac:dyDescent="0.25">
      <c r="A1104" s="9" t="str">
        <f t="shared" si="2356"/>
        <v>Feb</v>
      </c>
      <c r="B1104" s="15">
        <f t="shared" si="2053"/>
        <v>42049</v>
      </c>
      <c r="C1104" s="9">
        <v>117</v>
      </c>
      <c r="E1104" s="9">
        <v>92</v>
      </c>
      <c r="F1104" s="14">
        <f t="shared" ref="F1104" si="2424">SUM(C1104:E1104)</f>
        <v>209</v>
      </c>
      <c r="G1104" s="11">
        <f t="shared" si="2416"/>
        <v>6</v>
      </c>
      <c r="H1104" s="13">
        <f t="shared" ref="H1104" si="2425">AVERAGE(C1101:C1104)</f>
        <v>92.25</v>
      </c>
      <c r="I1104" s="13">
        <f t="shared" ref="I1104" si="2426">AVERAGE(D1101:D1104)</f>
        <v>2</v>
      </c>
      <c r="J1104" s="13">
        <f t="shared" ref="J1104" si="2427">AVERAGE(E1101:E1104)</f>
        <v>96.75</v>
      </c>
      <c r="K1104" s="14">
        <f t="shared" ref="K1104" si="2428">SUM(H1104:J1104)</f>
        <v>191</v>
      </c>
      <c r="L1104" s="14">
        <f t="shared" ref="L1104:L1106" si="2429">AVERAGE(K948+K1000+K1052)/3</f>
        <v>253.91666666666666</v>
      </c>
      <c r="M1104" s="14">
        <f t="shared" ref="M1104" si="2430">AVERAGE(F948+F1000+F1052)/3</f>
        <v>231.33333333333334</v>
      </c>
      <c r="N1104" s="30">
        <f t="shared" si="2394"/>
        <v>2.3174603174603177</v>
      </c>
      <c r="O1104" s="30">
        <f t="shared" ref="O1104" si="2431">(F1104-L1104)/L1104</f>
        <v>-0.17689530685920574</v>
      </c>
    </row>
    <row r="1105" spans="1:15" x14ac:dyDescent="0.25">
      <c r="A1105" s="9" t="str">
        <f t="shared" si="2356"/>
        <v>Feb</v>
      </c>
      <c r="B1105" s="15">
        <f t="shared" si="2053"/>
        <v>42056</v>
      </c>
      <c r="C1105" s="9">
        <v>58</v>
      </c>
      <c r="D1105" s="9">
        <v>2</v>
      </c>
      <c r="E1105" s="9">
        <v>103</v>
      </c>
      <c r="F1105" s="14">
        <f t="shared" ref="F1105:F1106" si="2432">SUM(C1105:E1105)</f>
        <v>163</v>
      </c>
      <c r="G1105" s="11">
        <f t="shared" si="2416"/>
        <v>7</v>
      </c>
      <c r="H1105" s="13">
        <f t="shared" ref="H1105" si="2433">AVERAGE(C1102:C1105)</f>
        <v>89.25</v>
      </c>
      <c r="I1105" s="13">
        <f t="shared" ref="I1105" si="2434">AVERAGE(D1102:D1105)</f>
        <v>2.6666666666666665</v>
      </c>
      <c r="J1105" s="13">
        <f t="shared" ref="J1105" si="2435">AVERAGE(E1102:E1105)</f>
        <v>101.75</v>
      </c>
      <c r="K1105" s="14">
        <f t="shared" ref="K1105" si="2436">SUM(H1105:J1105)</f>
        <v>193.66666666666669</v>
      </c>
      <c r="L1105" s="14">
        <f t="shared" ref="L1105" si="2437">AVERAGE(K949+K1001+K1053)/3</f>
        <v>234.16666666666666</v>
      </c>
      <c r="M1105" s="14">
        <f t="shared" ref="M1105" si="2438">AVERAGE(F949+F1001+F1053)/3</f>
        <v>188.33333333333334</v>
      </c>
      <c r="N1105" s="30">
        <f t="shared" ref="N1105" si="2439">(F1105-F1053)/F1053</f>
        <v>0.33606557377049179</v>
      </c>
      <c r="O1105" s="30">
        <f t="shared" ref="O1105:O1106" si="2440">(F1105-L1105)/L1105</f>
        <v>-0.30391459074733096</v>
      </c>
    </row>
    <row r="1106" spans="1:15" x14ac:dyDescent="0.25">
      <c r="A1106" s="9" t="str">
        <f t="shared" si="2356"/>
        <v>Feb</v>
      </c>
      <c r="B1106" s="15">
        <f t="shared" si="2053"/>
        <v>42063</v>
      </c>
      <c r="C1106" s="9">
        <v>64</v>
      </c>
      <c r="D1106" s="9">
        <v>0</v>
      </c>
      <c r="E1106" s="9">
        <v>141</v>
      </c>
      <c r="F1106" s="14">
        <f t="shared" si="2432"/>
        <v>205</v>
      </c>
      <c r="G1106" s="11">
        <f t="shared" si="2416"/>
        <v>8</v>
      </c>
      <c r="H1106" s="13">
        <f t="shared" ref="H1106" si="2441">AVERAGE(C1103:C1106)</f>
        <v>80.25</v>
      </c>
      <c r="I1106" s="13">
        <f t="shared" ref="I1106" si="2442">AVERAGE(D1103:D1106)</f>
        <v>0.66666666666666663</v>
      </c>
      <c r="J1106" s="13">
        <f t="shared" ref="J1106" si="2443">AVERAGE(E1103:E1106)</f>
        <v>108</v>
      </c>
      <c r="K1106" s="14">
        <f t="shared" ref="K1106" si="2444">SUM(H1106:J1106)</f>
        <v>188.91666666666669</v>
      </c>
      <c r="L1106" s="14">
        <f t="shared" si="2429"/>
        <v>209.66666666666666</v>
      </c>
      <c r="M1106" s="14">
        <f t="shared" ref="M1106" si="2445">AVERAGE(F950+F1002+F1054)/3</f>
        <v>184.66666666666666</v>
      </c>
      <c r="N1106" s="30">
        <f t="shared" ref="N1106" si="2446">(F1106-F1054)/F1054</f>
        <v>4.060913705583756E-2</v>
      </c>
      <c r="O1106" s="30">
        <f t="shared" si="2440"/>
        <v>-2.2257551669316332E-2</v>
      </c>
    </row>
    <row r="1107" spans="1:15" x14ac:dyDescent="0.25">
      <c r="A1107" s="9" t="str">
        <f t="shared" si="2356"/>
        <v>Mar</v>
      </c>
      <c r="B1107" s="15">
        <f t="shared" si="2053"/>
        <v>42070</v>
      </c>
      <c r="C1107" s="9">
        <v>72</v>
      </c>
      <c r="D1107" s="9">
        <v>0</v>
      </c>
      <c r="E1107" s="9">
        <v>154</v>
      </c>
      <c r="F1107" s="14">
        <f t="shared" ref="F1107:F1108" si="2447">SUM(C1107:E1107)</f>
        <v>226</v>
      </c>
      <c r="G1107" s="11">
        <f t="shared" si="2416"/>
        <v>9</v>
      </c>
      <c r="H1107" s="13">
        <f t="shared" ref="H1107" si="2448">AVERAGE(C1104:C1107)</f>
        <v>77.75</v>
      </c>
      <c r="I1107" s="13">
        <f t="shared" ref="I1107" si="2449">AVERAGE(D1104:D1107)</f>
        <v>0.66666666666666663</v>
      </c>
      <c r="J1107" s="13">
        <f t="shared" ref="J1107" si="2450">AVERAGE(E1104:E1107)</f>
        <v>122.5</v>
      </c>
      <c r="K1107" s="14">
        <f t="shared" ref="K1107" si="2451">SUM(H1107:J1107)</f>
        <v>200.91666666666669</v>
      </c>
      <c r="L1107" s="14">
        <f t="shared" ref="L1107" si="2452">AVERAGE(K951+K1003+K1055)/3</f>
        <v>214.41666666666666</v>
      </c>
      <c r="M1107" s="14">
        <f t="shared" ref="M1107" si="2453">AVERAGE(F951+F1003+F1055)/3</f>
        <v>253.33333333333334</v>
      </c>
      <c r="N1107" s="30">
        <f t="shared" ref="N1107" si="2454">(F1107-F1055)/F1055</f>
        <v>0.17708333333333334</v>
      </c>
      <c r="O1107" s="30">
        <f t="shared" ref="O1107" si="2455">(F1107-L1107)/L1107</f>
        <v>5.4022541780023366E-2</v>
      </c>
    </row>
    <row r="1108" spans="1:15" x14ac:dyDescent="0.25">
      <c r="A1108" s="9" t="str">
        <f t="shared" si="2356"/>
        <v>Mar</v>
      </c>
      <c r="B1108" s="15">
        <f t="shared" si="2053"/>
        <v>42077</v>
      </c>
      <c r="C1108" s="9">
        <v>152</v>
      </c>
      <c r="D1108" s="9">
        <v>5</v>
      </c>
      <c r="E1108" s="9">
        <v>65</v>
      </c>
      <c r="F1108" s="14">
        <f t="shared" si="2447"/>
        <v>222</v>
      </c>
      <c r="G1108" s="11">
        <f t="shared" si="2416"/>
        <v>10</v>
      </c>
      <c r="H1108" s="13">
        <f t="shared" ref="H1108" si="2456">AVERAGE(C1105:C1108)</f>
        <v>86.5</v>
      </c>
      <c r="I1108" s="13">
        <f t="shared" ref="I1108" si="2457">AVERAGE(D1105:D1108)</f>
        <v>1.75</v>
      </c>
      <c r="J1108" s="13">
        <f t="shared" ref="J1108" si="2458">AVERAGE(E1105:E1108)</f>
        <v>115.75</v>
      </c>
      <c r="K1108" s="14">
        <f t="shared" ref="K1108" si="2459">SUM(H1108:J1108)</f>
        <v>204</v>
      </c>
      <c r="L1108" s="14">
        <f t="shared" ref="L1108" si="2460">AVERAGE(K952+K1004+K1056)/3</f>
        <v>221.41666666666666</v>
      </c>
      <c r="M1108" s="14">
        <f t="shared" ref="M1108" si="2461">AVERAGE(F952+F1004+F1056)/3</f>
        <v>259.33333333333331</v>
      </c>
      <c r="N1108" s="30">
        <f t="shared" ref="N1108" si="2462">(F1108-F1056)/F1056</f>
        <v>-0.32727272727272727</v>
      </c>
      <c r="O1108" s="30">
        <f t="shared" ref="O1108" si="2463">(F1108-L1108)/L1108</f>
        <v>2.6345502446368514E-3</v>
      </c>
    </row>
    <row r="1109" spans="1:15" x14ac:dyDescent="0.25">
      <c r="A1109" s="9" t="str">
        <f t="shared" si="2356"/>
        <v>Mar</v>
      </c>
      <c r="B1109" s="15">
        <f t="shared" si="2053"/>
        <v>42084</v>
      </c>
      <c r="C1109" s="9">
        <v>201</v>
      </c>
      <c r="D1109" s="9">
        <v>14</v>
      </c>
      <c r="E1109" s="9">
        <v>122</v>
      </c>
      <c r="F1109" s="14">
        <f t="shared" ref="F1109" si="2464">SUM(C1109:E1109)</f>
        <v>337</v>
      </c>
      <c r="G1109" s="11">
        <f t="shared" si="2416"/>
        <v>11</v>
      </c>
      <c r="H1109" s="13">
        <f t="shared" ref="H1109" si="2465">AVERAGE(C1106:C1109)</f>
        <v>122.25</v>
      </c>
      <c r="I1109" s="13">
        <f t="shared" ref="I1109" si="2466">AVERAGE(D1106:D1109)</f>
        <v>4.75</v>
      </c>
      <c r="J1109" s="13">
        <f t="shared" ref="J1109" si="2467">AVERAGE(E1106:E1109)</f>
        <v>120.5</v>
      </c>
      <c r="K1109" s="14">
        <f t="shared" ref="K1109" si="2468">SUM(H1109:J1109)</f>
        <v>247.5</v>
      </c>
      <c r="L1109" s="14">
        <f t="shared" ref="L1109" si="2469">AVERAGE(K953+K1005+K1057)/3</f>
        <v>258.41666666666669</v>
      </c>
      <c r="M1109" s="14">
        <f t="shared" ref="M1109" si="2470">AVERAGE(F953+F1005+F1057)/3</f>
        <v>336.33333333333331</v>
      </c>
      <c r="N1109" s="30">
        <f t="shared" ref="N1109" si="2471">(F1109-F1057)/F1057</f>
        <v>0.55299539170506917</v>
      </c>
      <c r="O1109" s="30">
        <f t="shared" ref="O1109" si="2472">(F1109-L1109)/L1109</f>
        <v>0.30409545307965163</v>
      </c>
    </row>
    <row r="1110" spans="1:15" x14ac:dyDescent="0.25">
      <c r="A1110" s="9" t="str">
        <f t="shared" si="2356"/>
        <v>Mar</v>
      </c>
      <c r="B1110" s="15">
        <f t="shared" si="2053"/>
        <v>42091</v>
      </c>
      <c r="C1110" s="9">
        <v>235</v>
      </c>
      <c r="D1110" s="9">
        <v>3</v>
      </c>
      <c r="E1110" s="9">
        <v>119</v>
      </c>
      <c r="F1110" s="14">
        <f t="shared" ref="F1110" si="2473">SUM(C1110:E1110)</f>
        <v>357</v>
      </c>
      <c r="G1110" s="11">
        <f t="shared" si="2416"/>
        <v>12</v>
      </c>
      <c r="H1110" s="13">
        <f t="shared" ref="H1110" si="2474">AVERAGE(C1107:C1110)</f>
        <v>165</v>
      </c>
      <c r="I1110" s="13">
        <f t="shared" ref="I1110" si="2475">AVERAGE(D1107:D1110)</f>
        <v>5.5</v>
      </c>
      <c r="J1110" s="13">
        <f t="shared" ref="J1110" si="2476">AVERAGE(E1107:E1110)</f>
        <v>115</v>
      </c>
      <c r="K1110" s="14">
        <f t="shared" ref="K1110" si="2477">SUM(H1110:J1110)</f>
        <v>285.5</v>
      </c>
      <c r="L1110" s="14">
        <f t="shared" ref="L1110" si="2478">AVERAGE(K954+K1006+K1058)/3</f>
        <v>312.83333333333331</v>
      </c>
      <c r="M1110" s="14">
        <f t="shared" ref="M1110" si="2479">AVERAGE(F954+F1006+F1058)/3</f>
        <v>402.33333333333331</v>
      </c>
      <c r="N1110" s="30">
        <f t="shared" ref="N1110" si="2480">(F1110-F1058)/F1058</f>
        <v>-5.5555555555555552E-2</v>
      </c>
      <c r="O1110" s="30">
        <f t="shared" ref="O1110" si="2481">(F1110-L1110)/L1110</f>
        <v>0.14118273841236023</v>
      </c>
    </row>
    <row r="1111" spans="1:15" x14ac:dyDescent="0.25">
      <c r="A1111" s="9" t="str">
        <f t="shared" si="2356"/>
        <v>Apr</v>
      </c>
      <c r="B1111" s="15">
        <f t="shared" si="2053"/>
        <v>42098</v>
      </c>
      <c r="C1111" s="9">
        <v>222</v>
      </c>
      <c r="D1111" s="9">
        <v>20</v>
      </c>
      <c r="E1111" s="9">
        <v>132</v>
      </c>
      <c r="F1111" s="14">
        <f t="shared" ref="F1111" si="2482">SUM(C1111:E1111)</f>
        <v>374</v>
      </c>
      <c r="G1111" s="11">
        <f t="shared" si="2416"/>
        <v>13</v>
      </c>
      <c r="H1111" s="13">
        <f t="shared" ref="H1111" si="2483">AVERAGE(C1108:C1111)</f>
        <v>202.5</v>
      </c>
      <c r="I1111" s="13">
        <f t="shared" ref="I1111" si="2484">AVERAGE(D1108:D1111)</f>
        <v>10.5</v>
      </c>
      <c r="J1111" s="13">
        <f t="shared" ref="J1111" si="2485">AVERAGE(E1108:E1111)</f>
        <v>109.5</v>
      </c>
      <c r="K1111" s="14">
        <f t="shared" ref="K1111" si="2486">SUM(H1111:J1111)</f>
        <v>322.5</v>
      </c>
      <c r="L1111" s="14">
        <f t="shared" ref="L1111" si="2487">AVERAGE(K955+K1007+K1059)/3</f>
        <v>335</v>
      </c>
      <c r="M1111" s="14">
        <f t="shared" ref="M1111" si="2488">AVERAGE(F955+F1007+F1059)/3</f>
        <v>342</v>
      </c>
      <c r="N1111" s="30">
        <f t="shared" ref="N1111" si="2489">(F1111-F1059)/F1059</f>
        <v>2.185792349726776E-2</v>
      </c>
      <c r="O1111" s="30">
        <f t="shared" ref="O1111" si="2490">(F1111-L1111)/L1111</f>
        <v>0.11641791044776119</v>
      </c>
    </row>
    <row r="1112" spans="1:15" x14ac:dyDescent="0.25">
      <c r="A1112" s="9" t="str">
        <f t="shared" si="2356"/>
        <v>Apr</v>
      </c>
      <c r="B1112" s="15">
        <f t="shared" si="2053"/>
        <v>42105</v>
      </c>
      <c r="C1112" s="9">
        <v>266</v>
      </c>
      <c r="D1112" s="9">
        <v>8</v>
      </c>
      <c r="E1112" s="9">
        <v>157</v>
      </c>
      <c r="F1112" s="14">
        <f t="shared" ref="F1112" si="2491">SUM(C1112:E1112)</f>
        <v>431</v>
      </c>
      <c r="G1112" s="11">
        <f t="shared" si="2416"/>
        <v>14</v>
      </c>
      <c r="H1112" s="13">
        <f t="shared" ref="H1112" si="2492">AVERAGE(C1109:C1112)</f>
        <v>231</v>
      </c>
      <c r="I1112" s="13">
        <f t="shared" ref="I1112" si="2493">AVERAGE(D1109:D1112)</f>
        <v>11.25</v>
      </c>
      <c r="J1112" s="13">
        <f t="shared" ref="J1112" si="2494">AVERAGE(E1109:E1112)</f>
        <v>132.5</v>
      </c>
      <c r="K1112" s="14">
        <f t="shared" ref="K1112" si="2495">SUM(H1112:J1112)</f>
        <v>374.75</v>
      </c>
      <c r="L1112" s="14">
        <f t="shared" ref="L1112" si="2496">AVERAGE(K956+K1008+K1060)/3</f>
        <v>352.75</v>
      </c>
      <c r="M1112" s="14">
        <f t="shared" ref="M1112" si="2497">AVERAGE(F956+F1008+F1060)/3</f>
        <v>330.33333333333331</v>
      </c>
      <c r="N1112" s="30">
        <f t="shared" ref="N1112" si="2498">(F1112-F1060)/F1060</f>
        <v>2.6190476190476191E-2</v>
      </c>
      <c r="O1112" s="30">
        <f t="shared" ref="O1112" si="2499">(F1112-L1112)/L1112</f>
        <v>0.2218284904323175</v>
      </c>
    </row>
    <row r="1113" spans="1:15" x14ac:dyDescent="0.25">
      <c r="A1113" s="9" t="str">
        <f t="shared" si="2356"/>
        <v>Apr</v>
      </c>
      <c r="B1113" s="15">
        <f t="shared" si="2053"/>
        <v>42112</v>
      </c>
      <c r="C1113" s="9">
        <v>335</v>
      </c>
      <c r="D1113" s="9">
        <v>16</v>
      </c>
      <c r="E1113" s="9">
        <v>120</v>
      </c>
      <c r="F1113" s="14">
        <f t="shared" ref="F1113" si="2500">SUM(C1113:E1113)</f>
        <v>471</v>
      </c>
      <c r="G1113" s="11">
        <f t="shared" si="2416"/>
        <v>15</v>
      </c>
      <c r="H1113" s="13">
        <f t="shared" ref="H1113" si="2501">AVERAGE(C1110:C1113)</f>
        <v>264.5</v>
      </c>
      <c r="I1113" s="13">
        <f t="shared" ref="I1113" si="2502">AVERAGE(D1110:D1113)</f>
        <v>11.75</v>
      </c>
      <c r="J1113" s="13">
        <f t="shared" ref="J1113" si="2503">AVERAGE(E1110:E1113)</f>
        <v>132</v>
      </c>
      <c r="K1113" s="14">
        <f t="shared" ref="K1113" si="2504">SUM(H1113:J1113)</f>
        <v>408.25</v>
      </c>
      <c r="L1113" s="14">
        <f t="shared" ref="L1113" si="2505">AVERAGE(K957+K1009+K1061)/3</f>
        <v>366.41666666666669</v>
      </c>
      <c r="M1113" s="14">
        <f t="shared" ref="M1113" si="2506">AVERAGE(F957+F1009+F1061)/3</f>
        <v>391</v>
      </c>
      <c r="N1113" s="30">
        <f t="shared" ref="N1113" si="2507">(F1113-F1061)/F1061</f>
        <v>7.045454545454545E-2</v>
      </c>
      <c r="O1113" s="30">
        <f t="shared" ref="O1113" si="2508">(F1113-L1113)/L1113</f>
        <v>0.28542187855355916</v>
      </c>
    </row>
    <row r="1114" spans="1:15" x14ac:dyDescent="0.25">
      <c r="A1114" s="9" t="str">
        <f t="shared" si="2356"/>
        <v>Apr</v>
      </c>
      <c r="B1114" s="15">
        <f t="shared" si="2053"/>
        <v>42119</v>
      </c>
      <c r="C1114" s="9">
        <v>282</v>
      </c>
      <c r="D1114" s="9">
        <v>11</v>
      </c>
      <c r="E1114" s="9">
        <v>107</v>
      </c>
      <c r="F1114" s="14">
        <f t="shared" ref="F1114" si="2509">SUM(C1114:E1114)</f>
        <v>400</v>
      </c>
      <c r="G1114" s="11">
        <f t="shared" si="2416"/>
        <v>16</v>
      </c>
      <c r="H1114" s="13">
        <f t="shared" ref="H1114" si="2510">AVERAGE(C1111:C1114)</f>
        <v>276.25</v>
      </c>
      <c r="I1114" s="13">
        <f t="shared" ref="I1114" si="2511">AVERAGE(D1111:D1114)</f>
        <v>13.75</v>
      </c>
      <c r="J1114" s="13">
        <f t="shared" ref="J1114" si="2512">AVERAGE(E1111:E1114)</f>
        <v>129</v>
      </c>
      <c r="K1114" s="14">
        <f t="shared" ref="K1114" si="2513">SUM(H1114:J1114)</f>
        <v>419</v>
      </c>
      <c r="L1114" s="14">
        <f t="shared" ref="L1114" si="2514">AVERAGE(K958+K1010+K1062)/3</f>
        <v>343.5</v>
      </c>
      <c r="M1114" s="14">
        <f t="shared" ref="M1114" si="2515">AVERAGE(F958+F1010+F1062)/3</f>
        <v>310.66666666666669</v>
      </c>
      <c r="N1114" s="30">
        <f t="shared" ref="N1114" si="2516">(F1114-F1062)/F1062</f>
        <v>2.3017902813299233E-2</v>
      </c>
      <c r="O1114" s="30">
        <f t="shared" ref="O1114" si="2517">(F1114-L1114)/L1114</f>
        <v>0.16448326055312956</v>
      </c>
    </row>
    <row r="1115" spans="1:15" x14ac:dyDescent="0.25">
      <c r="A1115" s="9" t="str">
        <f t="shared" si="2356"/>
        <v>May</v>
      </c>
      <c r="B1115" s="15">
        <f t="shared" si="2053"/>
        <v>42126</v>
      </c>
      <c r="C1115" s="9">
        <v>409</v>
      </c>
      <c r="D1115" s="9">
        <v>13</v>
      </c>
      <c r="E1115" s="9">
        <v>106</v>
      </c>
      <c r="F1115" s="14">
        <f t="shared" ref="F1115" si="2518">SUM(C1115:E1115)</f>
        <v>528</v>
      </c>
      <c r="G1115" s="11">
        <f t="shared" si="2416"/>
        <v>17</v>
      </c>
      <c r="H1115" s="13">
        <f t="shared" ref="H1115" si="2519">AVERAGE(C1112:C1115)</f>
        <v>323</v>
      </c>
      <c r="I1115" s="13">
        <f t="shared" ref="I1115" si="2520">AVERAGE(D1112:D1115)</f>
        <v>12</v>
      </c>
      <c r="J1115" s="13">
        <f t="shared" ref="J1115" si="2521">AVERAGE(E1112:E1115)</f>
        <v>122.5</v>
      </c>
      <c r="K1115" s="14">
        <f t="shared" ref="K1115" si="2522">SUM(H1115:J1115)</f>
        <v>457.5</v>
      </c>
      <c r="L1115" s="14">
        <f t="shared" ref="L1115" si="2523">AVERAGE(K959+K1011+K1063)/3</f>
        <v>354.5</v>
      </c>
      <c r="M1115" s="14">
        <f t="shared" ref="M1115" si="2524">AVERAGE(F959+F1011+F1063)/3</f>
        <v>386</v>
      </c>
      <c r="N1115" s="30">
        <f t="shared" ref="N1115" si="2525">(F1115-F1063)/F1063</f>
        <v>-9.4339622641509441E-2</v>
      </c>
      <c r="O1115" s="30">
        <f t="shared" ref="O1115" si="2526">(F1115-L1115)/L1115</f>
        <v>0.48942172073342738</v>
      </c>
    </row>
    <row r="1116" spans="1:15" x14ac:dyDescent="0.25">
      <c r="A1116" s="9" t="str">
        <f t="shared" si="2356"/>
        <v>May</v>
      </c>
      <c r="B1116" s="15">
        <f t="shared" si="2053"/>
        <v>42133</v>
      </c>
      <c r="C1116" s="9">
        <v>377</v>
      </c>
      <c r="D1116" s="9">
        <v>9</v>
      </c>
      <c r="E1116" s="9">
        <v>106</v>
      </c>
      <c r="F1116" s="14">
        <f t="shared" ref="F1116" si="2527">SUM(C1116:E1116)</f>
        <v>492</v>
      </c>
      <c r="G1116" s="11">
        <f t="shared" si="2416"/>
        <v>18</v>
      </c>
      <c r="H1116" s="13">
        <f t="shared" ref="H1116" si="2528">AVERAGE(C1113:C1116)</f>
        <v>350.75</v>
      </c>
      <c r="I1116" s="13">
        <f t="shared" ref="I1116" si="2529">AVERAGE(D1113:D1116)</f>
        <v>12.25</v>
      </c>
      <c r="J1116" s="13">
        <f t="shared" ref="J1116" si="2530">AVERAGE(E1113:E1116)</f>
        <v>109.75</v>
      </c>
      <c r="K1116" s="14">
        <f t="shared" ref="K1116" si="2531">SUM(H1116:J1116)</f>
        <v>472.75</v>
      </c>
      <c r="L1116" s="14">
        <f t="shared" ref="L1116" si="2532">AVERAGE(K960+K1012+K1064)/3</f>
        <v>367.5</v>
      </c>
      <c r="M1116" s="14">
        <f t="shared" ref="M1116" si="2533">AVERAGE(F960+F1012+F1064)/3</f>
        <v>382.33333333333331</v>
      </c>
      <c r="N1116" s="30">
        <f t="shared" ref="N1116" si="2534">(F1116-F1064)/F1064</f>
        <v>-9.0573012939001843E-2</v>
      </c>
      <c r="O1116" s="30">
        <f t="shared" ref="O1116" si="2535">(F1116-L1116)/L1116</f>
        <v>0.33877551020408164</v>
      </c>
    </row>
    <row r="1117" spans="1:15" x14ac:dyDescent="0.25">
      <c r="A1117" s="9" t="str">
        <f t="shared" si="2356"/>
        <v>May</v>
      </c>
      <c r="B1117" s="15">
        <f t="shared" si="2053"/>
        <v>42140</v>
      </c>
      <c r="C1117" s="9">
        <v>480</v>
      </c>
      <c r="D1117" s="9">
        <v>5</v>
      </c>
      <c r="E1117" s="9">
        <v>109</v>
      </c>
      <c r="F1117" s="14">
        <f t="shared" ref="F1117" si="2536">SUM(C1117:E1117)</f>
        <v>594</v>
      </c>
      <c r="G1117" s="11">
        <f t="shared" si="2416"/>
        <v>19</v>
      </c>
      <c r="H1117" s="13">
        <f t="shared" ref="H1117" si="2537">AVERAGE(C1114:C1117)</f>
        <v>387</v>
      </c>
      <c r="I1117" s="13">
        <f t="shared" ref="I1117" si="2538">AVERAGE(D1114:D1117)</f>
        <v>9.5</v>
      </c>
      <c r="J1117" s="13">
        <f t="shared" ref="J1117" si="2539">AVERAGE(E1114:E1117)</f>
        <v>107</v>
      </c>
      <c r="K1117" s="14">
        <f t="shared" ref="K1117" si="2540">SUM(H1117:J1117)</f>
        <v>503.5</v>
      </c>
      <c r="L1117" s="14">
        <f t="shared" ref="L1117" si="2541">AVERAGE(K961+K1013+K1065)/3</f>
        <v>383.08333333333331</v>
      </c>
      <c r="M1117" s="14">
        <f t="shared" ref="M1117" si="2542">AVERAGE(F961+F1013+F1065)/3</f>
        <v>453.33333333333331</v>
      </c>
      <c r="N1117" s="30">
        <f t="shared" ref="N1117" si="2543">(F1117-F1065)/F1065</f>
        <v>0.14671814671814673</v>
      </c>
      <c r="O1117" s="30">
        <f t="shared" ref="O1117" si="2544">(F1117-L1117)/L1117</f>
        <v>0.55057646291059392</v>
      </c>
    </row>
    <row r="1118" spans="1:15" x14ac:dyDescent="0.25">
      <c r="A1118" s="9" t="str">
        <f t="shared" si="2356"/>
        <v>May</v>
      </c>
      <c r="B1118" s="15">
        <f t="shared" si="2053"/>
        <v>42147</v>
      </c>
      <c r="C1118" s="9">
        <v>485</v>
      </c>
      <c r="D1118" s="9">
        <v>5</v>
      </c>
      <c r="E1118" s="9">
        <v>130</v>
      </c>
      <c r="F1118" s="14">
        <f t="shared" ref="F1118" si="2545">SUM(C1118:E1118)</f>
        <v>620</v>
      </c>
      <c r="G1118" s="11">
        <f t="shared" si="2416"/>
        <v>20</v>
      </c>
      <c r="H1118" s="13">
        <f t="shared" ref="H1118" si="2546">AVERAGE(C1115:C1118)</f>
        <v>437.75</v>
      </c>
      <c r="I1118" s="13">
        <f t="shared" ref="I1118" si="2547">AVERAGE(D1115:D1118)</f>
        <v>8</v>
      </c>
      <c r="J1118" s="13">
        <f t="shared" ref="J1118" si="2548">AVERAGE(E1115:E1118)</f>
        <v>112.75</v>
      </c>
      <c r="K1118" s="14">
        <f t="shared" ref="K1118" si="2549">SUM(H1118:J1118)</f>
        <v>558.5</v>
      </c>
      <c r="L1118" s="14">
        <f t="shared" ref="L1118" si="2550">AVERAGE(K962+K1014+K1066)/3</f>
        <v>410.33333333333331</v>
      </c>
      <c r="M1118" s="14">
        <f t="shared" ref="M1118" si="2551">AVERAGE(F962+F1014+F1066)/3</f>
        <v>419.66666666666669</v>
      </c>
      <c r="N1118" s="30">
        <f t="shared" ref="N1118" si="2552">(F1118-F1066)/F1066</f>
        <v>0.16541353383458646</v>
      </c>
      <c r="O1118" s="30">
        <f t="shared" ref="O1118" si="2553">(F1118-L1118)/L1118</f>
        <v>0.51096669374492287</v>
      </c>
    </row>
    <row r="1119" spans="1:15" x14ac:dyDescent="0.25">
      <c r="A1119" s="9" t="str">
        <f t="shared" si="2356"/>
        <v>May</v>
      </c>
      <c r="B1119" s="15">
        <f t="shared" si="2053"/>
        <v>42154</v>
      </c>
      <c r="C1119" s="9">
        <v>425</v>
      </c>
      <c r="D1119" s="9">
        <v>14</v>
      </c>
      <c r="E1119" s="9">
        <v>120</v>
      </c>
      <c r="F1119" s="14">
        <f t="shared" ref="F1119:F1120" si="2554">SUM(C1119:E1119)</f>
        <v>559</v>
      </c>
      <c r="G1119" s="11">
        <f t="shared" si="2416"/>
        <v>21</v>
      </c>
      <c r="H1119" s="13">
        <f t="shared" ref="H1119" si="2555">AVERAGE(C1116:C1119)</f>
        <v>441.75</v>
      </c>
      <c r="I1119" s="13">
        <f t="shared" ref="I1119" si="2556">AVERAGE(D1116:D1119)</f>
        <v>8.25</v>
      </c>
      <c r="J1119" s="13">
        <f t="shared" ref="J1119" si="2557">AVERAGE(E1116:E1119)</f>
        <v>116.25</v>
      </c>
      <c r="K1119" s="14">
        <f t="shared" ref="K1119" si="2558">SUM(H1119:J1119)</f>
        <v>566.25</v>
      </c>
      <c r="L1119" s="14">
        <f t="shared" ref="L1119" si="2559">AVERAGE(K963+K1015+K1067)/3</f>
        <v>433.08333333333331</v>
      </c>
      <c r="M1119" s="14">
        <f t="shared" ref="M1119" si="2560">AVERAGE(F963+F1015+F1067)/3</f>
        <v>477</v>
      </c>
      <c r="N1119" s="30">
        <f t="shared" ref="N1119" si="2561">(F1119-F1067)/F1067</f>
        <v>-0.12792511700468018</v>
      </c>
      <c r="O1119" s="30">
        <f t="shared" ref="O1119" si="2562">(F1119-L1119)/L1119</f>
        <v>0.29074466038098906</v>
      </c>
    </row>
    <row r="1120" spans="1:15" x14ac:dyDescent="0.25">
      <c r="A1120" s="9" t="str">
        <f t="shared" si="2356"/>
        <v>Jun</v>
      </c>
      <c r="B1120" s="15">
        <f t="shared" si="2053"/>
        <v>42161</v>
      </c>
      <c r="C1120" s="9">
        <v>534</v>
      </c>
      <c r="D1120" s="9">
        <v>9</v>
      </c>
      <c r="E1120" s="9">
        <v>126</v>
      </c>
      <c r="F1120" s="14">
        <f t="shared" si="2554"/>
        <v>669</v>
      </c>
      <c r="G1120" s="11">
        <f t="shared" si="2416"/>
        <v>22</v>
      </c>
      <c r="H1120" s="13">
        <f t="shared" ref="H1120" si="2563">AVERAGE(C1117:C1120)</f>
        <v>481</v>
      </c>
      <c r="I1120" s="13">
        <f t="shared" ref="I1120" si="2564">AVERAGE(D1117:D1120)</f>
        <v>8.25</v>
      </c>
      <c r="J1120" s="13">
        <f t="shared" ref="J1120" si="2565">AVERAGE(E1117:E1120)</f>
        <v>121.25</v>
      </c>
      <c r="K1120" s="14">
        <f t="shared" ref="K1120" si="2566">SUM(H1120:J1120)</f>
        <v>610.5</v>
      </c>
      <c r="L1120" s="14">
        <f t="shared" ref="L1120" si="2567">AVERAGE(K964+K1016+K1068)/3</f>
        <v>425</v>
      </c>
      <c r="M1120" s="14">
        <f t="shared" ref="M1120" si="2568">AVERAGE(F964+F1016+F1068)/3</f>
        <v>350</v>
      </c>
      <c r="N1120" s="30">
        <f t="shared" ref="N1120" si="2569">(F1120-F1068)/F1068</f>
        <v>0.20323741007194246</v>
      </c>
      <c r="O1120" s="30">
        <f t="shared" ref="O1120" si="2570">(F1120-L1120)/L1120</f>
        <v>0.57411764705882351</v>
      </c>
    </row>
    <row r="1121" spans="1:15" x14ac:dyDescent="0.25">
      <c r="A1121" s="9" t="str">
        <f t="shared" si="2356"/>
        <v>Jun</v>
      </c>
      <c r="B1121" s="15">
        <f t="shared" si="2053"/>
        <v>42168</v>
      </c>
      <c r="C1121" s="9">
        <v>558</v>
      </c>
      <c r="D1121" s="9">
        <v>6</v>
      </c>
      <c r="E1121" s="9">
        <v>126</v>
      </c>
      <c r="F1121" s="14">
        <f t="shared" ref="F1121:F1122" si="2571">SUM(C1121:E1121)</f>
        <v>690</v>
      </c>
      <c r="G1121" s="11">
        <f t="shared" si="2416"/>
        <v>23</v>
      </c>
      <c r="H1121" s="13">
        <f t="shared" ref="H1121" si="2572">AVERAGE(C1118:C1121)</f>
        <v>500.5</v>
      </c>
      <c r="I1121" s="13">
        <f t="shared" ref="I1121" si="2573">AVERAGE(D1118:D1121)</f>
        <v>8.5</v>
      </c>
      <c r="J1121" s="13">
        <f t="shared" ref="J1121" si="2574">AVERAGE(E1118:E1121)</f>
        <v>125.5</v>
      </c>
      <c r="K1121" s="14">
        <f t="shared" ref="K1121" si="2575">SUM(H1121:J1121)</f>
        <v>634.5</v>
      </c>
      <c r="L1121" s="14">
        <f t="shared" ref="L1121" si="2576">AVERAGE(K965+K1017+K1069)/3</f>
        <v>417.75</v>
      </c>
      <c r="M1121" s="14">
        <f t="shared" ref="M1121" si="2577">AVERAGE(F965+F1017+F1069)/3</f>
        <v>424.33333333333331</v>
      </c>
      <c r="N1121" s="30">
        <f t="shared" ref="N1121" si="2578">(F1121-F1069)/F1069</f>
        <v>0.28252788104089221</v>
      </c>
      <c r="O1121" s="30">
        <f t="shared" ref="O1121:O1122" si="2579">(F1121-L1121)/L1121</f>
        <v>0.651705565529623</v>
      </c>
    </row>
    <row r="1122" spans="1:15" x14ac:dyDescent="0.25">
      <c r="A1122" s="9" t="str">
        <f t="shared" si="2356"/>
        <v>Jun</v>
      </c>
      <c r="B1122" s="15">
        <f t="shared" ref="B1122:B1187" si="2580">B1121+7</f>
        <v>42175</v>
      </c>
      <c r="C1122" s="9">
        <v>402</v>
      </c>
      <c r="D1122" s="9">
        <v>0</v>
      </c>
      <c r="E1122" s="9">
        <v>106</v>
      </c>
      <c r="F1122" s="14">
        <f t="shared" si="2571"/>
        <v>508</v>
      </c>
      <c r="G1122" s="11">
        <f t="shared" si="2416"/>
        <v>24</v>
      </c>
      <c r="H1122" s="13">
        <f t="shared" ref="H1122" si="2581">AVERAGE(C1119:C1122)</f>
        <v>479.75</v>
      </c>
      <c r="I1122" s="13">
        <f t="shared" ref="I1122" si="2582">AVERAGE(D1119:D1122)</f>
        <v>7.25</v>
      </c>
      <c r="J1122" s="13">
        <f t="shared" ref="J1122" si="2583">AVERAGE(E1119:E1122)</f>
        <v>119.5</v>
      </c>
      <c r="K1122" s="14">
        <f t="shared" ref="K1122" si="2584">SUM(H1122:J1122)</f>
        <v>606.5</v>
      </c>
      <c r="L1122" s="14">
        <f t="shared" ref="L1122" si="2585">AVERAGE(K966+K1018+K1070)/3</f>
        <v>442.25</v>
      </c>
      <c r="M1122" s="14">
        <f t="shared" ref="M1122" si="2586">AVERAGE(F966+F1018+F1070)/3</f>
        <v>517.66666666666663</v>
      </c>
      <c r="N1122" s="30">
        <f t="shared" ref="N1122" si="2587">(F1122-F1070)/F1070</f>
        <v>-0.2742857142857143</v>
      </c>
      <c r="O1122" s="30">
        <f t="shared" si="2579"/>
        <v>0.14867156585641605</v>
      </c>
    </row>
    <row r="1123" spans="1:15" x14ac:dyDescent="0.25">
      <c r="A1123" s="9" t="str">
        <f t="shared" si="2356"/>
        <v>Jun</v>
      </c>
      <c r="B1123" s="15">
        <f t="shared" si="2580"/>
        <v>42182</v>
      </c>
      <c r="C1123" s="9">
        <v>365</v>
      </c>
      <c r="E1123" s="9">
        <v>161</v>
      </c>
      <c r="F1123" s="14">
        <f t="shared" ref="F1123" si="2588">SUM(C1123:E1123)</f>
        <v>526</v>
      </c>
      <c r="G1123" s="11">
        <f t="shared" si="2416"/>
        <v>25</v>
      </c>
      <c r="H1123" s="13">
        <f t="shared" ref="H1123" si="2589">AVERAGE(C1120:C1123)</f>
        <v>464.75</v>
      </c>
      <c r="I1123" s="13">
        <f t="shared" ref="I1123" si="2590">AVERAGE(D1120:D1123)</f>
        <v>5</v>
      </c>
      <c r="J1123" s="13">
        <f t="shared" ref="J1123" si="2591">AVERAGE(E1120:E1123)</f>
        <v>129.75</v>
      </c>
      <c r="K1123" s="14">
        <f t="shared" ref="K1123" si="2592">SUM(H1123:J1123)</f>
        <v>599.5</v>
      </c>
      <c r="L1123" s="14">
        <f t="shared" ref="L1123" si="2593">AVERAGE(K967+K1019+K1071)/3</f>
        <v>428.91666666666669</v>
      </c>
      <c r="M1123" s="14">
        <f t="shared" ref="M1123" si="2594">AVERAGE(F967+F1019+F1071)/3</f>
        <v>423.66666666666669</v>
      </c>
      <c r="N1123" s="30">
        <f t="shared" ref="N1123" si="2595">(F1123-F1071)/F1071</f>
        <v>-1.8975332068311196E-3</v>
      </c>
      <c r="O1123" s="30">
        <f t="shared" ref="O1123" si="2596">(F1123-L1123)/L1123</f>
        <v>0.22634544394793077</v>
      </c>
    </row>
    <row r="1124" spans="1:15" x14ac:dyDescent="0.25">
      <c r="A1124" s="9" t="str">
        <f t="shared" si="2356"/>
        <v>Jul</v>
      </c>
      <c r="B1124" s="15">
        <f t="shared" si="2580"/>
        <v>42189</v>
      </c>
      <c r="C1124" s="9">
        <v>128</v>
      </c>
      <c r="D1124" s="9">
        <v>2</v>
      </c>
      <c r="E1124" s="9">
        <v>58</v>
      </c>
      <c r="F1124" s="14">
        <f t="shared" ref="F1124" si="2597">SUM(C1124:E1124)</f>
        <v>188</v>
      </c>
      <c r="G1124" s="11">
        <f t="shared" si="2416"/>
        <v>26</v>
      </c>
      <c r="H1124" s="13">
        <f t="shared" ref="H1124" si="2598">AVERAGE(C1121:C1124)</f>
        <v>363.25</v>
      </c>
      <c r="I1124" s="13">
        <f t="shared" ref="I1124" si="2599">AVERAGE(D1121:D1124)</f>
        <v>2.6666666666666665</v>
      </c>
      <c r="J1124" s="13">
        <f t="shared" ref="J1124" si="2600">AVERAGE(E1121:E1124)</f>
        <v>112.75</v>
      </c>
      <c r="K1124" s="14">
        <f t="shared" ref="K1124" si="2601">SUM(H1124:J1124)</f>
        <v>478.66666666666669</v>
      </c>
      <c r="L1124" s="14">
        <f t="shared" ref="L1124" si="2602">AVERAGE(K968+K1020+K1072)/3</f>
        <v>431</v>
      </c>
      <c r="M1124" s="14">
        <f t="shared" ref="M1124" si="2603">AVERAGE(F968+F1020+F1072)/3</f>
        <v>358.33333333333331</v>
      </c>
      <c r="N1124" s="30">
        <f t="shared" ref="N1124" si="2604">(F1124-F1072)/F1072</f>
        <v>-0.5956989247311828</v>
      </c>
      <c r="O1124" s="30">
        <f t="shared" ref="O1124" si="2605">(F1124-L1124)/L1124</f>
        <v>-0.56380510440835263</v>
      </c>
    </row>
    <row r="1125" spans="1:15" x14ac:dyDescent="0.25">
      <c r="A1125" s="9" t="str">
        <f t="shared" si="2356"/>
        <v>Jul</v>
      </c>
      <c r="B1125" s="15">
        <f t="shared" si="2580"/>
        <v>42196</v>
      </c>
      <c r="C1125" s="9">
        <v>392</v>
      </c>
      <c r="D1125" s="9">
        <v>6</v>
      </c>
      <c r="E1125" s="9">
        <v>166</v>
      </c>
      <c r="F1125" s="14">
        <f t="shared" ref="F1125:F1127" si="2606">SUM(C1125:E1125)</f>
        <v>564</v>
      </c>
      <c r="G1125" s="11">
        <f t="shared" si="2416"/>
        <v>27</v>
      </c>
      <c r="H1125" s="13">
        <f t="shared" ref="H1125" si="2607">AVERAGE(C1122:C1125)</f>
        <v>321.75</v>
      </c>
      <c r="I1125" s="13">
        <f t="shared" ref="I1125" si="2608">AVERAGE(D1122:D1125)</f>
        <v>2.6666666666666665</v>
      </c>
      <c r="J1125" s="13">
        <f t="shared" ref="J1125" si="2609">AVERAGE(E1122:E1125)</f>
        <v>122.75</v>
      </c>
      <c r="K1125" s="14">
        <f t="shared" ref="K1125" si="2610">SUM(H1125:J1125)</f>
        <v>447.16666666666669</v>
      </c>
      <c r="L1125" s="14">
        <f t="shared" ref="L1125" si="2611">AVERAGE(K969+K1021+K1073)/3</f>
        <v>410.16666666666669</v>
      </c>
      <c r="M1125" s="14">
        <f t="shared" ref="M1125" si="2612">AVERAGE(F969+F1021+F1073)/3</f>
        <v>341</v>
      </c>
      <c r="N1125" s="30">
        <f t="shared" ref="N1125" si="2613">(F1125-F1073)/F1073</f>
        <v>1.3898305084745763</v>
      </c>
      <c r="O1125" s="30">
        <f t="shared" ref="O1125" si="2614">(F1125-L1125)/L1125</f>
        <v>0.37505079236082889</v>
      </c>
    </row>
    <row r="1126" spans="1:15" x14ac:dyDescent="0.25">
      <c r="A1126" s="9" t="str">
        <f t="shared" si="2356"/>
        <v>Jul</v>
      </c>
      <c r="B1126" s="15">
        <f t="shared" si="2580"/>
        <v>42203</v>
      </c>
      <c r="C1126" s="9">
        <v>381</v>
      </c>
      <c r="D1126" s="9">
        <v>0</v>
      </c>
      <c r="E1126" s="9">
        <v>149</v>
      </c>
      <c r="F1126" s="14">
        <f t="shared" si="2606"/>
        <v>530</v>
      </c>
      <c r="G1126" s="11">
        <f t="shared" si="2416"/>
        <v>28</v>
      </c>
      <c r="H1126" s="13">
        <f t="shared" ref="H1126" si="2615">AVERAGE(C1123:C1126)</f>
        <v>316.5</v>
      </c>
      <c r="I1126" s="13">
        <f t="shared" ref="I1126" si="2616">AVERAGE(D1123:D1126)</f>
        <v>2.6666666666666665</v>
      </c>
      <c r="J1126" s="13">
        <f t="shared" ref="J1126" si="2617">AVERAGE(E1123:E1126)</f>
        <v>133.5</v>
      </c>
      <c r="K1126" s="14">
        <f t="shared" ref="K1126" si="2618">SUM(H1126:J1126)</f>
        <v>452.66666666666669</v>
      </c>
      <c r="L1126" s="14">
        <f t="shared" ref="L1126" si="2619">AVERAGE(K970+K1022+K1074)/3</f>
        <v>357.91666666666669</v>
      </c>
      <c r="M1126" s="14">
        <f t="shared" ref="M1126" si="2620">AVERAGE(F970+F1022+F1074)/3</f>
        <v>308.66666666666669</v>
      </c>
      <c r="N1126" s="30">
        <f t="shared" ref="N1126" si="2621">(F1126-F1074)/F1074</f>
        <v>0.98501872659176026</v>
      </c>
      <c r="O1126" s="30">
        <f t="shared" ref="O1126" si="2622">(F1126-L1126)/L1126</f>
        <v>0.48079161816065186</v>
      </c>
    </row>
    <row r="1127" spans="1:15" x14ac:dyDescent="0.25">
      <c r="A1127" s="9" t="str">
        <f t="shared" si="2356"/>
        <v>Jul</v>
      </c>
      <c r="B1127" s="15">
        <f t="shared" si="2580"/>
        <v>42210</v>
      </c>
      <c r="C1127" s="9">
        <v>498</v>
      </c>
      <c r="D1127" s="9">
        <v>3</v>
      </c>
      <c r="E1127" s="9">
        <v>138</v>
      </c>
      <c r="F1127" s="14">
        <f t="shared" si="2606"/>
        <v>639</v>
      </c>
      <c r="G1127" s="11">
        <f t="shared" si="2416"/>
        <v>29</v>
      </c>
      <c r="H1127" s="13">
        <f t="shared" ref="H1127" si="2623">AVERAGE(C1124:C1127)</f>
        <v>349.75</v>
      </c>
      <c r="I1127" s="13">
        <f t="shared" ref="I1127" si="2624">AVERAGE(D1124:D1127)</f>
        <v>2.75</v>
      </c>
      <c r="J1127" s="13">
        <f t="shared" ref="J1127" si="2625">AVERAGE(E1124:E1127)</f>
        <v>127.75</v>
      </c>
      <c r="K1127" s="14">
        <f t="shared" ref="K1127" si="2626">SUM(H1127:J1127)</f>
        <v>480.25</v>
      </c>
      <c r="L1127" s="14">
        <f t="shared" ref="L1127" si="2627">AVERAGE(K971+K1023+K1075)/3</f>
        <v>373.16666666666669</v>
      </c>
      <c r="M1127" s="14">
        <f t="shared" ref="M1127" si="2628">AVERAGE(F971+F1023+F1075)/3</f>
        <v>484.66666666666669</v>
      </c>
      <c r="N1127" s="30">
        <f t="shared" ref="N1127" si="2629">(F1127-F1075)/F1075</f>
        <v>0.10172413793103448</v>
      </c>
      <c r="O1127" s="30">
        <f t="shared" ref="O1127" si="2630">(F1127-L1127)/L1127</f>
        <v>0.7123715944618132</v>
      </c>
    </row>
    <row r="1128" spans="1:15" x14ac:dyDescent="0.25">
      <c r="A1128" s="9" t="str">
        <f t="shared" si="2356"/>
        <v>Aug</v>
      </c>
      <c r="B1128" s="15">
        <f t="shared" si="2580"/>
        <v>42217</v>
      </c>
      <c r="C1128" s="9">
        <v>472</v>
      </c>
      <c r="D1128" s="9">
        <v>8</v>
      </c>
      <c r="E1128" s="9">
        <v>210</v>
      </c>
      <c r="F1128" s="14">
        <f t="shared" ref="F1128:F1129" si="2631">SUM(C1128:E1128)</f>
        <v>690</v>
      </c>
      <c r="G1128" s="11">
        <f t="shared" si="2416"/>
        <v>30</v>
      </c>
      <c r="H1128" s="13">
        <f t="shared" ref="H1128" si="2632">AVERAGE(C1125:C1128)</f>
        <v>435.75</v>
      </c>
      <c r="I1128" s="13">
        <f t="shared" ref="I1128" si="2633">AVERAGE(D1125:D1128)</f>
        <v>4.25</v>
      </c>
      <c r="J1128" s="13">
        <f t="shared" ref="J1128" si="2634">AVERAGE(E1125:E1128)</f>
        <v>165.75</v>
      </c>
      <c r="K1128" s="14">
        <f t="shared" ref="K1128" si="2635">SUM(H1128:J1128)</f>
        <v>605.75</v>
      </c>
      <c r="L1128" s="14">
        <f t="shared" ref="L1128" si="2636">AVERAGE(K972+K1024+K1076)/3</f>
        <v>395</v>
      </c>
      <c r="M1128" s="14">
        <f t="shared" ref="M1128" si="2637">AVERAGE(F972+F1024+F1076)/3</f>
        <v>445.66666666666669</v>
      </c>
      <c r="N1128" s="30">
        <f t="shared" ref="N1128" si="2638">(F1128-F1076)/F1076</f>
        <v>0.24100719424460432</v>
      </c>
      <c r="O1128" s="30">
        <f t="shared" ref="O1128" si="2639">(F1128-L1128)/L1128</f>
        <v>0.74683544303797467</v>
      </c>
    </row>
    <row r="1129" spans="1:15" x14ac:dyDescent="0.25">
      <c r="A1129" s="9" t="str">
        <f t="shared" si="2356"/>
        <v>Aug</v>
      </c>
      <c r="B1129" s="15">
        <f t="shared" si="2580"/>
        <v>42224</v>
      </c>
      <c r="C1129" s="9">
        <v>617</v>
      </c>
      <c r="D1129" s="9">
        <v>6</v>
      </c>
      <c r="E1129" s="9">
        <v>153</v>
      </c>
      <c r="F1129" s="14">
        <f t="shared" si="2631"/>
        <v>776</v>
      </c>
      <c r="G1129" s="11">
        <f t="shared" si="2416"/>
        <v>31</v>
      </c>
      <c r="H1129" s="13">
        <f t="shared" ref="H1129" si="2640">AVERAGE(C1126:C1129)</f>
        <v>492</v>
      </c>
      <c r="I1129" s="13">
        <f t="shared" ref="I1129" si="2641">AVERAGE(D1126:D1129)</f>
        <v>4.25</v>
      </c>
      <c r="J1129" s="13">
        <f t="shared" ref="J1129" si="2642">AVERAGE(E1126:E1129)</f>
        <v>162.5</v>
      </c>
      <c r="K1129" s="14">
        <f t="shared" ref="K1129" si="2643">SUM(H1129:J1129)</f>
        <v>658.75</v>
      </c>
      <c r="L1129" s="14">
        <f t="shared" ref="L1129" si="2644">AVERAGE(K973+K1025+K1077)/3</f>
        <v>411.75</v>
      </c>
      <c r="M1129" s="14">
        <f t="shared" ref="M1129" si="2645">AVERAGE(F973+F1025+F1077)/3</f>
        <v>408</v>
      </c>
      <c r="N1129" s="30">
        <f t="shared" ref="N1129" si="2646">(F1129-F1077)/F1077</f>
        <v>0.50387596899224807</v>
      </c>
      <c r="O1129" s="30">
        <f t="shared" ref="O1129" si="2647">(F1129-L1129)/L1129</f>
        <v>0.88463873709775354</v>
      </c>
    </row>
    <row r="1130" spans="1:15" x14ac:dyDescent="0.25">
      <c r="A1130" s="9" t="str">
        <f t="shared" si="2356"/>
        <v>Aug</v>
      </c>
      <c r="B1130" s="15">
        <f t="shared" si="2580"/>
        <v>42231</v>
      </c>
      <c r="C1130" s="9">
        <v>579</v>
      </c>
      <c r="D1130" s="9">
        <v>3</v>
      </c>
      <c r="E1130" s="9">
        <v>136</v>
      </c>
      <c r="F1130" s="14">
        <f t="shared" ref="F1130" si="2648">SUM(C1130:E1130)</f>
        <v>718</v>
      </c>
      <c r="G1130" s="11">
        <f t="shared" si="2416"/>
        <v>32</v>
      </c>
      <c r="H1130" s="13">
        <f t="shared" ref="H1130" si="2649">AVERAGE(C1127:C1130)</f>
        <v>541.5</v>
      </c>
      <c r="I1130" s="13">
        <f t="shared" ref="I1130" si="2650">AVERAGE(D1127:D1130)</f>
        <v>5</v>
      </c>
      <c r="J1130" s="13">
        <f t="shared" ref="J1130" si="2651">AVERAGE(E1127:E1130)</f>
        <v>159.25</v>
      </c>
      <c r="K1130" s="14">
        <f t="shared" ref="K1130" si="2652">SUM(H1130:J1130)</f>
        <v>705.75</v>
      </c>
      <c r="L1130" s="14">
        <f t="shared" ref="L1130" si="2653">AVERAGE(K974+K1026+K1078)/3</f>
        <v>403.75</v>
      </c>
      <c r="M1130" s="14">
        <f t="shared" ref="M1130" si="2654">AVERAGE(F974+F1026+F1078)/3</f>
        <v>276.66666666666669</v>
      </c>
      <c r="N1130" s="30">
        <f t="shared" ref="N1130" si="2655">(F1130-F1078)/F1078</f>
        <v>1.3086816720257235</v>
      </c>
      <c r="O1130" s="30">
        <f t="shared" ref="O1130" si="2656">(F1130-L1130)/L1130</f>
        <v>0.77832817337461302</v>
      </c>
    </row>
    <row r="1131" spans="1:15" x14ac:dyDescent="0.25">
      <c r="A1131" s="9" t="str">
        <f t="shared" si="2356"/>
        <v>Aug</v>
      </c>
      <c r="B1131" s="15">
        <f t="shared" si="2580"/>
        <v>42238</v>
      </c>
      <c r="C1131" s="9">
        <v>362</v>
      </c>
      <c r="D1131" s="9">
        <v>8</v>
      </c>
      <c r="E1131" s="9">
        <v>154</v>
      </c>
      <c r="F1131" s="14">
        <f t="shared" ref="F1131" si="2657">SUM(C1131:E1131)</f>
        <v>524</v>
      </c>
      <c r="G1131" s="11">
        <f t="shared" si="2416"/>
        <v>33</v>
      </c>
      <c r="H1131" s="13">
        <f t="shared" ref="H1131" si="2658">AVERAGE(C1128:C1131)</f>
        <v>507.5</v>
      </c>
      <c r="I1131" s="13">
        <f t="shared" ref="I1131" si="2659">AVERAGE(D1128:D1131)</f>
        <v>6.25</v>
      </c>
      <c r="J1131" s="13">
        <f t="shared" ref="J1131" si="2660">AVERAGE(E1128:E1131)</f>
        <v>163.25</v>
      </c>
      <c r="K1131" s="14">
        <f t="shared" ref="K1131" si="2661">SUM(H1131:J1131)</f>
        <v>677</v>
      </c>
      <c r="L1131" s="14">
        <f t="shared" ref="L1131" si="2662">AVERAGE(K975+K1027+K1079)/3</f>
        <v>342.41666666666669</v>
      </c>
      <c r="M1131" s="14">
        <f t="shared" ref="M1131" si="2663">AVERAGE(F975+F1027+F1079)/3</f>
        <v>239.33333333333334</v>
      </c>
      <c r="N1131" s="30">
        <f t="shared" ref="N1131" si="2664">(F1131-F1079)/F1079</f>
        <v>7.8189300411522639E-2</v>
      </c>
      <c r="O1131" s="30">
        <f t="shared" ref="O1131" si="2665">(F1131-L1131)/L1131</f>
        <v>0.53029934290581637</v>
      </c>
    </row>
    <row r="1132" spans="1:15" x14ac:dyDescent="0.25">
      <c r="A1132" s="9" t="str">
        <f t="shared" si="2356"/>
        <v>Aug</v>
      </c>
      <c r="B1132" s="15">
        <f t="shared" si="2580"/>
        <v>42245</v>
      </c>
      <c r="C1132" s="9">
        <v>395</v>
      </c>
      <c r="D1132" s="9">
        <v>25</v>
      </c>
      <c r="E1132" s="9">
        <v>35</v>
      </c>
      <c r="F1132" s="14">
        <f t="shared" ref="F1132" si="2666">SUM(C1132:E1132)</f>
        <v>455</v>
      </c>
      <c r="G1132" s="11">
        <f t="shared" si="2416"/>
        <v>34</v>
      </c>
      <c r="H1132" s="13">
        <f t="shared" ref="H1132" si="2667">AVERAGE(C1129:C1132)</f>
        <v>488.25</v>
      </c>
      <c r="I1132" s="13">
        <f t="shared" ref="I1132" si="2668">AVERAGE(D1129:D1132)</f>
        <v>10.5</v>
      </c>
      <c r="J1132" s="13">
        <f t="shared" ref="J1132" si="2669">AVERAGE(E1129:E1132)</f>
        <v>119.5</v>
      </c>
      <c r="K1132" s="14">
        <f t="shared" ref="K1132" si="2670">SUM(H1132:J1132)</f>
        <v>618.25</v>
      </c>
      <c r="L1132" s="14">
        <f t="shared" ref="L1132" si="2671">AVERAGE(K976+K1028+K1080)/3</f>
        <v>290</v>
      </c>
      <c r="M1132" s="14">
        <f t="shared" ref="M1132" si="2672">AVERAGE(F976+F1028+F1080)/3</f>
        <v>236</v>
      </c>
      <c r="N1132" s="30">
        <f t="shared" ref="N1132" si="2673">(F1132-F1080)/F1080</f>
        <v>-0.111328125</v>
      </c>
      <c r="O1132" s="30">
        <f t="shared" ref="O1132" si="2674">(F1132-L1132)/L1132</f>
        <v>0.56896551724137934</v>
      </c>
    </row>
    <row r="1133" spans="1:15" x14ac:dyDescent="0.25">
      <c r="A1133" s="9" t="str">
        <f t="shared" si="2356"/>
        <v>Sep</v>
      </c>
      <c r="B1133" s="15">
        <f t="shared" si="2580"/>
        <v>42252</v>
      </c>
      <c r="C1133" s="9">
        <v>229</v>
      </c>
      <c r="D1133" s="9">
        <v>19</v>
      </c>
      <c r="E1133" s="9">
        <v>35</v>
      </c>
      <c r="F1133" s="14">
        <f t="shared" ref="F1133" si="2675">SUM(C1133:E1133)</f>
        <v>283</v>
      </c>
      <c r="G1133" s="11">
        <f t="shared" si="2416"/>
        <v>35</v>
      </c>
      <c r="H1133" s="13">
        <f t="shared" ref="H1133" si="2676">AVERAGE(C1130:C1133)</f>
        <v>391.25</v>
      </c>
      <c r="I1133" s="13">
        <f t="shared" ref="I1133" si="2677">AVERAGE(D1130:D1133)</f>
        <v>13.75</v>
      </c>
      <c r="J1133" s="13">
        <f t="shared" ref="J1133" si="2678">AVERAGE(E1130:E1133)</f>
        <v>90</v>
      </c>
      <c r="K1133" s="14">
        <f t="shared" ref="K1133" si="2679">SUM(H1133:J1133)</f>
        <v>495</v>
      </c>
      <c r="L1133" s="14">
        <f t="shared" ref="L1133" si="2680">AVERAGE(K977+K1029+K1081)/3</f>
        <v>221.33333333333334</v>
      </c>
      <c r="M1133" s="14">
        <f t="shared" ref="M1133" si="2681">AVERAGE(F977+F1029+F1081)/3</f>
        <v>133.33333333333334</v>
      </c>
      <c r="N1133" s="30">
        <f t="shared" ref="N1133" si="2682">(F1133-F1081)/F1081</f>
        <v>0.36057692307692307</v>
      </c>
      <c r="O1133" s="30">
        <f t="shared" ref="O1133" si="2683">(F1133-L1133)/L1133</f>
        <v>0.27861445783132527</v>
      </c>
    </row>
    <row r="1134" spans="1:15" x14ac:dyDescent="0.25">
      <c r="A1134" s="9" t="str">
        <f t="shared" si="2356"/>
        <v>Sep</v>
      </c>
      <c r="B1134" s="15">
        <f t="shared" si="2580"/>
        <v>42259</v>
      </c>
      <c r="C1134" s="9">
        <v>192</v>
      </c>
      <c r="D1134" s="9">
        <v>44</v>
      </c>
      <c r="E1134" s="9">
        <v>60</v>
      </c>
      <c r="F1134" s="14">
        <f t="shared" ref="F1134" si="2684">SUM(C1134:E1134)</f>
        <v>296</v>
      </c>
      <c r="G1134" s="11">
        <f t="shared" si="2416"/>
        <v>36</v>
      </c>
      <c r="H1134" s="13">
        <f t="shared" ref="H1134" si="2685">AVERAGE(C1131:C1134)</f>
        <v>294.5</v>
      </c>
      <c r="I1134" s="13">
        <f t="shared" ref="I1134" si="2686">AVERAGE(D1131:D1134)</f>
        <v>24</v>
      </c>
      <c r="J1134" s="13">
        <f t="shared" ref="J1134" si="2687">AVERAGE(E1131:E1134)</f>
        <v>71</v>
      </c>
      <c r="K1134" s="14">
        <f t="shared" ref="K1134" si="2688">SUM(H1134:J1134)</f>
        <v>389.5</v>
      </c>
      <c r="L1134" s="14">
        <f t="shared" ref="L1134" si="2689">AVERAGE(K978+K1030+K1082)/3</f>
        <v>178.16666666666666</v>
      </c>
      <c r="M1134" s="14">
        <f t="shared" ref="M1134" si="2690">AVERAGE(F978+F1030+F1082)/3</f>
        <v>104</v>
      </c>
      <c r="N1134" s="30">
        <f t="shared" ref="N1134:N1139" si="2691">(F1134-F1082)/F1082</f>
        <v>0.94736842105263153</v>
      </c>
      <c r="O1134" s="30">
        <f t="shared" ref="O1134" si="2692">(F1134-L1134)/L1134</f>
        <v>0.66136576239476152</v>
      </c>
    </row>
    <row r="1135" spans="1:15" x14ac:dyDescent="0.25">
      <c r="A1135" s="9" t="str">
        <f t="shared" si="2356"/>
        <v>Sep</v>
      </c>
      <c r="B1135" s="15">
        <f t="shared" si="2580"/>
        <v>42266</v>
      </c>
      <c r="C1135" s="9">
        <v>224</v>
      </c>
      <c r="D1135" s="9">
        <v>15</v>
      </c>
      <c r="E1135" s="9">
        <v>44</v>
      </c>
      <c r="F1135" s="14">
        <f t="shared" ref="F1135" si="2693">SUM(C1135:E1135)</f>
        <v>283</v>
      </c>
      <c r="G1135" s="11">
        <f t="shared" si="2416"/>
        <v>37</v>
      </c>
      <c r="H1135" s="13">
        <f t="shared" ref="H1135" si="2694">AVERAGE(C1132:C1135)</f>
        <v>260</v>
      </c>
      <c r="I1135" s="13">
        <f t="shared" ref="I1135" si="2695">AVERAGE(D1132:D1135)</f>
        <v>25.75</v>
      </c>
      <c r="J1135" s="13">
        <f t="shared" ref="J1135" si="2696">AVERAGE(E1132:E1135)</f>
        <v>43.5</v>
      </c>
      <c r="K1135" s="14">
        <f t="shared" ref="K1135" si="2697">SUM(H1135:J1135)</f>
        <v>329.25</v>
      </c>
      <c r="L1135" s="14">
        <f t="shared" ref="L1135" si="2698">AVERAGE(K979+K1031+K1083)/3</f>
        <v>145</v>
      </c>
      <c r="M1135" s="14">
        <f t="shared" ref="M1135" si="2699">AVERAGE(F979+F1031+F1083)/3</f>
        <v>106.66666666666667</v>
      </c>
      <c r="N1135" s="30">
        <f t="shared" si="2691"/>
        <v>1.0507246376811594</v>
      </c>
      <c r="O1135" s="30">
        <f t="shared" ref="O1135" si="2700">(F1135-L1135)/L1135</f>
        <v>0.9517241379310345</v>
      </c>
    </row>
    <row r="1136" spans="1:15" x14ac:dyDescent="0.25">
      <c r="A1136" s="9" t="str">
        <f t="shared" si="2356"/>
        <v>Sep</v>
      </c>
      <c r="B1136" s="15">
        <f t="shared" si="2580"/>
        <v>42273</v>
      </c>
      <c r="C1136" s="9">
        <v>185</v>
      </c>
      <c r="D1136" s="9">
        <v>9</v>
      </c>
      <c r="E1136" s="9">
        <v>44</v>
      </c>
      <c r="F1136" s="14">
        <f t="shared" ref="F1136" si="2701">SUM(C1136:E1136)</f>
        <v>238</v>
      </c>
      <c r="G1136" s="11">
        <f t="shared" si="2416"/>
        <v>38</v>
      </c>
      <c r="H1136" s="13">
        <f t="shared" ref="H1136" si="2702">AVERAGE(C1133:C1136)</f>
        <v>207.5</v>
      </c>
      <c r="I1136" s="13">
        <f t="shared" ref="I1136" si="2703">AVERAGE(D1133:D1136)</f>
        <v>21.75</v>
      </c>
      <c r="J1136" s="13">
        <f t="shared" ref="J1136" si="2704">AVERAGE(E1133:E1136)</f>
        <v>45.75</v>
      </c>
      <c r="K1136" s="14">
        <f t="shared" ref="K1136" si="2705">SUM(H1136:J1136)</f>
        <v>275</v>
      </c>
      <c r="L1136" s="14">
        <f t="shared" ref="L1136" si="2706">AVERAGE(K980+K1032+K1084)/3</f>
        <v>120.58333333333333</v>
      </c>
      <c r="M1136" s="14">
        <f t="shared" ref="M1136" si="2707">AVERAGE(F980+F1032+F1084)/3</f>
        <v>138.33333333333334</v>
      </c>
      <c r="N1136" s="30">
        <f t="shared" si="2691"/>
        <v>1.3564356435643565</v>
      </c>
      <c r="O1136" s="30">
        <f t="shared" ref="O1136" si="2708">(F1136-L1136)/L1136</f>
        <v>0.9737387698686939</v>
      </c>
    </row>
    <row r="1137" spans="1:15" x14ac:dyDescent="0.25">
      <c r="A1137" s="9" t="str">
        <f t="shared" si="2356"/>
        <v>Oct</v>
      </c>
      <c r="B1137" s="15">
        <f t="shared" si="2580"/>
        <v>42280</v>
      </c>
      <c r="C1137" s="9">
        <v>141</v>
      </c>
      <c r="D1137" s="9">
        <v>11</v>
      </c>
      <c r="E1137" s="9">
        <v>71</v>
      </c>
      <c r="F1137" s="14">
        <f t="shared" ref="F1137" si="2709">SUM(C1137:E1137)</f>
        <v>223</v>
      </c>
      <c r="G1137" s="11">
        <f t="shared" si="2416"/>
        <v>39</v>
      </c>
      <c r="H1137" s="13">
        <f t="shared" ref="H1137" si="2710">AVERAGE(C1134:C1137)</f>
        <v>185.5</v>
      </c>
      <c r="I1137" s="13">
        <f t="shared" ref="I1137" si="2711">AVERAGE(D1134:D1137)</f>
        <v>19.75</v>
      </c>
      <c r="J1137" s="13">
        <f t="shared" ref="J1137" si="2712">AVERAGE(E1134:E1137)</f>
        <v>54.75</v>
      </c>
      <c r="K1137" s="14">
        <f t="shared" ref="K1137" si="2713">SUM(H1137:J1137)</f>
        <v>260</v>
      </c>
      <c r="L1137" s="14">
        <f t="shared" ref="L1137" si="2714">AVERAGE(K981+K1033+K1085)/3</f>
        <v>125.41666666666667</v>
      </c>
      <c r="M1137" s="14">
        <f t="shared" ref="M1137" si="2715">AVERAGE(F981+F1033+F1085)/3</f>
        <v>152.66666666666666</v>
      </c>
      <c r="N1137" s="30">
        <f t="shared" si="2691"/>
        <v>-6.6945606694560664E-2</v>
      </c>
      <c r="O1137" s="30">
        <f t="shared" ref="O1137" si="2716">(F1137-L1137)/L1137</f>
        <v>0.77807308970099665</v>
      </c>
    </row>
    <row r="1138" spans="1:15" x14ac:dyDescent="0.25">
      <c r="A1138" s="9" t="str">
        <f t="shared" si="2356"/>
        <v>Oct</v>
      </c>
      <c r="B1138" s="15">
        <f t="shared" si="2580"/>
        <v>42287</v>
      </c>
      <c r="C1138" s="9">
        <v>129</v>
      </c>
      <c r="D1138" s="9">
        <v>6</v>
      </c>
      <c r="E1138" s="9">
        <v>307</v>
      </c>
      <c r="F1138" s="14">
        <f t="shared" ref="F1138" si="2717">SUM(C1138:E1138)</f>
        <v>442</v>
      </c>
      <c r="G1138" s="11">
        <f t="shared" si="2416"/>
        <v>40</v>
      </c>
      <c r="H1138" s="13">
        <f t="shared" ref="H1138" si="2718">AVERAGE(C1135:C1138)</f>
        <v>169.75</v>
      </c>
      <c r="I1138" s="13">
        <f t="shared" ref="I1138" si="2719">AVERAGE(D1135:D1138)</f>
        <v>10.25</v>
      </c>
      <c r="J1138" s="13">
        <f t="shared" ref="J1138" si="2720">AVERAGE(E1135:E1138)</f>
        <v>116.5</v>
      </c>
      <c r="K1138" s="14">
        <f t="shared" ref="K1138" si="2721">SUM(H1138:J1138)</f>
        <v>296.5</v>
      </c>
      <c r="L1138" s="14">
        <f t="shared" ref="L1138" si="2722">AVERAGE(K982+K1034+K1086)/3</f>
        <v>179</v>
      </c>
      <c r="M1138" s="14">
        <f t="shared" ref="M1138" si="2723">AVERAGE(F982+F1034+F1086)/3</f>
        <v>318.33333333333331</v>
      </c>
      <c r="N1138" s="30">
        <f t="shared" si="2691"/>
        <v>0.45874587458745875</v>
      </c>
      <c r="O1138" s="30">
        <f t="shared" ref="O1138" si="2724">(F1138-L1138)/L1138</f>
        <v>1.4692737430167597</v>
      </c>
    </row>
    <row r="1139" spans="1:15" x14ac:dyDescent="0.25">
      <c r="A1139" s="9" t="str">
        <f t="shared" si="2356"/>
        <v>Oct</v>
      </c>
      <c r="B1139" s="15">
        <f t="shared" si="2580"/>
        <v>42294</v>
      </c>
      <c r="C1139" s="9">
        <v>123</v>
      </c>
      <c r="D1139" s="9">
        <v>6</v>
      </c>
      <c r="E1139" s="9">
        <v>277</v>
      </c>
      <c r="F1139" s="14">
        <f t="shared" ref="F1139" si="2725">SUM(C1139:E1139)</f>
        <v>406</v>
      </c>
      <c r="G1139" s="11">
        <f t="shared" si="2416"/>
        <v>41</v>
      </c>
      <c r="H1139" s="13">
        <f t="shared" ref="H1139" si="2726">AVERAGE(C1136:C1139)</f>
        <v>144.5</v>
      </c>
      <c r="I1139" s="13">
        <f t="shared" ref="I1139" si="2727">AVERAGE(D1136:D1139)</f>
        <v>8</v>
      </c>
      <c r="J1139" s="13">
        <f t="shared" ref="J1139" si="2728">AVERAGE(E1136:E1139)</f>
        <v>174.75</v>
      </c>
      <c r="K1139" s="14">
        <f t="shared" ref="K1139" si="2729">SUM(H1139:J1139)</f>
        <v>327.25</v>
      </c>
      <c r="L1139" s="14">
        <f t="shared" ref="L1139" si="2730">AVERAGE(K983+K1035+K1087)/3</f>
        <v>253.75</v>
      </c>
      <c r="M1139" s="14">
        <f t="shared" ref="M1139" si="2731">AVERAGE(F983+F1035+F1087)/3</f>
        <v>405.66666666666669</v>
      </c>
      <c r="N1139" s="30">
        <f t="shared" si="2691"/>
        <v>0.26479750778816197</v>
      </c>
      <c r="O1139" s="30">
        <f t="shared" ref="O1139" si="2732">(F1139-L1139)/L1139</f>
        <v>0.6</v>
      </c>
    </row>
    <row r="1140" spans="1:15" x14ac:dyDescent="0.25">
      <c r="A1140" s="9" t="str">
        <f t="shared" si="2356"/>
        <v>Oct</v>
      </c>
      <c r="B1140" s="15">
        <f t="shared" si="2580"/>
        <v>42301</v>
      </c>
      <c r="C1140" s="9">
        <v>95</v>
      </c>
      <c r="D1140" s="9">
        <v>2</v>
      </c>
      <c r="E1140" s="9">
        <v>416</v>
      </c>
      <c r="F1140" s="14">
        <f t="shared" ref="F1140" si="2733">SUM(C1140:E1140)</f>
        <v>513</v>
      </c>
      <c r="G1140" s="11">
        <f t="shared" si="2416"/>
        <v>42</v>
      </c>
      <c r="H1140" s="13">
        <f t="shared" ref="H1140" si="2734">AVERAGE(C1137:C1140)</f>
        <v>122</v>
      </c>
      <c r="I1140" s="13">
        <f t="shared" ref="I1140" si="2735">AVERAGE(D1137:D1140)</f>
        <v>6.25</v>
      </c>
      <c r="J1140" s="13">
        <f t="shared" ref="J1140" si="2736">AVERAGE(E1137:E1140)</f>
        <v>267.75</v>
      </c>
      <c r="K1140" s="14">
        <f t="shared" ref="K1140" si="2737">SUM(H1140:J1140)</f>
        <v>396</v>
      </c>
      <c r="L1140" s="14">
        <f t="shared" ref="L1140" si="2738">AVERAGE(K984+K1036+K1088)/3</f>
        <v>330.58333333333331</v>
      </c>
      <c r="M1140" s="14">
        <f t="shared" ref="M1140" si="2739">AVERAGE(F984+F1036+F1088)/3</f>
        <v>445.66666666666669</v>
      </c>
      <c r="N1140" s="30">
        <f t="shared" ref="N1140" si="2740">(F1140-F1088)/F1088</f>
        <v>-5.350553505535055E-2</v>
      </c>
      <c r="O1140" s="30">
        <f t="shared" ref="O1140" si="2741">(F1140-L1140)/L1140</f>
        <v>0.55180236954877748</v>
      </c>
    </row>
    <row r="1141" spans="1:15" x14ac:dyDescent="0.25">
      <c r="A1141" s="9" t="str">
        <f t="shared" si="2356"/>
        <v>Oct</v>
      </c>
      <c r="B1141" s="15">
        <f t="shared" si="2580"/>
        <v>42308</v>
      </c>
      <c r="C1141" s="9">
        <v>103</v>
      </c>
      <c r="D1141" s="9">
        <v>0</v>
      </c>
      <c r="E1141" s="9">
        <v>355</v>
      </c>
      <c r="F1141" s="14">
        <f t="shared" ref="F1141:F1142" si="2742">SUM(C1141:E1141)</f>
        <v>458</v>
      </c>
      <c r="G1141" s="11">
        <f t="shared" si="2416"/>
        <v>43</v>
      </c>
      <c r="H1141" s="13">
        <f t="shared" ref="H1141" si="2743">AVERAGE(C1138:C1141)</f>
        <v>112.5</v>
      </c>
      <c r="I1141" s="13">
        <f t="shared" ref="I1141" si="2744">AVERAGE(D1138:D1141)</f>
        <v>3.5</v>
      </c>
      <c r="J1141" s="13">
        <f t="shared" ref="J1141" si="2745">AVERAGE(E1138:E1141)</f>
        <v>338.75</v>
      </c>
      <c r="K1141" s="14">
        <f t="shared" ref="K1141" si="2746">SUM(H1141:J1141)</f>
        <v>454.75</v>
      </c>
      <c r="L1141" s="14">
        <f t="shared" ref="L1141" si="2747">AVERAGE(K985+K1037+K1089)/3</f>
        <v>416</v>
      </c>
      <c r="M1141" s="14">
        <f t="shared" ref="M1141" si="2748">AVERAGE(F985+F1037+F1089)/3</f>
        <v>494.33333333333331</v>
      </c>
      <c r="N1141" s="30">
        <f t="shared" ref="N1141" si="2749">(F1141-F1089)/F1089</f>
        <v>2.9213483146067417E-2</v>
      </c>
      <c r="O1141" s="30">
        <f t="shared" ref="O1141" si="2750">(F1141-L1141)/L1141</f>
        <v>0.10096153846153846</v>
      </c>
    </row>
    <row r="1142" spans="1:15" x14ac:dyDescent="0.25">
      <c r="A1142" s="9" t="str">
        <f t="shared" si="2356"/>
        <v>Nov</v>
      </c>
      <c r="B1142" s="15">
        <f t="shared" si="2580"/>
        <v>42315</v>
      </c>
      <c r="C1142" s="9">
        <v>267</v>
      </c>
      <c r="D1142" s="9">
        <v>3</v>
      </c>
      <c r="E1142" s="9">
        <v>195</v>
      </c>
      <c r="F1142" s="14">
        <f t="shared" si="2742"/>
        <v>465</v>
      </c>
      <c r="G1142" s="11">
        <f t="shared" si="2416"/>
        <v>44</v>
      </c>
      <c r="H1142" s="13">
        <f t="shared" ref="H1142" si="2751">AVERAGE(C1139:C1142)</f>
        <v>147</v>
      </c>
      <c r="I1142" s="13">
        <f t="shared" ref="I1142" si="2752">AVERAGE(D1139:D1142)</f>
        <v>2.75</v>
      </c>
      <c r="J1142" s="13">
        <f t="shared" ref="J1142" si="2753">AVERAGE(E1139:E1142)</f>
        <v>310.75</v>
      </c>
      <c r="K1142" s="14">
        <f t="shared" ref="K1142" si="2754">SUM(H1142:J1142)</f>
        <v>460.5</v>
      </c>
      <c r="L1142" s="14">
        <f t="shared" ref="L1142" si="2755">AVERAGE(K986+K1038+K1090)/3</f>
        <v>459.41666666666669</v>
      </c>
      <c r="M1142" s="14">
        <f t="shared" ref="M1142" si="2756">AVERAGE(F986+F1038+F1090)/3</f>
        <v>492</v>
      </c>
      <c r="N1142" s="30">
        <f t="shared" ref="N1142" si="2757">(F1142-F1090)/F1090</f>
        <v>-0.25241157556270094</v>
      </c>
      <c r="O1142" s="30">
        <f t="shared" ref="O1142" si="2758">(F1142-L1142)/L1142</f>
        <v>1.2153092690005401E-2</v>
      </c>
    </row>
    <row r="1143" spans="1:15" x14ac:dyDescent="0.25">
      <c r="A1143" s="9" t="str">
        <f t="shared" si="2356"/>
        <v>Nov</v>
      </c>
      <c r="B1143" s="15">
        <f t="shared" si="2580"/>
        <v>42322</v>
      </c>
      <c r="C1143" s="9">
        <v>224</v>
      </c>
      <c r="D1143" s="9">
        <v>3</v>
      </c>
      <c r="E1143" s="9">
        <v>219</v>
      </c>
      <c r="F1143" s="14">
        <f t="shared" ref="F1143" si="2759">SUM(C1143:E1143)</f>
        <v>446</v>
      </c>
      <c r="G1143" s="11">
        <f t="shared" si="2416"/>
        <v>45</v>
      </c>
      <c r="H1143" s="13">
        <f t="shared" ref="H1143" si="2760">AVERAGE(C1140:C1143)</f>
        <v>172.25</v>
      </c>
      <c r="I1143" s="13">
        <f t="shared" ref="I1143" si="2761">AVERAGE(D1140:D1143)</f>
        <v>2</v>
      </c>
      <c r="J1143" s="13">
        <f t="shared" ref="J1143" si="2762">AVERAGE(E1140:E1143)</f>
        <v>296.25</v>
      </c>
      <c r="K1143" s="14">
        <f t="shared" ref="K1143" si="2763">SUM(H1143:J1143)</f>
        <v>470.5</v>
      </c>
      <c r="L1143" s="14">
        <f t="shared" ref="L1143" si="2764">AVERAGE(K987+K1039+K1091)/3</f>
        <v>469.5</v>
      </c>
      <c r="M1143" s="14">
        <f t="shared" ref="M1143" si="2765">AVERAGE(F987+F1039+F1091)/3</f>
        <v>446</v>
      </c>
      <c r="N1143" s="30">
        <f t="shared" ref="N1143" si="2766">(F1143-F1091)/F1091</f>
        <v>-0.19494584837545126</v>
      </c>
      <c r="O1143" s="30">
        <f t="shared" ref="O1143" si="2767">(F1143-L1143)/L1143</f>
        <v>-5.0053248136315232E-2</v>
      </c>
    </row>
    <row r="1144" spans="1:15" x14ac:dyDescent="0.25">
      <c r="A1144" s="9" t="str">
        <f t="shared" si="2356"/>
        <v>Nov</v>
      </c>
      <c r="B1144" s="15">
        <f t="shared" si="2580"/>
        <v>42329</v>
      </c>
      <c r="C1144" s="9">
        <v>307</v>
      </c>
      <c r="D1144" s="9">
        <v>5</v>
      </c>
      <c r="E1144" s="9">
        <v>241</v>
      </c>
      <c r="F1144" s="14">
        <f t="shared" ref="F1144" si="2768">SUM(C1144:E1144)</f>
        <v>553</v>
      </c>
      <c r="G1144" s="11">
        <f t="shared" si="2416"/>
        <v>46</v>
      </c>
      <c r="H1144" s="13">
        <f t="shared" ref="H1144" si="2769">AVERAGE(C1141:C1144)</f>
        <v>225.25</v>
      </c>
      <c r="I1144" s="13">
        <f t="shared" ref="I1144" si="2770">AVERAGE(D1141:D1144)</f>
        <v>2.75</v>
      </c>
      <c r="J1144" s="13">
        <f t="shared" ref="J1144" si="2771">AVERAGE(E1141:E1144)</f>
        <v>252.5</v>
      </c>
      <c r="K1144" s="14">
        <f t="shared" ref="K1144" si="2772">SUM(H1144:J1144)</f>
        <v>480.5</v>
      </c>
      <c r="L1144" s="14">
        <f t="shared" ref="L1144" si="2773">AVERAGE(K988+K1040+K1092)/3</f>
        <v>488</v>
      </c>
      <c r="M1144" s="14">
        <f t="shared" ref="M1144" si="2774">AVERAGE(F988+F1040+F1092)/3</f>
        <v>519.66666666666663</v>
      </c>
      <c r="N1144" s="30">
        <f t="shared" ref="N1144" si="2775">(F1144-F1092)/F1092</f>
        <v>5.5343511450381681E-2</v>
      </c>
      <c r="O1144" s="30">
        <f t="shared" ref="O1144" si="2776">(F1144-L1144)/L1144</f>
        <v>0.13319672131147542</v>
      </c>
    </row>
    <row r="1145" spans="1:15" x14ac:dyDescent="0.25">
      <c r="A1145" s="9" t="str">
        <f t="shared" si="2356"/>
        <v>Nov</v>
      </c>
      <c r="B1145" s="15">
        <f t="shared" si="2580"/>
        <v>42336</v>
      </c>
      <c r="C1145" s="9">
        <v>383</v>
      </c>
      <c r="D1145" s="9">
        <v>21</v>
      </c>
      <c r="E1145" s="9">
        <v>371</v>
      </c>
      <c r="F1145" s="14">
        <f t="shared" ref="F1145" si="2777">SUM(C1145:E1145)</f>
        <v>775</v>
      </c>
      <c r="G1145" s="11">
        <f t="shared" si="2416"/>
        <v>47</v>
      </c>
      <c r="H1145" s="13">
        <f t="shared" ref="H1145" si="2778">AVERAGE(C1142:C1145)</f>
        <v>295.25</v>
      </c>
      <c r="I1145" s="13">
        <f t="shared" ref="I1145" si="2779">AVERAGE(D1142:D1145)</f>
        <v>8</v>
      </c>
      <c r="J1145" s="13">
        <f t="shared" ref="J1145" si="2780">AVERAGE(E1142:E1145)</f>
        <v>256.5</v>
      </c>
      <c r="K1145" s="14">
        <f t="shared" ref="K1145" si="2781">SUM(H1145:J1145)</f>
        <v>559.75</v>
      </c>
      <c r="L1145" s="14">
        <f t="shared" ref="L1145" si="2782">AVERAGE(K989+K1041+K1093)/3</f>
        <v>511.41666666666669</v>
      </c>
      <c r="M1145" s="14">
        <f t="shared" ref="M1145" si="2783">AVERAGE(F989+F1041+F1093)/3</f>
        <v>588</v>
      </c>
      <c r="N1145" s="30">
        <f t="shared" ref="N1145" si="2784">(F1145-F1093)/F1093</f>
        <v>0.44052044609665425</v>
      </c>
      <c r="O1145" s="30">
        <f t="shared" ref="O1145" si="2785">(F1145-L1145)/L1145</f>
        <v>0.51539840312856444</v>
      </c>
    </row>
    <row r="1146" spans="1:15" x14ac:dyDescent="0.25">
      <c r="A1146" s="9" t="str">
        <f t="shared" si="2356"/>
        <v>Dec</v>
      </c>
      <c r="B1146" s="15">
        <f t="shared" si="2580"/>
        <v>42343</v>
      </c>
      <c r="C1146" s="9">
        <v>305</v>
      </c>
      <c r="D1146" s="9">
        <v>2</v>
      </c>
      <c r="E1146" s="9">
        <v>336</v>
      </c>
      <c r="F1146" s="14">
        <f t="shared" ref="F1146" si="2786">SUM(C1146:E1146)</f>
        <v>643</v>
      </c>
      <c r="G1146" s="11">
        <f t="shared" si="2416"/>
        <v>48</v>
      </c>
      <c r="H1146" s="13">
        <f t="shared" ref="H1146" si="2787">AVERAGE(C1143:C1146)</f>
        <v>304.75</v>
      </c>
      <c r="I1146" s="13">
        <f t="shared" ref="I1146" si="2788">AVERAGE(D1143:D1146)</f>
        <v>7.75</v>
      </c>
      <c r="J1146" s="13">
        <f t="shared" ref="J1146" si="2789">AVERAGE(E1143:E1146)</f>
        <v>291.75</v>
      </c>
      <c r="K1146" s="14">
        <f t="shared" ref="K1146" si="2790">SUM(H1146:J1146)</f>
        <v>604.25</v>
      </c>
      <c r="L1146" s="14">
        <f t="shared" ref="L1146" si="2791">AVERAGE(K990+K1042+K1094)/3</f>
        <v>536.83333333333337</v>
      </c>
      <c r="M1146" s="14">
        <f t="shared" ref="M1146" si="2792">AVERAGE(F990+F1042+F1094)/3</f>
        <v>593.66666666666663</v>
      </c>
      <c r="N1146" s="30">
        <f t="shared" ref="N1146" si="2793">(F1146-F1094)/F1094</f>
        <v>8.067226890756303E-2</v>
      </c>
      <c r="O1146" s="30">
        <f t="shared" ref="O1146" si="2794">(F1146-L1146)/L1146</f>
        <v>0.19776466935734235</v>
      </c>
    </row>
    <row r="1147" spans="1:15" x14ac:dyDescent="0.25">
      <c r="A1147" s="9" t="str">
        <f t="shared" si="2356"/>
        <v>Dec</v>
      </c>
      <c r="B1147" s="15">
        <f t="shared" si="2580"/>
        <v>42350</v>
      </c>
      <c r="C1147" s="9">
        <v>151</v>
      </c>
      <c r="D1147" s="9">
        <v>14</v>
      </c>
      <c r="E1147" s="9">
        <v>395</v>
      </c>
      <c r="F1147" s="14">
        <f t="shared" ref="F1147" si="2795">SUM(C1147:E1147)</f>
        <v>560</v>
      </c>
      <c r="G1147" s="11">
        <f t="shared" si="2416"/>
        <v>49</v>
      </c>
      <c r="H1147" s="13">
        <f t="shared" ref="H1147" si="2796">AVERAGE(C1144:C1147)</f>
        <v>286.5</v>
      </c>
      <c r="I1147" s="13">
        <f t="shared" ref="I1147" si="2797">AVERAGE(D1144:D1147)</f>
        <v>10.5</v>
      </c>
      <c r="J1147" s="13">
        <f t="shared" ref="J1147" si="2798">AVERAGE(E1144:E1147)</f>
        <v>335.75</v>
      </c>
      <c r="K1147" s="14">
        <f t="shared" ref="K1147" si="2799">SUM(H1147:J1147)</f>
        <v>632.75</v>
      </c>
      <c r="L1147" s="14">
        <f t="shared" ref="L1147" si="2800">AVERAGE(K991+K1043+K1095)/3</f>
        <v>548</v>
      </c>
      <c r="M1147" s="14">
        <f t="shared" ref="M1147" si="2801">AVERAGE(F991+F1043+F1095)/3</f>
        <v>490.66666666666669</v>
      </c>
      <c r="N1147" s="30">
        <f t="shared" ref="N1147" si="2802">(F1147-F1095)/F1095</f>
        <v>-0.10685805422647528</v>
      </c>
      <c r="O1147" s="30">
        <f t="shared" ref="O1147" si="2803">(F1147-L1147)/L1147</f>
        <v>2.1897810218978103E-2</v>
      </c>
    </row>
    <row r="1148" spans="1:15" x14ac:dyDescent="0.25">
      <c r="A1148" s="9" t="str">
        <f t="shared" si="2356"/>
        <v>Dec</v>
      </c>
      <c r="B1148" s="15">
        <f t="shared" si="2580"/>
        <v>42357</v>
      </c>
      <c r="C1148" s="9">
        <v>281</v>
      </c>
      <c r="D1148" s="9">
        <v>2</v>
      </c>
      <c r="E1148" s="9">
        <v>314</v>
      </c>
      <c r="F1148" s="14">
        <f t="shared" ref="F1148:F1149" si="2804">SUM(C1148:E1148)</f>
        <v>597</v>
      </c>
      <c r="G1148" s="11">
        <f t="shared" si="2416"/>
        <v>50</v>
      </c>
      <c r="H1148" s="13">
        <f t="shared" ref="H1148" si="2805">AVERAGE(C1145:C1148)</f>
        <v>280</v>
      </c>
      <c r="I1148" s="13">
        <f t="shared" ref="I1148" si="2806">AVERAGE(D1145:D1148)</f>
        <v>9.75</v>
      </c>
      <c r="J1148" s="13">
        <f t="shared" ref="J1148" si="2807">AVERAGE(E1145:E1148)</f>
        <v>354</v>
      </c>
      <c r="K1148" s="14">
        <f t="shared" ref="K1148" si="2808">SUM(H1148:J1148)</f>
        <v>643.75</v>
      </c>
      <c r="L1148" s="14">
        <f t="shared" ref="L1148" si="2809">AVERAGE(K992+K1044+K1096)/3</f>
        <v>508.83333333333331</v>
      </c>
      <c r="M1148" s="14">
        <f t="shared" ref="M1148" si="2810">AVERAGE(F992+F1044+F1096)/3</f>
        <v>363</v>
      </c>
      <c r="N1148" s="30">
        <f t="shared" ref="N1148" si="2811">(F1148-F1096)/F1096</f>
        <v>0.33557046979865773</v>
      </c>
      <c r="O1148" s="30">
        <f t="shared" ref="O1148" si="2812">(F1148-L1148)/L1148</f>
        <v>0.17327219128725849</v>
      </c>
    </row>
    <row r="1149" spans="1:15" x14ac:dyDescent="0.25">
      <c r="A1149" s="9" t="str">
        <f t="shared" si="2356"/>
        <v>Dec</v>
      </c>
      <c r="B1149" s="15">
        <f t="shared" si="2580"/>
        <v>42364</v>
      </c>
      <c r="C1149" s="9">
        <v>266</v>
      </c>
      <c r="D1149" s="9">
        <v>18</v>
      </c>
      <c r="E1149" s="9">
        <v>202</v>
      </c>
      <c r="F1149" s="14">
        <f t="shared" si="2804"/>
        <v>486</v>
      </c>
      <c r="G1149" s="11">
        <f t="shared" si="2416"/>
        <v>51</v>
      </c>
      <c r="H1149" s="13">
        <f t="shared" ref="H1149" si="2813">AVERAGE(C1146:C1149)</f>
        <v>250.75</v>
      </c>
      <c r="I1149" s="13">
        <f t="shared" ref="I1149" si="2814">AVERAGE(D1146:D1149)</f>
        <v>9</v>
      </c>
      <c r="J1149" s="13">
        <f t="shared" ref="J1149" si="2815">AVERAGE(E1146:E1149)</f>
        <v>311.75</v>
      </c>
      <c r="K1149" s="14">
        <f t="shared" ref="K1149" si="2816">SUM(H1149:J1149)</f>
        <v>571.5</v>
      </c>
      <c r="L1149" s="14">
        <f t="shared" ref="L1149" si="2817">AVERAGE(K993+K1045+K1097)/3</f>
        <v>419</v>
      </c>
      <c r="M1149" s="14">
        <f t="shared" ref="M1149" si="2818">AVERAGE(F993+F1045+F1097)/3</f>
        <v>228.66666666666666</v>
      </c>
      <c r="N1149" s="30">
        <f t="shared" ref="N1149" si="2819">(F1149-F1097)/F1097</f>
        <v>0.78676470588235292</v>
      </c>
      <c r="O1149" s="30">
        <f t="shared" ref="O1149" si="2820">(F1149-L1149)/L1149</f>
        <v>0.15990453460620524</v>
      </c>
    </row>
    <row r="1150" spans="1:15" x14ac:dyDescent="0.25">
      <c r="A1150" s="9" t="str">
        <f t="shared" si="2356"/>
        <v>Jan</v>
      </c>
      <c r="B1150" s="15">
        <f t="shared" si="2580"/>
        <v>42371</v>
      </c>
      <c r="C1150" s="9">
        <v>49</v>
      </c>
      <c r="D1150" s="9">
        <v>5</v>
      </c>
      <c r="E1150" s="9">
        <v>40</v>
      </c>
      <c r="F1150" s="14">
        <f t="shared" ref="F1150" si="2821">SUM(C1150:E1150)</f>
        <v>94</v>
      </c>
      <c r="G1150" s="11">
        <f t="shared" si="2416"/>
        <v>52</v>
      </c>
      <c r="H1150" s="13">
        <f t="shared" ref="H1150" si="2822">AVERAGE(C1147:C1150)</f>
        <v>186.75</v>
      </c>
      <c r="I1150" s="13">
        <f t="shared" ref="I1150" si="2823">AVERAGE(D1147:D1150)</f>
        <v>9.75</v>
      </c>
      <c r="J1150" s="13">
        <f t="shared" ref="J1150" si="2824">AVERAGE(E1147:E1150)</f>
        <v>237.75</v>
      </c>
      <c r="K1150" s="14">
        <f t="shared" ref="K1150" si="2825">SUM(H1150:J1150)</f>
        <v>434.25</v>
      </c>
      <c r="L1150" s="14">
        <f t="shared" ref="L1150" si="2826">AVERAGE(K994+K1046+K1098)/3</f>
        <v>329.16666666666669</v>
      </c>
      <c r="M1150" s="14">
        <f t="shared" ref="M1150" si="2827">AVERAGE(F994+F1046+F1098)/3</f>
        <v>234.33333333333334</v>
      </c>
      <c r="N1150" s="30">
        <f t="shared" ref="N1150" si="2828">(F1150-F1098)/F1098</f>
        <v>-0.56682027649769584</v>
      </c>
      <c r="O1150" s="30">
        <f t="shared" ref="O1150" si="2829">(F1150-L1150)/L1150</f>
        <v>-0.71443037974683543</v>
      </c>
    </row>
    <row r="1151" spans="1:15" x14ac:dyDescent="0.25">
      <c r="A1151" s="9" t="str">
        <f t="shared" si="2356"/>
        <v>Jan</v>
      </c>
      <c r="B1151" s="15">
        <f t="shared" si="2580"/>
        <v>42378</v>
      </c>
      <c r="C1151" s="9">
        <v>115</v>
      </c>
      <c r="D1151" s="9">
        <v>5</v>
      </c>
      <c r="E1151" s="9">
        <v>92</v>
      </c>
      <c r="F1151" s="14">
        <f t="shared" ref="F1151" si="2830">SUM(C1151:E1151)</f>
        <v>212</v>
      </c>
      <c r="G1151" s="11">
        <v>1</v>
      </c>
      <c r="H1151" s="13">
        <f t="shared" ref="H1151" si="2831">AVERAGE(C1148:C1151)</f>
        <v>177.75</v>
      </c>
      <c r="I1151" s="13">
        <f t="shared" ref="I1151" si="2832">AVERAGE(D1148:D1151)</f>
        <v>7.5</v>
      </c>
      <c r="J1151" s="13">
        <f t="shared" ref="J1151" si="2833">AVERAGE(E1148:E1151)</f>
        <v>162</v>
      </c>
      <c r="K1151" s="14">
        <f t="shared" ref="K1151" si="2834">SUM(H1151:J1151)</f>
        <v>347.25</v>
      </c>
      <c r="L1151" s="14">
        <f t="shared" ref="L1151" si="2835">AVERAGE(K995+K1047+K1099)/3</f>
        <v>245.25</v>
      </c>
      <c r="M1151" s="14">
        <f t="shared" ref="M1151" si="2836">AVERAGE(F995+F1047+F1099)/3</f>
        <v>155</v>
      </c>
      <c r="N1151" s="30">
        <f t="shared" ref="N1151" si="2837">(F1151-F1099)/F1099</f>
        <v>0.13368983957219252</v>
      </c>
      <c r="O1151" s="30">
        <f t="shared" ref="O1151" si="2838">(F1151-L1151)/L1151</f>
        <v>-0.13557594291539246</v>
      </c>
    </row>
    <row r="1152" spans="1:15" x14ac:dyDescent="0.25">
      <c r="A1152" s="9" t="str">
        <f t="shared" si="2356"/>
        <v>Jan</v>
      </c>
      <c r="B1152" s="15">
        <f t="shared" si="2580"/>
        <v>42385</v>
      </c>
      <c r="C1152" s="9">
        <v>95</v>
      </c>
      <c r="D1152" s="9">
        <v>11</v>
      </c>
      <c r="E1152" s="9">
        <v>74</v>
      </c>
      <c r="F1152" s="14">
        <f t="shared" ref="F1152:F1153" si="2839">SUM(C1152:E1152)</f>
        <v>180</v>
      </c>
      <c r="G1152" s="11">
        <f t="shared" si="2416"/>
        <v>2</v>
      </c>
      <c r="H1152" s="13">
        <f t="shared" ref="H1152" si="2840">AVERAGE(C1149:C1152)</f>
        <v>131.25</v>
      </c>
      <c r="I1152" s="13">
        <f t="shared" ref="I1152" si="2841">AVERAGE(D1149:D1152)</f>
        <v>9.75</v>
      </c>
      <c r="J1152" s="13">
        <f t="shared" ref="J1152" si="2842">AVERAGE(E1149:E1152)</f>
        <v>102</v>
      </c>
      <c r="K1152" s="14">
        <f t="shared" ref="K1152" si="2843">SUM(H1152:J1152)</f>
        <v>243</v>
      </c>
      <c r="L1152" s="14">
        <f t="shared" ref="L1152" si="2844">AVERAGE(K996+K1048+K1100)/3</f>
        <v>193.83333333333334</v>
      </c>
      <c r="M1152" s="14">
        <f t="shared" ref="M1152" si="2845">AVERAGE(F996+F1048+F1100)/3</f>
        <v>157.33333333333334</v>
      </c>
      <c r="N1152" s="30">
        <f t="shared" ref="N1152" si="2846">(F1152-F1100)/F1100</f>
        <v>0.76470588235294112</v>
      </c>
      <c r="O1152" s="30">
        <f t="shared" ref="O1152" si="2847">(F1152-L1152)/L1152</f>
        <v>-7.1367153912295839E-2</v>
      </c>
    </row>
    <row r="1153" spans="1:15" x14ac:dyDescent="0.25">
      <c r="A1153" s="9" t="str">
        <f t="shared" si="2356"/>
        <v>Jan</v>
      </c>
      <c r="B1153" s="15">
        <f t="shared" si="2580"/>
        <v>42392</v>
      </c>
      <c r="C1153" s="9">
        <v>97</v>
      </c>
      <c r="D1153" s="9">
        <v>2</v>
      </c>
      <c r="E1153" s="9">
        <v>168</v>
      </c>
      <c r="F1153" s="14">
        <f t="shared" si="2839"/>
        <v>267</v>
      </c>
      <c r="G1153" s="11">
        <f t="shared" si="2416"/>
        <v>3</v>
      </c>
      <c r="H1153" s="13">
        <f t="shared" ref="H1153" si="2848">AVERAGE(C1150:C1153)</f>
        <v>89</v>
      </c>
      <c r="I1153" s="13">
        <f t="shared" ref="I1153" si="2849">AVERAGE(D1150:D1153)</f>
        <v>5.75</v>
      </c>
      <c r="J1153" s="13">
        <f t="shared" ref="J1153" si="2850">AVERAGE(E1150:E1153)</f>
        <v>93.5</v>
      </c>
      <c r="K1153" s="14">
        <f t="shared" ref="K1153" si="2851">SUM(H1153:J1153)</f>
        <v>188.25</v>
      </c>
      <c r="L1153" s="14">
        <f t="shared" ref="L1153" si="2852">AVERAGE(K997+K1049+K1101)/3</f>
        <v>188.41666666666666</v>
      </c>
      <c r="M1153" s="14">
        <f t="shared" ref="M1153" si="2853">AVERAGE(F997+F1049+F1101)/3</f>
        <v>207</v>
      </c>
      <c r="N1153" s="30">
        <f t="shared" ref="N1153" si="2854">(F1153-F1101)/F1101</f>
        <v>0.74509803921568629</v>
      </c>
      <c r="O1153" s="30">
        <f t="shared" ref="O1153" si="2855">(F1153-L1153)/L1153</f>
        <v>0.4170720919946927</v>
      </c>
    </row>
    <row r="1154" spans="1:15" x14ac:dyDescent="0.25">
      <c r="A1154" s="9" t="str">
        <f t="shared" si="2356"/>
        <v>Jan</v>
      </c>
      <c r="B1154" s="15">
        <f t="shared" si="2580"/>
        <v>42399</v>
      </c>
      <c r="C1154" s="9">
        <v>116</v>
      </c>
      <c r="D1154" s="9">
        <v>3</v>
      </c>
      <c r="E1154" s="9">
        <v>259</v>
      </c>
      <c r="F1154" s="14">
        <f t="shared" ref="F1154" si="2856">SUM(C1154:E1154)</f>
        <v>378</v>
      </c>
      <c r="G1154" s="11">
        <f t="shared" si="2416"/>
        <v>4</v>
      </c>
      <c r="H1154" s="13">
        <f t="shared" ref="H1154" si="2857">AVERAGE(C1151:C1154)</f>
        <v>105.75</v>
      </c>
      <c r="I1154" s="13">
        <f t="shared" ref="I1154" si="2858">AVERAGE(D1151:D1154)</f>
        <v>5.25</v>
      </c>
      <c r="J1154" s="13">
        <f t="shared" ref="J1154" si="2859">AVERAGE(E1151:E1154)</f>
        <v>148.25</v>
      </c>
      <c r="K1154" s="14">
        <f t="shared" ref="K1154" si="2860">SUM(H1154:J1154)</f>
        <v>259.25</v>
      </c>
      <c r="L1154" s="14">
        <f t="shared" ref="L1154" si="2861">AVERAGE(K998+K1050+K1102)/3</f>
        <v>182.91666666666666</v>
      </c>
      <c r="M1154" s="14">
        <f t="shared" ref="M1154" si="2862">AVERAGE(F998+F1050+F1102)/3</f>
        <v>212.33333333333334</v>
      </c>
      <c r="N1154" s="30">
        <f t="shared" ref="N1154" si="2863">(F1154-F1102)/F1102</f>
        <v>0.70270270270270274</v>
      </c>
      <c r="O1154" s="30">
        <f t="shared" ref="O1154" si="2864">(F1154-L1154)/L1154</f>
        <v>1.0665148063781322</v>
      </c>
    </row>
    <row r="1155" spans="1:15" x14ac:dyDescent="0.25">
      <c r="A1155" s="9" t="str">
        <f t="shared" si="2356"/>
        <v>Feb</v>
      </c>
      <c r="B1155" s="15">
        <f t="shared" si="2580"/>
        <v>42406</v>
      </c>
      <c r="C1155" s="9">
        <v>249</v>
      </c>
      <c r="D1155" s="9">
        <v>2</v>
      </c>
      <c r="E1155" s="9">
        <v>287</v>
      </c>
      <c r="F1155" s="14">
        <f t="shared" ref="F1155" si="2865">SUM(C1155:E1155)</f>
        <v>538</v>
      </c>
      <c r="G1155" s="11">
        <f t="shared" si="2416"/>
        <v>5</v>
      </c>
      <c r="H1155" s="13">
        <f t="shared" ref="H1155" si="2866">AVERAGE(C1152:C1155)</f>
        <v>139.25</v>
      </c>
      <c r="I1155" s="13">
        <f t="shared" ref="I1155" si="2867">AVERAGE(D1152:D1155)</f>
        <v>4.5</v>
      </c>
      <c r="J1155" s="13">
        <f t="shared" ref="J1155" si="2868">AVERAGE(E1152:E1155)</f>
        <v>197</v>
      </c>
      <c r="K1155" s="14">
        <f t="shared" ref="K1155" si="2869">SUM(H1155:J1155)</f>
        <v>340.75</v>
      </c>
      <c r="L1155" s="14">
        <f t="shared" ref="L1155" si="2870">AVERAGE(K999+K1051+K1103)/3</f>
        <v>182.33333333333334</v>
      </c>
      <c r="M1155" s="14">
        <f t="shared" ref="M1155" si="2871">AVERAGE(F999+F1051+F1103)/3</f>
        <v>152.66666666666666</v>
      </c>
      <c r="N1155" s="30">
        <f t="shared" ref="N1155" si="2872">(F1155-F1103)/F1103</f>
        <v>2.0224719101123596</v>
      </c>
      <c r="O1155" s="30">
        <f t="shared" ref="O1155" si="2873">(F1155-L1155)/L1155</f>
        <v>1.9506398537477145</v>
      </c>
    </row>
    <row r="1156" spans="1:15" x14ac:dyDescent="0.25">
      <c r="A1156" s="9" t="str">
        <f t="shared" si="2356"/>
        <v>Feb</v>
      </c>
      <c r="B1156" s="15">
        <f t="shared" si="2580"/>
        <v>42413</v>
      </c>
      <c r="C1156" s="9">
        <v>205</v>
      </c>
      <c r="D1156" s="9">
        <v>3</v>
      </c>
      <c r="E1156" s="9">
        <v>102</v>
      </c>
      <c r="F1156" s="14">
        <f t="shared" ref="F1156" si="2874">SUM(C1156:E1156)</f>
        <v>310</v>
      </c>
      <c r="G1156" s="11">
        <f t="shared" si="2416"/>
        <v>6</v>
      </c>
      <c r="H1156" s="13">
        <f t="shared" ref="H1156" si="2875">AVERAGE(C1153:C1156)</f>
        <v>166.75</v>
      </c>
      <c r="I1156" s="13">
        <f t="shared" ref="I1156" si="2876">AVERAGE(D1153:D1156)</f>
        <v>2.5</v>
      </c>
      <c r="J1156" s="13">
        <f t="shared" ref="J1156" si="2877">AVERAGE(E1153:E1156)</f>
        <v>204</v>
      </c>
      <c r="K1156" s="14">
        <f t="shared" ref="K1156" si="2878">SUM(H1156:J1156)</f>
        <v>373.25</v>
      </c>
      <c r="L1156" s="14">
        <f t="shared" ref="L1156" si="2879">AVERAGE(K1000+K1052+K1104)/3</f>
        <v>185.25</v>
      </c>
      <c r="M1156" s="14">
        <f t="shared" ref="M1156" si="2880">AVERAGE(F1000+F1052+F1104)/3</f>
        <v>168.33333333333334</v>
      </c>
      <c r="N1156" s="30">
        <f t="shared" ref="N1156" si="2881">(F1156-F1104)/F1104</f>
        <v>0.48325358851674644</v>
      </c>
      <c r="O1156" s="30">
        <f t="shared" ref="O1156" si="2882">(F1156-L1156)/L1156</f>
        <v>0.67341430499325239</v>
      </c>
    </row>
    <row r="1157" spans="1:15" x14ac:dyDescent="0.25">
      <c r="A1157" s="9" t="str">
        <f t="shared" si="2356"/>
        <v>Feb</v>
      </c>
      <c r="B1157" s="15">
        <f t="shared" si="2580"/>
        <v>42420</v>
      </c>
      <c r="C1157" s="9">
        <v>165</v>
      </c>
      <c r="D1157" s="9">
        <v>3</v>
      </c>
      <c r="E1157" s="9">
        <v>35</v>
      </c>
      <c r="F1157" s="14">
        <f t="shared" ref="F1157" si="2883">SUM(C1157:E1157)</f>
        <v>203</v>
      </c>
      <c r="G1157" s="11">
        <f t="shared" si="2416"/>
        <v>7</v>
      </c>
      <c r="H1157" s="13">
        <f t="shared" ref="H1157" si="2884">AVERAGE(C1154:C1157)</f>
        <v>183.75</v>
      </c>
      <c r="I1157" s="13">
        <f t="shared" ref="I1157" si="2885">AVERAGE(D1154:D1157)</f>
        <v>2.75</v>
      </c>
      <c r="J1157" s="13">
        <f t="shared" ref="J1157" si="2886">AVERAGE(E1154:E1157)</f>
        <v>170.75</v>
      </c>
      <c r="K1157" s="14">
        <f t="shared" ref="K1157" si="2887">SUM(H1157:J1157)</f>
        <v>357.25</v>
      </c>
      <c r="L1157" s="14">
        <f t="shared" ref="L1157" si="2888">AVERAGE(K1001+K1053+K1105)/3</f>
        <v>171.55555555555557</v>
      </c>
      <c r="M1157" s="14">
        <f t="shared" ref="M1157" si="2889">AVERAGE(F1001+F1053+F1105)/3</f>
        <v>152</v>
      </c>
      <c r="N1157" s="30">
        <f t="shared" ref="N1157" si="2890">(F1157-F1105)/F1105</f>
        <v>0.24539877300613497</v>
      </c>
      <c r="O1157" s="30">
        <f t="shared" ref="O1157" si="2891">(F1157-L1157)/L1157</f>
        <v>0.18329015544041441</v>
      </c>
    </row>
    <row r="1158" spans="1:15" x14ac:dyDescent="0.25">
      <c r="A1158" s="9" t="str">
        <f t="shared" si="2356"/>
        <v>Feb</v>
      </c>
      <c r="B1158" s="15">
        <f t="shared" si="2580"/>
        <v>42427</v>
      </c>
      <c r="C1158" s="9">
        <v>165</v>
      </c>
      <c r="D1158" s="9">
        <v>3</v>
      </c>
      <c r="E1158" s="9">
        <v>35</v>
      </c>
      <c r="F1158" s="14">
        <f t="shared" ref="F1158" si="2892">SUM(C1158:E1158)</f>
        <v>203</v>
      </c>
      <c r="G1158" s="11">
        <f t="shared" si="2416"/>
        <v>8</v>
      </c>
      <c r="H1158" s="13">
        <f t="shared" ref="H1158" si="2893">AVERAGE(C1155:C1158)</f>
        <v>196</v>
      </c>
      <c r="I1158" s="13">
        <f t="shared" ref="I1158" si="2894">AVERAGE(D1155:D1158)</f>
        <v>2.75</v>
      </c>
      <c r="J1158" s="13">
        <f t="shared" ref="J1158" si="2895">AVERAGE(E1155:E1158)</f>
        <v>114.75</v>
      </c>
      <c r="K1158" s="14">
        <f t="shared" ref="K1158" si="2896">SUM(H1158:J1158)</f>
        <v>313.5</v>
      </c>
      <c r="L1158" s="14">
        <f t="shared" ref="L1158" si="2897">AVERAGE(K1002+K1054+K1106)/3</f>
        <v>159.88888888888889</v>
      </c>
      <c r="M1158" s="14">
        <f t="shared" ref="M1158" si="2898">AVERAGE(F1002+F1054+F1106)/3</f>
        <v>166.33333333333334</v>
      </c>
      <c r="N1158" s="30">
        <f t="shared" ref="N1158" si="2899">(F1158-F1106)/F1106</f>
        <v>-9.7560975609756097E-3</v>
      </c>
      <c r="O1158" s="30">
        <f t="shared" ref="O1158" si="2900">(F1158-L1158)/L1158</f>
        <v>0.26963168867268938</v>
      </c>
    </row>
    <row r="1159" spans="1:15" x14ac:dyDescent="0.25">
      <c r="A1159" s="9" t="str">
        <f t="shared" ref="A1159:A1222" si="2901">TEXT(B1159, "MMM")</f>
        <v>Mar</v>
      </c>
      <c r="B1159" s="15">
        <f t="shared" si="2580"/>
        <v>42434</v>
      </c>
      <c r="C1159" s="9">
        <v>146</v>
      </c>
      <c r="D1159" s="9">
        <v>6</v>
      </c>
      <c r="E1159" s="9">
        <v>35</v>
      </c>
      <c r="F1159" s="14">
        <f t="shared" ref="F1159:F1160" si="2902">SUM(C1159:E1159)</f>
        <v>187</v>
      </c>
      <c r="G1159" s="11">
        <f t="shared" si="2416"/>
        <v>9</v>
      </c>
      <c r="H1159" s="13">
        <f t="shared" ref="H1159:H1160" si="2903">AVERAGE(C1156:C1159)</f>
        <v>170.25</v>
      </c>
      <c r="I1159" s="13">
        <f t="shared" ref="I1159:I1160" si="2904">AVERAGE(D1156:D1159)</f>
        <v>3.75</v>
      </c>
      <c r="J1159" s="13">
        <f t="shared" ref="J1159:J1160" si="2905">AVERAGE(E1156:E1159)</f>
        <v>51.75</v>
      </c>
      <c r="K1159" s="14">
        <f t="shared" ref="K1159:K1160" si="2906">SUM(H1159:J1159)</f>
        <v>225.75</v>
      </c>
      <c r="L1159" s="14">
        <f t="shared" ref="L1159" si="2907">AVERAGE(K1003+K1055+K1107)/3</f>
        <v>183.63888888888891</v>
      </c>
      <c r="M1159" s="14">
        <f t="shared" ref="M1159:M1160" si="2908">AVERAGE(F1003+F1055+F1107)/3</f>
        <v>247.66666666666666</v>
      </c>
      <c r="N1159" s="30">
        <f t="shared" ref="N1159:N1160" si="2909">(F1159-F1107)/F1107</f>
        <v>-0.17256637168141592</v>
      </c>
      <c r="O1159" s="30">
        <f t="shared" ref="O1159:O1160" si="2910">(F1159-L1159)/L1159</f>
        <v>1.8302828618968245E-2</v>
      </c>
    </row>
    <row r="1160" spans="1:15" x14ac:dyDescent="0.25">
      <c r="A1160" s="9" t="str">
        <f t="shared" si="2901"/>
        <v>Mar</v>
      </c>
      <c r="B1160" s="15">
        <f t="shared" si="2580"/>
        <v>42441</v>
      </c>
      <c r="C1160" s="9">
        <v>146</v>
      </c>
      <c r="D1160" s="9">
        <v>0</v>
      </c>
      <c r="E1160" s="9">
        <v>27</v>
      </c>
      <c r="F1160" s="14">
        <f t="shared" si="2902"/>
        <v>173</v>
      </c>
      <c r="G1160" s="11">
        <v>10</v>
      </c>
      <c r="H1160" s="13">
        <f t="shared" si="2903"/>
        <v>155.5</v>
      </c>
      <c r="I1160" s="13">
        <f t="shared" si="2904"/>
        <v>3</v>
      </c>
      <c r="J1160" s="13">
        <f t="shared" si="2905"/>
        <v>33</v>
      </c>
      <c r="K1160" s="14">
        <f t="shared" si="2906"/>
        <v>191.5</v>
      </c>
      <c r="L1160" s="14">
        <f t="shared" ref="L1160" si="2911">AVERAGE(K1004+K1056+K1108)/3</f>
        <v>207.91666666666666</v>
      </c>
      <c r="M1160" s="14">
        <f t="shared" si="2908"/>
        <v>265.66666666666669</v>
      </c>
      <c r="N1160" s="30">
        <f t="shared" si="2909"/>
        <v>-0.22072072072072071</v>
      </c>
      <c r="O1160" s="30">
        <f t="shared" si="2910"/>
        <v>-0.16793587174348693</v>
      </c>
    </row>
    <row r="1161" spans="1:15" x14ac:dyDescent="0.25">
      <c r="A1161" s="9" t="str">
        <f t="shared" si="2901"/>
        <v>Mar</v>
      </c>
      <c r="B1161" s="15">
        <f t="shared" si="2580"/>
        <v>42448</v>
      </c>
      <c r="C1161" s="9">
        <v>239</v>
      </c>
      <c r="D1161" s="9">
        <v>22</v>
      </c>
      <c r="E1161" s="9">
        <v>67</v>
      </c>
      <c r="F1161" s="14">
        <f t="shared" ref="F1161" si="2912">SUM(C1161:E1161)</f>
        <v>328</v>
      </c>
      <c r="G1161" s="11">
        <v>11</v>
      </c>
      <c r="H1161" s="13">
        <f t="shared" ref="H1161" si="2913">AVERAGE(C1158:C1161)</f>
        <v>174</v>
      </c>
      <c r="I1161" s="13">
        <f t="shared" ref="I1161" si="2914">AVERAGE(D1158:D1161)</f>
        <v>7.75</v>
      </c>
      <c r="J1161" s="13">
        <f t="shared" ref="J1161" si="2915">AVERAGE(E1158:E1161)</f>
        <v>41</v>
      </c>
      <c r="K1161" s="14">
        <f t="shared" ref="K1161" si="2916">SUM(H1161:J1161)</f>
        <v>222.75</v>
      </c>
      <c r="L1161" s="14">
        <f t="shared" ref="L1161" si="2917">AVERAGE(K1005+K1057+K1109)/3</f>
        <v>234.66666666666666</v>
      </c>
      <c r="M1161" s="14">
        <f t="shared" ref="M1161" si="2918">AVERAGE(F1005+F1057+F1109)/3</f>
        <v>259</v>
      </c>
      <c r="N1161" s="30">
        <f t="shared" ref="N1161" si="2919">(F1161-F1109)/F1109</f>
        <v>-2.6706231454005934E-2</v>
      </c>
      <c r="O1161" s="30">
        <f t="shared" ref="O1161" si="2920">(F1161-L1161)/L1161</f>
        <v>0.39772727272727276</v>
      </c>
    </row>
    <row r="1162" spans="1:15" x14ac:dyDescent="0.25">
      <c r="A1162" s="9" t="str">
        <f t="shared" si="2901"/>
        <v>Mar</v>
      </c>
      <c r="B1162" s="15">
        <f t="shared" si="2580"/>
        <v>42455</v>
      </c>
      <c r="C1162" s="9">
        <v>377</v>
      </c>
      <c r="D1162" s="9">
        <v>11</v>
      </c>
      <c r="E1162" s="9">
        <v>133</v>
      </c>
      <c r="F1162" s="14">
        <f t="shared" ref="F1162:F1163" si="2921">SUM(C1162:E1162)</f>
        <v>521</v>
      </c>
      <c r="G1162" s="11">
        <v>12</v>
      </c>
      <c r="H1162" s="13">
        <f t="shared" ref="H1162" si="2922">AVERAGE(C1159:C1162)</f>
        <v>227</v>
      </c>
      <c r="I1162" s="13">
        <f t="shared" ref="I1162" si="2923">AVERAGE(D1159:D1162)</f>
        <v>9.75</v>
      </c>
      <c r="J1162" s="13">
        <f t="shared" ref="J1162" si="2924">AVERAGE(E1159:E1162)</f>
        <v>65.5</v>
      </c>
      <c r="K1162" s="14">
        <f t="shared" ref="K1162" si="2925">SUM(H1162:J1162)</f>
        <v>302.25</v>
      </c>
      <c r="L1162" s="14">
        <f t="shared" ref="L1162" si="2926">AVERAGE(K1006+K1058+K1110)/3</f>
        <v>273.75</v>
      </c>
      <c r="M1162" s="14">
        <f t="shared" ref="M1162" si="2927">AVERAGE(F1006+F1058+F1110)/3</f>
        <v>322.66666666666669</v>
      </c>
      <c r="N1162" s="30">
        <f t="shared" ref="N1162" si="2928">(F1162-F1110)/F1110</f>
        <v>0.45938375350140054</v>
      </c>
      <c r="O1162" s="30">
        <f t="shared" ref="O1162" si="2929">(F1162-L1162)/L1162</f>
        <v>0.9031963470319635</v>
      </c>
    </row>
    <row r="1163" spans="1:15" x14ac:dyDescent="0.25">
      <c r="A1163" s="9" t="str">
        <f t="shared" si="2901"/>
        <v>Apr</v>
      </c>
      <c r="B1163" s="15">
        <f t="shared" si="2580"/>
        <v>42462</v>
      </c>
      <c r="C1163" s="9">
        <v>291</v>
      </c>
      <c r="D1163" s="9">
        <v>14</v>
      </c>
      <c r="E1163" s="9">
        <v>97</v>
      </c>
      <c r="F1163" s="14">
        <f t="shared" si="2921"/>
        <v>402</v>
      </c>
      <c r="G1163" s="11">
        <v>13</v>
      </c>
      <c r="H1163" s="13">
        <f t="shared" ref="H1163" si="2930">AVERAGE(C1160:C1163)</f>
        <v>263.25</v>
      </c>
      <c r="I1163" s="13">
        <f t="shared" ref="I1163" si="2931">AVERAGE(D1160:D1163)</f>
        <v>11.75</v>
      </c>
      <c r="J1163" s="13">
        <f t="shared" ref="J1163" si="2932">AVERAGE(E1160:E1163)</f>
        <v>81</v>
      </c>
      <c r="K1163" s="14">
        <f t="shared" ref="K1163" si="2933">SUM(H1163:J1163)</f>
        <v>356</v>
      </c>
      <c r="L1163" s="14">
        <f t="shared" ref="L1163" si="2934">AVERAGE(K1007+K1059+K1111)/3</f>
        <v>285.58333333333331</v>
      </c>
      <c r="M1163" s="14">
        <f t="shared" ref="M1163" si="2935">AVERAGE(F1007+F1059+F1111)/3</f>
        <v>295</v>
      </c>
      <c r="N1163" s="30">
        <f t="shared" ref="N1163" si="2936">(F1163-F1111)/F1111</f>
        <v>7.4866310160427801E-2</v>
      </c>
      <c r="O1163" s="30">
        <f t="shared" ref="O1163" si="2937">(F1163-L1163)/L1163</f>
        <v>0.40764517070323908</v>
      </c>
    </row>
    <row r="1164" spans="1:15" x14ac:dyDescent="0.25">
      <c r="A1164" s="9" t="str">
        <f t="shared" si="2901"/>
        <v>Apr</v>
      </c>
      <c r="B1164" s="15">
        <f t="shared" si="2580"/>
        <v>42469</v>
      </c>
      <c r="C1164" s="9">
        <v>383</v>
      </c>
      <c r="D1164" s="9">
        <v>16</v>
      </c>
      <c r="E1164" s="9">
        <v>66</v>
      </c>
      <c r="F1164" s="14">
        <f t="shared" ref="F1164:F1169" si="2938">SUM(C1164:E1164)</f>
        <v>465</v>
      </c>
      <c r="G1164" s="11">
        <v>14</v>
      </c>
      <c r="H1164" s="13">
        <f t="shared" ref="H1164" si="2939">AVERAGE(C1161:C1164)</f>
        <v>322.5</v>
      </c>
      <c r="I1164" s="13">
        <f t="shared" ref="I1164" si="2940">AVERAGE(D1161:D1164)</f>
        <v>15.75</v>
      </c>
      <c r="J1164" s="13">
        <f t="shared" ref="J1164" si="2941">AVERAGE(E1161:E1164)</f>
        <v>90.75</v>
      </c>
      <c r="K1164" s="14">
        <f t="shared" ref="K1164:K1165" si="2942">SUM(H1164:J1164)</f>
        <v>429</v>
      </c>
      <c r="L1164" s="14">
        <f t="shared" ref="L1164" si="2943">AVERAGE(K1008+K1060+K1112)/3</f>
        <v>307.58333333333331</v>
      </c>
      <c r="M1164" s="14">
        <f t="shared" ref="M1164:M1165" si="2944">AVERAGE(F1008+F1060+F1112)/3</f>
        <v>353.66666666666669</v>
      </c>
      <c r="N1164" s="30">
        <f t="shared" ref="N1164:N1165" si="2945">(F1164-F1112)/F1112</f>
        <v>7.8886310904872387E-2</v>
      </c>
      <c r="O1164" s="30">
        <f t="shared" ref="O1164" si="2946">(F1164-L1164)/L1164</f>
        <v>0.51178542400433491</v>
      </c>
    </row>
    <row r="1165" spans="1:15" x14ac:dyDescent="0.25">
      <c r="A1165" s="9" t="str">
        <f t="shared" si="2901"/>
        <v>Apr</v>
      </c>
      <c r="B1165" s="15">
        <f t="shared" si="2580"/>
        <v>42476</v>
      </c>
      <c r="C1165" s="9">
        <v>373</v>
      </c>
      <c r="D1165" s="9">
        <v>22</v>
      </c>
      <c r="E1165" s="9">
        <v>93</v>
      </c>
      <c r="F1165" s="14">
        <f t="shared" si="2938"/>
        <v>488</v>
      </c>
      <c r="G1165" s="11">
        <v>15</v>
      </c>
      <c r="H1165" s="13">
        <f t="shared" ref="H1165:J1166" si="2947">AVERAGE(C1162:C1165)</f>
        <v>356</v>
      </c>
      <c r="I1165" s="13">
        <f t="shared" si="2947"/>
        <v>15.75</v>
      </c>
      <c r="J1165" s="13">
        <f t="shared" si="2947"/>
        <v>97.25</v>
      </c>
      <c r="K1165" s="14">
        <f t="shared" si="2942"/>
        <v>469</v>
      </c>
      <c r="L1165" s="14">
        <f>AVERAGE(K1009+K1061+K1113)/3</f>
        <v>329.66666666666669</v>
      </c>
      <c r="M1165" s="14">
        <f t="shared" si="2944"/>
        <v>347.33333333333331</v>
      </c>
      <c r="N1165" s="30">
        <f t="shared" si="2945"/>
        <v>3.6093418259023353E-2</v>
      </c>
      <c r="O1165" s="30">
        <f t="shared" ref="O1165:O1170" si="2948">(F1165-L1165)/L1165</f>
        <v>0.48028311425682502</v>
      </c>
    </row>
    <row r="1166" spans="1:15" x14ac:dyDescent="0.25">
      <c r="A1166" s="9" t="str">
        <f t="shared" si="2901"/>
        <v>Apr</v>
      </c>
      <c r="B1166" s="15">
        <f t="shared" si="2580"/>
        <v>42483</v>
      </c>
      <c r="C1166" s="9">
        <v>542</v>
      </c>
      <c r="D1166" s="9">
        <v>16</v>
      </c>
      <c r="E1166" s="9">
        <v>105</v>
      </c>
      <c r="F1166" s="14">
        <f t="shared" si="2938"/>
        <v>663</v>
      </c>
      <c r="G1166" s="11">
        <v>16</v>
      </c>
      <c r="H1166" s="13">
        <f t="shared" si="2947"/>
        <v>397.25</v>
      </c>
      <c r="I1166" s="13">
        <f t="shared" si="2947"/>
        <v>17</v>
      </c>
      <c r="J1166" s="13">
        <f t="shared" si="2947"/>
        <v>90.25</v>
      </c>
      <c r="K1166" s="14">
        <f t="shared" ref="K1166" si="2949">SUM(H1166:J1166)</f>
        <v>504.5</v>
      </c>
      <c r="L1166" s="14">
        <f t="shared" ref="L1166" si="2950">AVERAGE(K1010+K1062+K1114)/3</f>
        <v>318</v>
      </c>
      <c r="M1166" s="14">
        <f t="shared" ref="M1166" si="2951">AVERAGE(F1010+F1062+F1114)/3</f>
        <v>276</v>
      </c>
      <c r="N1166" s="30">
        <f t="shared" ref="N1166" si="2952">(F1166-F1114)/F1114</f>
        <v>0.65749999999999997</v>
      </c>
      <c r="O1166" s="30">
        <f t="shared" si="2948"/>
        <v>1.0849056603773586</v>
      </c>
    </row>
    <row r="1167" spans="1:15" x14ac:dyDescent="0.25">
      <c r="A1167" s="9" t="str">
        <f t="shared" si="2901"/>
        <v>Apr</v>
      </c>
      <c r="B1167" s="15">
        <f t="shared" si="2580"/>
        <v>42490</v>
      </c>
      <c r="C1167" s="9">
        <v>563</v>
      </c>
      <c r="D1167" s="9">
        <v>22</v>
      </c>
      <c r="E1167" s="9">
        <v>102</v>
      </c>
      <c r="F1167" s="14">
        <f t="shared" si="2938"/>
        <v>687</v>
      </c>
      <c r="G1167" s="11">
        <v>17</v>
      </c>
      <c r="H1167" s="13">
        <f t="shared" ref="H1167" si="2953">AVERAGE(C1164:C1167)</f>
        <v>465.25</v>
      </c>
      <c r="I1167" s="13">
        <f t="shared" ref="I1167" si="2954">AVERAGE(D1164:D1167)</f>
        <v>19</v>
      </c>
      <c r="J1167" s="13">
        <f t="shared" ref="J1167" si="2955">AVERAGE(E1164:E1167)</f>
        <v>91.5</v>
      </c>
      <c r="K1167" s="14">
        <f t="shared" ref="K1167" si="2956">SUM(H1167:J1167)</f>
        <v>575.75</v>
      </c>
      <c r="L1167" s="14">
        <f t="shared" ref="L1167" si="2957">AVERAGE(K1011+K1063+K1115)/3</f>
        <v>360.25</v>
      </c>
      <c r="M1167" s="14">
        <f t="shared" ref="M1167" si="2958">AVERAGE(F1011+F1063+F1115)/3</f>
        <v>464</v>
      </c>
      <c r="N1167" s="30">
        <f t="shared" ref="N1167" si="2959">(F1167-F1115)/F1115</f>
        <v>0.30113636363636365</v>
      </c>
      <c r="O1167" s="30">
        <f t="shared" si="2948"/>
        <v>0.90700902151283835</v>
      </c>
    </row>
    <row r="1168" spans="1:15" x14ac:dyDescent="0.25">
      <c r="A1168" s="9" t="str">
        <f t="shared" si="2901"/>
        <v>May</v>
      </c>
      <c r="B1168" s="15">
        <f t="shared" si="2580"/>
        <v>42497</v>
      </c>
      <c r="C1168" s="9">
        <v>706</v>
      </c>
      <c r="D1168" s="9">
        <v>31</v>
      </c>
      <c r="E1168" s="9">
        <v>95</v>
      </c>
      <c r="F1168" s="14">
        <f t="shared" si="2938"/>
        <v>832</v>
      </c>
      <c r="G1168" s="11">
        <v>18</v>
      </c>
      <c r="H1168" s="13">
        <f t="shared" ref="H1168" si="2960">AVERAGE(C1165:C1168)</f>
        <v>546</v>
      </c>
      <c r="I1168" s="13">
        <f t="shared" ref="I1168" si="2961">AVERAGE(D1165:D1168)</f>
        <v>22.75</v>
      </c>
      <c r="J1168" s="13">
        <f t="shared" ref="J1168" si="2962">AVERAGE(E1165:E1168)</f>
        <v>98.75</v>
      </c>
      <c r="K1168" s="14">
        <f t="shared" ref="K1168" si="2963">SUM(H1168:J1168)</f>
        <v>667.5</v>
      </c>
      <c r="L1168" s="14">
        <f t="shared" ref="L1168" si="2964">AVERAGE(K1012+K1064+K1116)/3</f>
        <v>374.83333333333331</v>
      </c>
      <c r="M1168" s="14">
        <f t="shared" ref="M1168" si="2965">AVERAGE(F1012+F1064+F1116)/3</f>
        <v>412</v>
      </c>
      <c r="N1168" s="30">
        <f t="shared" ref="N1168" si="2966">(F1168-F1116)/F1116</f>
        <v>0.69105691056910568</v>
      </c>
      <c r="O1168" s="30">
        <f t="shared" si="2948"/>
        <v>1.2196531791907514</v>
      </c>
    </row>
    <row r="1169" spans="1:15" x14ac:dyDescent="0.25">
      <c r="A1169" s="9" t="str">
        <f t="shared" si="2901"/>
        <v>May</v>
      </c>
      <c r="B1169" s="15">
        <f t="shared" si="2580"/>
        <v>42504</v>
      </c>
      <c r="C1169" s="9">
        <v>533</v>
      </c>
      <c r="D1169" s="9">
        <v>19</v>
      </c>
      <c r="E1169" s="9">
        <v>78</v>
      </c>
      <c r="F1169" s="14">
        <f t="shared" si="2938"/>
        <v>630</v>
      </c>
      <c r="G1169" s="11">
        <v>19</v>
      </c>
      <c r="H1169" s="13">
        <f t="shared" ref="H1169" si="2967">AVERAGE(C1166:C1169)</f>
        <v>586</v>
      </c>
      <c r="I1169" s="13">
        <f t="shared" ref="I1169" si="2968">AVERAGE(D1166:D1169)</f>
        <v>22</v>
      </c>
      <c r="J1169" s="13">
        <f t="shared" ref="J1169" si="2969">AVERAGE(E1166:E1169)</f>
        <v>95</v>
      </c>
      <c r="K1169" s="14">
        <f t="shared" ref="K1169" si="2970">SUM(H1169:J1169)</f>
        <v>703</v>
      </c>
      <c r="L1169" s="14">
        <f t="shared" ref="L1169" si="2971">AVERAGE(K1013+K1065+K1117)/3</f>
        <v>406.16666666666669</v>
      </c>
      <c r="M1169" s="14">
        <f t="shared" ref="M1169" si="2972">AVERAGE(F1013+F1065+F1117)/3</f>
        <v>472.66666666666669</v>
      </c>
      <c r="N1169" s="30">
        <f t="shared" ref="N1169" si="2973">(F1169-F1117)/F1117</f>
        <v>6.0606060606060608E-2</v>
      </c>
      <c r="O1169" s="30">
        <f t="shared" si="2948"/>
        <v>0.55108740254411159</v>
      </c>
    </row>
    <row r="1170" spans="1:15" x14ac:dyDescent="0.25">
      <c r="A1170" s="9" t="str">
        <f t="shared" si="2901"/>
        <v>May</v>
      </c>
      <c r="B1170" s="15">
        <f t="shared" si="2580"/>
        <v>42511</v>
      </c>
      <c r="C1170" s="9">
        <v>592</v>
      </c>
      <c r="D1170" s="9">
        <v>13</v>
      </c>
      <c r="E1170" s="9">
        <v>112</v>
      </c>
      <c r="F1170" s="14">
        <f t="shared" ref="F1170" si="2974">SUM(C1170:E1170)</f>
        <v>717</v>
      </c>
      <c r="G1170" s="11">
        <v>20</v>
      </c>
      <c r="H1170" s="13">
        <f t="shared" ref="H1170" si="2975">AVERAGE(C1167:C1170)</f>
        <v>598.5</v>
      </c>
      <c r="I1170" s="13">
        <f t="shared" ref="I1170" si="2976">AVERAGE(D1167:D1170)</f>
        <v>21.25</v>
      </c>
      <c r="J1170" s="13">
        <f t="shared" ref="J1170" si="2977">AVERAGE(E1167:E1170)</f>
        <v>96.75</v>
      </c>
      <c r="K1170" s="14">
        <f t="shared" ref="K1170" si="2978">SUM(H1170:J1170)</f>
        <v>716.5</v>
      </c>
      <c r="L1170" s="14">
        <f t="shared" ref="L1170" si="2979">AVERAGE(K1014+K1066+K1118)/3</f>
        <v>460.58333333333331</v>
      </c>
      <c r="M1170" s="14">
        <f t="shared" ref="M1170" si="2980">AVERAGE(F1014+F1066+F1118)/3</f>
        <v>493.66666666666669</v>
      </c>
      <c r="N1170" s="30">
        <f t="shared" ref="N1170" si="2981">(F1170-F1118)/F1118</f>
        <v>0.15645161290322582</v>
      </c>
      <c r="O1170" s="30">
        <f t="shared" si="2948"/>
        <v>0.55672154876062974</v>
      </c>
    </row>
    <row r="1171" spans="1:15" x14ac:dyDescent="0.25">
      <c r="A1171" s="9" t="str">
        <f t="shared" si="2901"/>
        <v>May</v>
      </c>
      <c r="B1171" s="15">
        <f t="shared" si="2580"/>
        <v>42518</v>
      </c>
      <c r="C1171" s="9">
        <v>626</v>
      </c>
      <c r="D1171" s="9">
        <v>20</v>
      </c>
      <c r="E1171" s="9">
        <v>85</v>
      </c>
      <c r="F1171" s="14">
        <f t="shared" ref="F1171" si="2982">SUM(C1171:E1171)</f>
        <v>731</v>
      </c>
      <c r="G1171" s="11">
        <v>21</v>
      </c>
      <c r="H1171" s="13">
        <f t="shared" ref="H1171" si="2983">AVERAGE(C1168:C1171)</f>
        <v>614.25</v>
      </c>
      <c r="I1171" s="13">
        <f t="shared" ref="I1171" si="2984">AVERAGE(D1168:D1171)</f>
        <v>20.75</v>
      </c>
      <c r="J1171" s="13">
        <f t="shared" ref="J1171" si="2985">AVERAGE(E1168:E1171)</f>
        <v>92.5</v>
      </c>
      <c r="K1171" s="14">
        <f t="shared" ref="K1171" si="2986">SUM(H1171:J1171)</f>
        <v>727.5</v>
      </c>
      <c r="L1171" s="14">
        <f t="shared" ref="L1171" si="2987">AVERAGE(K1015+K1067+K1119)/3</f>
        <v>466.5</v>
      </c>
      <c r="M1171" s="14">
        <f t="shared" ref="M1171" si="2988">AVERAGE(F1015+F1067+F1119)/3</f>
        <v>487.66666666666669</v>
      </c>
      <c r="N1171" s="30">
        <f t="shared" ref="N1171" si="2989">(F1171-F1119)/F1119</f>
        <v>0.30769230769230771</v>
      </c>
      <c r="O1171" s="30">
        <f t="shared" ref="O1171" si="2990">(F1171-L1171)/L1171</f>
        <v>0.56698821007502676</v>
      </c>
    </row>
    <row r="1172" spans="1:15" x14ac:dyDescent="0.25">
      <c r="A1172" s="9" t="str">
        <f t="shared" si="2901"/>
        <v>Jun</v>
      </c>
      <c r="B1172" s="15">
        <f t="shared" si="2580"/>
        <v>42525</v>
      </c>
      <c r="C1172" s="9">
        <v>416</v>
      </c>
      <c r="D1172" s="9">
        <v>17</v>
      </c>
      <c r="E1172" s="9">
        <v>116</v>
      </c>
      <c r="F1172" s="14">
        <f t="shared" ref="F1172" si="2991">SUM(C1172:E1172)</f>
        <v>549</v>
      </c>
      <c r="G1172" s="11">
        <v>22</v>
      </c>
      <c r="H1172" s="13">
        <f t="shared" ref="H1172" si="2992">AVERAGE(C1169:C1172)</f>
        <v>541.75</v>
      </c>
      <c r="I1172" s="13">
        <f t="shared" ref="I1172" si="2993">AVERAGE(D1169:D1172)</f>
        <v>17.25</v>
      </c>
      <c r="J1172" s="13">
        <f t="shared" ref="J1172" si="2994">AVERAGE(E1169:E1172)</f>
        <v>97.75</v>
      </c>
      <c r="K1172" s="14">
        <f t="shared" ref="K1172" si="2995">SUM(H1172:J1172)</f>
        <v>656.75</v>
      </c>
      <c r="L1172" s="14">
        <f t="shared" ref="L1172" si="2996">AVERAGE(K1016+K1068+K1120)/3</f>
        <v>471</v>
      </c>
      <c r="M1172" s="14">
        <f t="shared" ref="M1172" si="2997">AVERAGE(F1016+F1068+F1120)/3</f>
        <v>430</v>
      </c>
      <c r="N1172" s="30">
        <f t="shared" ref="N1172" si="2998">(F1172-F1120)/F1120</f>
        <v>-0.17937219730941703</v>
      </c>
      <c r="O1172" s="30">
        <f t="shared" ref="O1172" si="2999">(F1172-L1172)/L1172</f>
        <v>0.16560509554140126</v>
      </c>
    </row>
    <row r="1173" spans="1:15" x14ac:dyDescent="0.25">
      <c r="A1173" s="9" t="str">
        <f t="shared" si="2901"/>
        <v>Jun</v>
      </c>
      <c r="B1173" s="15">
        <f t="shared" si="2580"/>
        <v>42532</v>
      </c>
      <c r="C1173" s="9">
        <v>602</v>
      </c>
      <c r="D1173" s="9">
        <v>25</v>
      </c>
      <c r="E1173" s="9">
        <v>136</v>
      </c>
      <c r="F1173" s="14">
        <f t="shared" ref="F1173:F1178" si="3000">SUM(C1173:E1173)</f>
        <v>763</v>
      </c>
      <c r="G1173" s="11">
        <v>23</v>
      </c>
      <c r="H1173" s="13">
        <f t="shared" ref="H1173" si="3001">AVERAGE(C1170:C1173)</f>
        <v>559</v>
      </c>
      <c r="I1173" s="13">
        <f t="shared" ref="I1173" si="3002">AVERAGE(D1170:D1173)</f>
        <v>18.75</v>
      </c>
      <c r="J1173" s="13">
        <f t="shared" ref="J1173" si="3003">AVERAGE(E1170:E1173)</f>
        <v>112.25</v>
      </c>
      <c r="K1173" s="14">
        <f t="shared" ref="K1173" si="3004">SUM(H1173:J1173)</f>
        <v>690</v>
      </c>
      <c r="L1173" s="14">
        <f t="shared" ref="L1173" si="3005">AVERAGE(K1017+K1069+K1121)/3</f>
        <v>480</v>
      </c>
      <c r="M1173" s="14">
        <f t="shared" ref="M1173" si="3006">AVERAGE(F1017+F1069+F1121)/3</f>
        <v>508.66666666666669</v>
      </c>
      <c r="N1173" s="30">
        <f t="shared" ref="N1173" si="3007">(F1173-F1121)/F1121</f>
        <v>0.10579710144927536</v>
      </c>
      <c r="O1173" s="30">
        <f t="shared" ref="O1173" si="3008">(F1173-L1173)/L1173</f>
        <v>0.58958333333333335</v>
      </c>
    </row>
    <row r="1174" spans="1:15" x14ac:dyDescent="0.25">
      <c r="A1174" s="9" t="str">
        <f t="shared" si="2901"/>
        <v>Jun</v>
      </c>
      <c r="B1174" s="15">
        <f t="shared" si="2580"/>
        <v>42539</v>
      </c>
      <c r="C1174" s="9">
        <v>634</v>
      </c>
      <c r="D1174" s="9">
        <v>16</v>
      </c>
      <c r="E1174" s="9">
        <v>161</v>
      </c>
      <c r="F1174" s="14">
        <f t="shared" si="3000"/>
        <v>811</v>
      </c>
      <c r="G1174" s="11">
        <v>24</v>
      </c>
      <c r="H1174" s="13">
        <f t="shared" ref="H1174" si="3009">AVERAGE(C1171:C1174)</f>
        <v>569.5</v>
      </c>
      <c r="I1174" s="13">
        <f t="shared" ref="I1174" si="3010">AVERAGE(D1171:D1174)</f>
        <v>19.5</v>
      </c>
      <c r="J1174" s="13">
        <f t="shared" ref="J1174" si="3011">AVERAGE(E1171:E1174)</f>
        <v>124.5</v>
      </c>
      <c r="K1174" s="14">
        <f t="shared" ref="K1174" si="3012">SUM(H1174:J1174)</f>
        <v>713.5</v>
      </c>
      <c r="L1174" s="14">
        <f t="shared" ref="L1174" si="3013">AVERAGE(K1018+K1070+K1122)/3</f>
        <v>486.08333333333331</v>
      </c>
      <c r="M1174" s="14">
        <f t="shared" ref="M1174" si="3014">AVERAGE(F1018+F1070+F1122)/3</f>
        <v>518</v>
      </c>
      <c r="N1174" s="30">
        <f t="shared" ref="N1174" si="3015">(F1174-F1122)/F1122</f>
        <v>0.59645669291338588</v>
      </c>
      <c r="O1174" s="30">
        <f t="shared" ref="O1174" si="3016">(F1174-L1174)/L1174</f>
        <v>0.66843819646836966</v>
      </c>
    </row>
    <row r="1175" spans="1:15" x14ac:dyDescent="0.25">
      <c r="A1175" s="9" t="str">
        <f t="shared" si="2901"/>
        <v>Jun</v>
      </c>
      <c r="B1175" s="15">
        <f t="shared" si="2580"/>
        <v>42546</v>
      </c>
      <c r="C1175" s="9">
        <v>719</v>
      </c>
      <c r="D1175" s="9">
        <v>8</v>
      </c>
      <c r="E1175" s="9">
        <v>150</v>
      </c>
      <c r="F1175" s="14">
        <f t="shared" si="3000"/>
        <v>877</v>
      </c>
      <c r="G1175" s="11">
        <v>25</v>
      </c>
      <c r="H1175" s="13">
        <f t="shared" ref="H1175" si="3017">AVERAGE(C1172:C1175)</f>
        <v>592.75</v>
      </c>
      <c r="I1175" s="13">
        <f t="shared" ref="I1175" si="3018">AVERAGE(D1172:D1175)</f>
        <v>16.5</v>
      </c>
      <c r="J1175" s="13">
        <f t="shared" ref="J1175" si="3019">AVERAGE(E1172:E1175)</f>
        <v>140.75</v>
      </c>
      <c r="K1175" s="14">
        <f t="shared" ref="K1175" si="3020">SUM(H1175:J1175)</f>
        <v>750</v>
      </c>
      <c r="L1175" s="14">
        <f t="shared" ref="L1175" si="3021">AVERAGE(K1019+K1071+K1123)/3</f>
        <v>478.25</v>
      </c>
      <c r="M1175" s="14">
        <f t="shared" ref="M1175" si="3022">AVERAGE(F1019+F1071+F1123)/3</f>
        <v>454.66666666666669</v>
      </c>
      <c r="N1175" s="30">
        <f t="shared" ref="N1175" si="3023">(F1175-F1123)/F1123</f>
        <v>0.66730038022813687</v>
      </c>
      <c r="O1175" s="30">
        <f t="shared" ref="O1175" si="3024">(F1175-L1175)/L1175</f>
        <v>0.83376894929430212</v>
      </c>
    </row>
    <row r="1176" spans="1:15" x14ac:dyDescent="0.25">
      <c r="A1176" s="9" t="str">
        <f t="shared" si="2901"/>
        <v>Jul</v>
      </c>
      <c r="B1176" s="15">
        <f t="shared" si="2580"/>
        <v>42553</v>
      </c>
      <c r="C1176" s="9">
        <v>527</v>
      </c>
      <c r="D1176" s="9">
        <v>0</v>
      </c>
      <c r="E1176" s="9">
        <v>104</v>
      </c>
      <c r="F1176" s="14">
        <f t="shared" si="3000"/>
        <v>631</v>
      </c>
      <c r="G1176" s="11">
        <v>26</v>
      </c>
      <c r="H1176" s="13">
        <f t="shared" ref="H1176" si="3025">AVERAGE(C1173:C1176)</f>
        <v>620.5</v>
      </c>
      <c r="I1176" s="13">
        <f t="shared" ref="I1176" si="3026">AVERAGE(D1173:D1176)</f>
        <v>12.25</v>
      </c>
      <c r="J1176" s="13">
        <f t="shared" ref="J1176" si="3027">AVERAGE(E1173:E1176)</f>
        <v>137.75</v>
      </c>
      <c r="K1176" s="14">
        <f t="shared" ref="K1176" si="3028">SUM(H1176:J1176)</f>
        <v>770.5</v>
      </c>
      <c r="L1176" s="14">
        <f t="shared" ref="L1176" si="3029">AVERAGE(K1020+K1072+K1124)/3</f>
        <v>437.72222222222223</v>
      </c>
      <c r="M1176" s="14">
        <f t="shared" ref="M1176" si="3030">AVERAGE(F1020+F1072+F1124)/3</f>
        <v>268.66666666666669</v>
      </c>
      <c r="N1176" s="30">
        <f t="shared" ref="N1176" si="3031">(F1176-F1124)/F1124</f>
        <v>2.3563829787234041</v>
      </c>
      <c r="O1176" s="30">
        <f t="shared" ref="O1176" si="3032">(F1176-L1176)/L1176</f>
        <v>0.44155349663662902</v>
      </c>
    </row>
    <row r="1177" spans="1:15" x14ac:dyDescent="0.25">
      <c r="A1177" s="9" t="str">
        <f t="shared" si="2901"/>
        <v>Jul</v>
      </c>
      <c r="B1177" s="15">
        <f t="shared" si="2580"/>
        <v>42560</v>
      </c>
      <c r="C1177" s="9">
        <v>658</v>
      </c>
      <c r="D1177" s="9">
        <v>13</v>
      </c>
      <c r="E1177" s="9">
        <v>258</v>
      </c>
      <c r="F1177" s="14">
        <f t="shared" si="3000"/>
        <v>929</v>
      </c>
      <c r="G1177" s="11">
        <v>27</v>
      </c>
      <c r="H1177" s="13">
        <f t="shared" ref="H1177" si="3033">AVERAGE(C1174:C1177)</f>
        <v>634.5</v>
      </c>
      <c r="I1177" s="13">
        <f t="shared" ref="I1177" si="3034">AVERAGE(D1174:D1177)</f>
        <v>9.25</v>
      </c>
      <c r="J1177" s="13">
        <f t="shared" ref="J1177" si="3035">AVERAGE(E1174:E1177)</f>
        <v>168.25</v>
      </c>
      <c r="K1177" s="14">
        <f t="shared" ref="K1177" si="3036">SUM(H1177:J1177)</f>
        <v>812</v>
      </c>
      <c r="L1177" s="14">
        <f t="shared" ref="L1177" si="3037">AVERAGE(K1021+K1073+K1125)/3</f>
        <v>408.97222222222223</v>
      </c>
      <c r="M1177" s="14">
        <f t="shared" ref="M1177" si="3038">AVERAGE(F1021+F1073+F1125)/3</f>
        <v>393.66666666666669</v>
      </c>
      <c r="N1177" s="30">
        <f t="shared" ref="N1177" si="3039">(F1177-F1125)/F1125</f>
        <v>0.6471631205673759</v>
      </c>
      <c r="O1177" s="30">
        <f t="shared" ref="O1177" si="3040">(F1177-L1177)/L1177</f>
        <v>1.2715479182231884</v>
      </c>
    </row>
    <row r="1178" spans="1:15" x14ac:dyDescent="0.25">
      <c r="A1178" s="9" t="str">
        <f t="shared" si="2901"/>
        <v>Jul</v>
      </c>
      <c r="B1178" s="15">
        <f t="shared" si="2580"/>
        <v>42567</v>
      </c>
      <c r="C1178" s="9">
        <v>583</v>
      </c>
      <c r="D1178" s="9">
        <v>10</v>
      </c>
      <c r="E1178" s="9">
        <v>331</v>
      </c>
      <c r="F1178" s="14">
        <f t="shared" si="3000"/>
        <v>924</v>
      </c>
      <c r="G1178" s="11">
        <v>28</v>
      </c>
      <c r="H1178" s="13">
        <f t="shared" ref="H1178" si="3041">AVERAGE(C1175:C1178)</f>
        <v>621.75</v>
      </c>
      <c r="I1178" s="13">
        <f t="shared" ref="I1178" si="3042">AVERAGE(D1175:D1178)</f>
        <v>7.75</v>
      </c>
      <c r="J1178" s="13">
        <f t="shared" ref="J1178" si="3043">AVERAGE(E1175:E1178)</f>
        <v>210.75</v>
      </c>
      <c r="K1178" s="14">
        <f t="shared" ref="K1178" si="3044">SUM(H1178:J1178)</f>
        <v>840.25</v>
      </c>
      <c r="L1178" s="14">
        <f t="shared" ref="L1178" si="3045">AVERAGE(K1022+K1074+K1126)/3</f>
        <v>361.88888888888891</v>
      </c>
      <c r="M1178" s="14">
        <f t="shared" ref="M1178" si="3046">AVERAGE(F1022+F1074+F1126)/3</f>
        <v>329.66666666666669</v>
      </c>
      <c r="N1178" s="30">
        <f t="shared" ref="N1178" si="3047">(F1178-F1126)/F1126</f>
        <v>0.74339622641509429</v>
      </c>
      <c r="O1178" s="30">
        <f t="shared" ref="O1178" si="3048">(F1178-L1178)/L1178</f>
        <v>1.5532698802579059</v>
      </c>
    </row>
    <row r="1179" spans="1:15" x14ac:dyDescent="0.25">
      <c r="A1179" s="9" t="str">
        <f t="shared" si="2901"/>
        <v>Jul</v>
      </c>
      <c r="B1179" s="15">
        <f t="shared" si="2580"/>
        <v>42574</v>
      </c>
      <c r="C1179" s="9">
        <v>494</v>
      </c>
      <c r="D1179" s="9">
        <v>2</v>
      </c>
      <c r="E1179" s="9">
        <v>320</v>
      </c>
      <c r="F1179" s="14">
        <f t="shared" ref="F1179" si="3049">SUM(C1179:E1179)</f>
        <v>816</v>
      </c>
      <c r="G1179" s="11">
        <v>29</v>
      </c>
      <c r="H1179" s="13">
        <f t="shared" ref="H1179" si="3050">AVERAGE(C1176:C1179)</f>
        <v>565.5</v>
      </c>
      <c r="I1179" s="13">
        <f t="shared" ref="I1179" si="3051">AVERAGE(D1176:D1179)</f>
        <v>6.25</v>
      </c>
      <c r="J1179" s="13">
        <f t="shared" ref="J1179" si="3052">AVERAGE(E1176:E1179)</f>
        <v>253.25</v>
      </c>
      <c r="K1179" s="14">
        <f t="shared" ref="K1179" si="3053">SUM(H1179:J1179)</f>
        <v>825</v>
      </c>
      <c r="L1179" s="14">
        <f t="shared" ref="L1179" si="3054">AVERAGE(K1023+K1075+K1127)/3</f>
        <v>370.25</v>
      </c>
      <c r="M1179" s="14">
        <f t="shared" ref="M1179" si="3055">AVERAGE(F1023+F1075+F1127)/3</f>
        <v>489</v>
      </c>
      <c r="N1179" s="30">
        <f t="shared" ref="N1179" si="3056">(F1179-F1127)/F1127</f>
        <v>0.27699530516431925</v>
      </c>
      <c r="O1179" s="30">
        <f t="shared" ref="O1179" si="3057">(F1179-L1179)/L1179</f>
        <v>1.2039162727886563</v>
      </c>
    </row>
    <row r="1180" spans="1:15" x14ac:dyDescent="0.25">
      <c r="A1180" s="9" t="str">
        <f t="shared" si="2901"/>
        <v>Jul</v>
      </c>
      <c r="B1180" s="15">
        <f t="shared" si="2580"/>
        <v>42581</v>
      </c>
      <c r="C1180" s="9">
        <v>649</v>
      </c>
      <c r="D1180" s="9">
        <v>13</v>
      </c>
      <c r="E1180" s="9">
        <v>317</v>
      </c>
      <c r="F1180" s="14">
        <f t="shared" ref="F1180" si="3058">SUM(C1180:E1180)</f>
        <v>979</v>
      </c>
      <c r="G1180" s="11">
        <v>30</v>
      </c>
      <c r="H1180" s="13">
        <f t="shared" ref="H1180" si="3059">AVERAGE(C1177:C1180)</f>
        <v>596</v>
      </c>
      <c r="I1180" s="13">
        <f t="shared" ref="I1180" si="3060">AVERAGE(D1177:D1180)</f>
        <v>9.5</v>
      </c>
      <c r="J1180" s="13">
        <f t="shared" ref="J1180" si="3061">AVERAGE(E1177:E1180)</f>
        <v>306.5</v>
      </c>
      <c r="K1180" s="14">
        <f t="shared" ref="K1180" si="3062">SUM(H1180:J1180)</f>
        <v>912</v>
      </c>
      <c r="L1180" s="14">
        <f t="shared" ref="L1180" si="3063">AVERAGE(K1024+K1076+K1128)/3</f>
        <v>426.66666666666669</v>
      </c>
      <c r="M1180" s="14">
        <f t="shared" ref="M1180" si="3064">AVERAGE(F1024+F1076+F1128)/3</f>
        <v>494.33333333333331</v>
      </c>
      <c r="N1180" s="30">
        <f t="shared" ref="N1180" si="3065">(F1180-F1128)/F1128</f>
        <v>0.41884057971014493</v>
      </c>
      <c r="O1180" s="30">
        <f t="shared" ref="O1180" si="3066">(F1180-L1180)/L1180</f>
        <v>1.2945312499999997</v>
      </c>
    </row>
    <row r="1181" spans="1:15" x14ac:dyDescent="0.25">
      <c r="A1181" s="9" t="str">
        <f t="shared" si="2901"/>
        <v>Aug</v>
      </c>
      <c r="B1181" s="15">
        <f t="shared" si="2580"/>
        <v>42588</v>
      </c>
      <c r="C1181" s="9">
        <v>608</v>
      </c>
      <c r="D1181" s="9">
        <v>8</v>
      </c>
      <c r="E1181" s="9">
        <v>349</v>
      </c>
      <c r="F1181" s="14">
        <f t="shared" ref="F1181" si="3067">SUM(C1181:E1181)</f>
        <v>965</v>
      </c>
      <c r="G1181" s="11">
        <v>31</v>
      </c>
      <c r="H1181" s="13">
        <f t="shared" ref="H1181" si="3068">AVERAGE(C1178:C1181)</f>
        <v>583.5</v>
      </c>
      <c r="I1181" s="13">
        <f t="shared" ref="I1181" si="3069">AVERAGE(D1178:D1181)</f>
        <v>8.25</v>
      </c>
      <c r="J1181" s="13">
        <f t="shared" ref="J1181" si="3070">AVERAGE(E1178:E1181)</f>
        <v>329.25</v>
      </c>
      <c r="K1181" s="14">
        <f t="shared" ref="K1181" si="3071">SUM(H1181:J1181)</f>
        <v>921</v>
      </c>
      <c r="L1181" s="14">
        <f t="shared" ref="L1181" si="3072">AVERAGE(K1025+K1077+K1129)/3</f>
        <v>453.5</v>
      </c>
      <c r="M1181" s="14">
        <f t="shared" ref="M1181" si="3073">AVERAGE(F1025+F1077+F1129)/3</f>
        <v>501</v>
      </c>
      <c r="N1181" s="30">
        <f t="shared" ref="N1181" si="3074">(F1181-F1129)/F1129</f>
        <v>0.24355670103092783</v>
      </c>
      <c r="O1181" s="30">
        <f t="shared" ref="O1181" si="3075">(F1181-L1181)/L1181</f>
        <v>1.1278941565600882</v>
      </c>
    </row>
    <row r="1182" spans="1:15" x14ac:dyDescent="0.25">
      <c r="A1182" s="9" t="str">
        <f t="shared" si="2901"/>
        <v>Aug</v>
      </c>
      <c r="B1182" s="15">
        <f t="shared" si="2580"/>
        <v>42595</v>
      </c>
      <c r="C1182" s="9">
        <v>644</v>
      </c>
      <c r="D1182" s="9">
        <v>6</v>
      </c>
      <c r="E1182" s="9">
        <v>424</v>
      </c>
      <c r="F1182" s="14">
        <f t="shared" ref="F1182" si="3076">SUM(C1182:E1182)</f>
        <v>1074</v>
      </c>
      <c r="G1182" s="11">
        <v>32</v>
      </c>
      <c r="H1182" s="13">
        <f t="shared" ref="H1182" si="3077">AVERAGE(C1179:C1182)</f>
        <v>598.75</v>
      </c>
      <c r="I1182" s="13">
        <f t="shared" ref="I1182" si="3078">AVERAGE(D1179:D1182)</f>
        <v>7.25</v>
      </c>
      <c r="J1182" s="13">
        <f t="shared" ref="J1182" si="3079">AVERAGE(E1179:E1182)</f>
        <v>352.5</v>
      </c>
      <c r="K1182" s="14">
        <f t="shared" ref="K1182" si="3080">SUM(H1182:J1182)</f>
        <v>958.5</v>
      </c>
      <c r="L1182" s="14">
        <f t="shared" ref="L1182" si="3081">AVERAGE(K1026+K1078+K1130)/3</f>
        <v>464.33333333333331</v>
      </c>
      <c r="M1182" s="14">
        <f t="shared" ref="M1182" si="3082">AVERAGE(F1026+F1078+F1130)/3</f>
        <v>373</v>
      </c>
      <c r="N1182" s="30">
        <f t="shared" ref="N1182" si="3083">(F1182-F1130)/F1130</f>
        <v>0.49582172701949861</v>
      </c>
      <c r="O1182" s="30">
        <f t="shared" ref="O1182" si="3084">(F1182-L1182)/L1182</f>
        <v>1.3129935391241927</v>
      </c>
    </row>
    <row r="1183" spans="1:15" x14ac:dyDescent="0.25">
      <c r="A1183" s="9" t="str">
        <f t="shared" si="2901"/>
        <v>Aug</v>
      </c>
      <c r="B1183" s="15">
        <f t="shared" si="2580"/>
        <v>42602</v>
      </c>
      <c r="C1183" s="9">
        <v>630</v>
      </c>
      <c r="D1183" s="9">
        <v>16</v>
      </c>
      <c r="E1183" s="9">
        <v>353</v>
      </c>
      <c r="F1183" s="14">
        <f t="shared" ref="F1183" si="3085">SUM(C1183:E1183)</f>
        <v>999</v>
      </c>
      <c r="G1183" s="11">
        <v>33</v>
      </c>
      <c r="H1183" s="13">
        <f t="shared" ref="H1183" si="3086">AVERAGE(C1180:C1183)</f>
        <v>632.75</v>
      </c>
      <c r="I1183" s="13">
        <f t="shared" ref="I1183" si="3087">AVERAGE(D1180:D1183)</f>
        <v>10.75</v>
      </c>
      <c r="J1183" s="13">
        <f t="shared" ref="J1183" si="3088">AVERAGE(E1180:E1183)</f>
        <v>360.75</v>
      </c>
      <c r="K1183" s="14">
        <f t="shared" ref="K1183" si="3089">SUM(H1183:J1183)</f>
        <v>1004.25</v>
      </c>
      <c r="L1183" s="14">
        <f t="shared" ref="L1183" si="3090">AVERAGE(K1027+K1079+K1131)/3</f>
        <v>431.91666666666669</v>
      </c>
      <c r="M1183" s="14">
        <f t="shared" ref="M1183" si="3091">AVERAGE(F1027+F1079+F1131)/3</f>
        <v>359.33333333333331</v>
      </c>
      <c r="N1183" s="30">
        <f t="shared" ref="N1183" si="3092">(F1183-F1131)/F1131</f>
        <v>0.90648854961832059</v>
      </c>
      <c r="O1183" s="30">
        <f t="shared" ref="O1183:O1188" si="3093">(F1183-L1183)/L1183</f>
        <v>1.3129461701717149</v>
      </c>
    </row>
    <row r="1184" spans="1:15" x14ac:dyDescent="0.25">
      <c r="A1184" s="9" t="str">
        <f t="shared" si="2901"/>
        <v>Aug</v>
      </c>
      <c r="B1184" s="15">
        <f t="shared" si="2580"/>
        <v>42609</v>
      </c>
      <c r="C1184" s="9">
        <v>451</v>
      </c>
      <c r="D1184" s="9">
        <v>17</v>
      </c>
      <c r="E1184" s="9">
        <v>359</v>
      </c>
      <c r="F1184" s="14">
        <f t="shared" ref="F1184" si="3094">SUM(C1184:E1184)</f>
        <v>827</v>
      </c>
      <c r="G1184" s="11">
        <v>34</v>
      </c>
      <c r="H1184" s="13">
        <f t="shared" ref="H1184" si="3095">AVERAGE(C1181:C1184)</f>
        <v>583.25</v>
      </c>
      <c r="I1184" s="13">
        <f t="shared" ref="I1184" si="3096">AVERAGE(D1181:D1184)</f>
        <v>11.75</v>
      </c>
      <c r="J1184" s="13">
        <f t="shared" ref="J1184" si="3097">AVERAGE(E1181:E1184)</f>
        <v>371.25</v>
      </c>
      <c r="K1184" s="14">
        <f t="shared" ref="K1184" si="3098">SUM(H1184:J1184)</f>
        <v>966.25</v>
      </c>
      <c r="L1184" s="14">
        <f t="shared" ref="L1184" si="3099">AVERAGE(K1028+K1080+K1132)/3</f>
        <v>394.33333333333331</v>
      </c>
      <c r="M1184" s="14">
        <f t="shared" ref="M1184" si="3100">AVERAGE(F1028+F1080+F1132)/3</f>
        <v>344</v>
      </c>
      <c r="N1184" s="30">
        <f t="shared" ref="N1184" si="3101">(F1184-F1132)/F1132</f>
        <v>0.81758241758241756</v>
      </c>
      <c r="O1184" s="30">
        <f t="shared" si="3093"/>
        <v>1.0972104818258666</v>
      </c>
    </row>
    <row r="1185" spans="1:15" x14ac:dyDescent="0.25">
      <c r="A1185" s="9" t="str">
        <f t="shared" si="2901"/>
        <v>Sep</v>
      </c>
      <c r="B1185" s="15">
        <f t="shared" si="2580"/>
        <v>42616</v>
      </c>
      <c r="C1185" s="9">
        <v>445</v>
      </c>
      <c r="D1185" s="9">
        <v>5</v>
      </c>
      <c r="E1185" s="9">
        <v>306</v>
      </c>
      <c r="F1185" s="14">
        <f t="shared" ref="F1185" si="3102">SUM(C1185:E1185)</f>
        <v>756</v>
      </c>
      <c r="G1185" s="11">
        <v>35</v>
      </c>
      <c r="H1185" s="13">
        <f t="shared" ref="H1185" si="3103">AVERAGE(C1182:C1185)</f>
        <v>542.5</v>
      </c>
      <c r="I1185" s="13">
        <f t="shared" ref="I1185" si="3104">AVERAGE(D1182:D1185)</f>
        <v>11</v>
      </c>
      <c r="J1185" s="13">
        <f t="shared" ref="J1185" si="3105">AVERAGE(E1182:E1185)</f>
        <v>360.5</v>
      </c>
      <c r="K1185" s="14">
        <f t="shared" ref="K1185" si="3106">SUM(H1185:J1185)</f>
        <v>914</v>
      </c>
      <c r="L1185" s="14">
        <f t="shared" ref="L1185" si="3107">AVERAGE(K1029+K1081+K1133)/3</f>
        <v>315.83333333333331</v>
      </c>
      <c r="M1185" s="14">
        <f t="shared" ref="M1185" si="3108">AVERAGE(F1029+F1081+F1133)/3</f>
        <v>187</v>
      </c>
      <c r="N1185" s="30">
        <f t="shared" ref="N1185" si="3109">(F1185-F1133)/F1133</f>
        <v>1.6713780918727916</v>
      </c>
      <c r="O1185" s="30">
        <f t="shared" si="3093"/>
        <v>1.3936675461741426</v>
      </c>
    </row>
    <row r="1186" spans="1:15" x14ac:dyDescent="0.25">
      <c r="A1186" s="9" t="str">
        <f t="shared" si="2901"/>
        <v>Sep</v>
      </c>
      <c r="B1186" s="15">
        <f t="shared" si="2580"/>
        <v>42623</v>
      </c>
      <c r="C1186" s="9">
        <v>210</v>
      </c>
      <c r="D1186" s="9">
        <v>16</v>
      </c>
      <c r="E1186" s="9">
        <v>192</v>
      </c>
      <c r="F1186" s="14">
        <f t="shared" ref="F1186" si="3110">SUM(C1186:E1186)</f>
        <v>418</v>
      </c>
      <c r="G1186" s="11">
        <v>36</v>
      </c>
      <c r="H1186" s="13">
        <f t="shared" ref="H1186" si="3111">AVERAGE(C1183:C1186)</f>
        <v>434</v>
      </c>
      <c r="I1186" s="13">
        <f t="shared" ref="I1186" si="3112">AVERAGE(D1183:D1186)</f>
        <v>13.5</v>
      </c>
      <c r="J1186" s="13">
        <f t="shared" ref="J1186" si="3113">AVERAGE(E1183:E1186)</f>
        <v>302.5</v>
      </c>
      <c r="K1186" s="14">
        <f t="shared" ref="K1186" si="3114">SUM(H1186:J1186)</f>
        <v>750</v>
      </c>
      <c r="L1186" s="14">
        <f t="shared" ref="L1186" si="3115">AVERAGE(K1030+K1082+K1134)/3</f>
        <v>267.08333333333331</v>
      </c>
      <c r="M1186" s="14">
        <f t="shared" ref="M1186" si="3116">AVERAGE(F1030+F1082+F1134)/3</f>
        <v>178</v>
      </c>
      <c r="N1186" s="30">
        <f t="shared" ref="N1186" si="3117">(F1186-F1134)/F1134</f>
        <v>0.41216216216216217</v>
      </c>
      <c r="O1186" s="30">
        <f t="shared" si="3093"/>
        <v>0.56505460218408743</v>
      </c>
    </row>
    <row r="1187" spans="1:15" x14ac:dyDescent="0.25">
      <c r="A1187" s="9" t="str">
        <f t="shared" si="2901"/>
        <v>Sep</v>
      </c>
      <c r="B1187" s="15">
        <f t="shared" si="2580"/>
        <v>42630</v>
      </c>
      <c r="C1187" s="9">
        <v>172</v>
      </c>
      <c r="D1187" s="9">
        <v>2</v>
      </c>
      <c r="E1187" s="9">
        <v>138</v>
      </c>
      <c r="F1187" s="14">
        <f t="shared" ref="F1187" si="3118">SUM(C1187:E1187)</f>
        <v>312</v>
      </c>
      <c r="G1187" s="11">
        <v>37</v>
      </c>
      <c r="H1187" s="13">
        <f t="shared" ref="H1187" si="3119">AVERAGE(C1184:C1187)</f>
        <v>319.5</v>
      </c>
      <c r="I1187" s="13">
        <f t="shared" ref="I1187" si="3120">AVERAGE(D1184:D1187)</f>
        <v>10</v>
      </c>
      <c r="J1187" s="13">
        <f t="shared" ref="J1187" si="3121">AVERAGE(E1184:E1187)</f>
        <v>248.75</v>
      </c>
      <c r="K1187" s="14">
        <f t="shared" ref="K1187" si="3122">SUM(H1187:J1187)</f>
        <v>578.25</v>
      </c>
      <c r="L1187" s="14">
        <f t="shared" ref="L1187" si="3123">AVERAGE(K1031+K1083+K1135)/3</f>
        <v>219.08333333333334</v>
      </c>
      <c r="M1187" s="14">
        <f t="shared" ref="M1187" si="3124">AVERAGE(F1031+F1083+F1135)/3</f>
        <v>167.33333333333334</v>
      </c>
      <c r="N1187" s="30">
        <f t="shared" ref="N1187" si="3125">(F1187-F1135)/F1135</f>
        <v>0.10247349823321555</v>
      </c>
      <c r="O1187" s="30">
        <f t="shared" si="3093"/>
        <v>0.42411563332065416</v>
      </c>
    </row>
    <row r="1188" spans="1:15" x14ac:dyDescent="0.25">
      <c r="A1188" s="9" t="str">
        <f t="shared" si="2901"/>
        <v>Sep</v>
      </c>
      <c r="B1188" s="15">
        <f t="shared" ref="B1188:B1251" si="3126">B1187+7</f>
        <v>42637</v>
      </c>
      <c r="C1188" s="9">
        <v>162</v>
      </c>
      <c r="D1188" s="9">
        <v>8</v>
      </c>
      <c r="E1188" s="9">
        <v>84</v>
      </c>
      <c r="F1188" s="14">
        <f t="shared" ref="F1188" si="3127">SUM(C1188:E1188)</f>
        <v>254</v>
      </c>
      <c r="G1188" s="11">
        <v>38</v>
      </c>
      <c r="H1188" s="13">
        <f t="shared" ref="H1188" si="3128">AVERAGE(C1185:C1188)</f>
        <v>247.25</v>
      </c>
      <c r="I1188" s="13">
        <f t="shared" ref="I1188" si="3129">AVERAGE(D1185:D1188)</f>
        <v>7.75</v>
      </c>
      <c r="J1188" s="13">
        <f t="shared" ref="J1188" si="3130">AVERAGE(E1185:E1188)</f>
        <v>180</v>
      </c>
      <c r="K1188" s="14">
        <f t="shared" ref="K1188" si="3131">SUM(H1188:J1188)</f>
        <v>435</v>
      </c>
      <c r="L1188" s="14">
        <f t="shared" ref="L1188" si="3132">AVERAGE(K1032+K1084+K1136)/3</f>
        <v>164.25</v>
      </c>
      <c r="M1188" s="14">
        <f t="shared" ref="M1188" si="3133">AVERAGE(F1032+F1084+F1136)/3</f>
        <v>124.66666666666667</v>
      </c>
      <c r="N1188" s="30">
        <f t="shared" ref="N1188" si="3134">(F1188-F1136)/F1136</f>
        <v>6.7226890756302518E-2</v>
      </c>
      <c r="O1188" s="30">
        <f t="shared" si="3093"/>
        <v>0.54642313546423138</v>
      </c>
    </row>
    <row r="1189" spans="1:15" x14ac:dyDescent="0.25">
      <c r="A1189" s="9" t="str">
        <f t="shared" si="2901"/>
        <v>Oct</v>
      </c>
      <c r="B1189" s="15">
        <f t="shared" si="3126"/>
        <v>42644</v>
      </c>
      <c r="C1189" s="9">
        <v>232</v>
      </c>
      <c r="D1189" s="9">
        <v>8</v>
      </c>
      <c r="E1189" s="9">
        <v>196</v>
      </c>
      <c r="F1189" s="14">
        <f t="shared" ref="F1189" si="3135">SUM(C1189:E1189)</f>
        <v>436</v>
      </c>
      <c r="G1189" s="11">
        <v>39</v>
      </c>
      <c r="H1189" s="13">
        <f t="shared" ref="H1189" si="3136">AVERAGE(C1186:C1189)</f>
        <v>194</v>
      </c>
      <c r="I1189" s="13">
        <f t="shared" ref="I1189" si="3137">AVERAGE(D1186:D1189)</f>
        <v>8.5</v>
      </c>
      <c r="J1189" s="13">
        <f t="shared" ref="J1189" si="3138">AVERAGE(E1186:E1189)</f>
        <v>152.5</v>
      </c>
      <c r="K1189" s="14">
        <f t="shared" ref="K1189" si="3139">SUM(H1189:J1189)</f>
        <v>355</v>
      </c>
      <c r="L1189" s="14">
        <f t="shared" ref="L1189" si="3140">AVERAGE(K1033+K1085+K1137)/3</f>
        <v>161.25</v>
      </c>
      <c r="M1189" s="14">
        <f t="shared" ref="M1189" si="3141">AVERAGE(F1033+F1085+F1137)/3</f>
        <v>175</v>
      </c>
      <c r="N1189" s="30">
        <f t="shared" ref="N1189" si="3142">(F1189-F1137)/F1137</f>
        <v>0.95515695067264572</v>
      </c>
      <c r="O1189" s="30">
        <f t="shared" ref="O1189" si="3143">(F1189-L1189)/L1189</f>
        <v>1.703875968992248</v>
      </c>
    </row>
    <row r="1190" spans="1:15" x14ac:dyDescent="0.25">
      <c r="A1190" s="9" t="str">
        <f t="shared" si="2901"/>
        <v>Oct</v>
      </c>
      <c r="B1190" s="15">
        <f t="shared" si="3126"/>
        <v>42651</v>
      </c>
      <c r="C1190" s="9">
        <v>177</v>
      </c>
      <c r="D1190" s="9">
        <v>2</v>
      </c>
      <c r="E1190" s="9">
        <v>205</v>
      </c>
      <c r="F1190" s="14">
        <f t="shared" ref="F1190" si="3144">SUM(C1190:E1190)</f>
        <v>384</v>
      </c>
      <c r="G1190" s="11">
        <v>40</v>
      </c>
      <c r="H1190" s="13">
        <f t="shared" ref="H1190" si="3145">AVERAGE(C1187:C1190)</f>
        <v>185.75</v>
      </c>
      <c r="I1190" s="13">
        <f t="shared" ref="I1190" si="3146">AVERAGE(D1187:D1190)</f>
        <v>5</v>
      </c>
      <c r="J1190" s="13">
        <f t="shared" ref="J1190" si="3147">AVERAGE(E1187:E1190)</f>
        <v>155.75</v>
      </c>
      <c r="K1190" s="14">
        <f t="shared" ref="K1190" si="3148">SUM(H1190:J1190)</f>
        <v>346.5</v>
      </c>
      <c r="L1190" s="14">
        <f t="shared" ref="L1190" si="3149">AVERAGE(K1034+K1086+K1138)/3</f>
        <v>196</v>
      </c>
      <c r="M1190" s="14">
        <f t="shared" ref="M1190" si="3150">AVERAGE(F1034+F1086+F1138)/3</f>
        <v>317</v>
      </c>
      <c r="N1190" s="30">
        <f t="shared" ref="N1190" si="3151">(F1190-F1138)/F1138</f>
        <v>-0.13122171945701358</v>
      </c>
      <c r="O1190" s="30">
        <f t="shared" ref="O1190" si="3152">(F1190-L1190)/L1190</f>
        <v>0.95918367346938771</v>
      </c>
    </row>
    <row r="1191" spans="1:15" x14ac:dyDescent="0.25">
      <c r="A1191" s="9" t="str">
        <f t="shared" si="2901"/>
        <v>Oct</v>
      </c>
      <c r="B1191" s="15">
        <f t="shared" si="3126"/>
        <v>42658</v>
      </c>
      <c r="C1191" s="9">
        <v>232</v>
      </c>
      <c r="D1191" s="9">
        <v>5</v>
      </c>
      <c r="E1191" s="9">
        <v>277</v>
      </c>
      <c r="F1191" s="14">
        <f t="shared" ref="F1191" si="3153">SUM(C1191:E1191)</f>
        <v>514</v>
      </c>
      <c r="G1191" s="11">
        <v>41</v>
      </c>
      <c r="H1191" s="13">
        <f t="shared" ref="H1191" si="3154">AVERAGE(C1188:C1191)</f>
        <v>200.75</v>
      </c>
      <c r="I1191" s="13">
        <f t="shared" ref="I1191" si="3155">AVERAGE(D1188:D1191)</f>
        <v>5.75</v>
      </c>
      <c r="J1191" s="13">
        <f t="shared" ref="J1191" si="3156">AVERAGE(E1188:E1191)</f>
        <v>190.5</v>
      </c>
      <c r="K1191" s="14">
        <f t="shared" ref="K1191" si="3157">SUM(H1191:J1191)</f>
        <v>397</v>
      </c>
      <c r="L1191" s="14">
        <f t="shared" ref="L1191" si="3158">AVERAGE(K1035+K1087+K1139)/3</f>
        <v>241.16666666666666</v>
      </c>
      <c r="M1191" s="14">
        <f t="shared" ref="M1191" si="3159">AVERAGE(F1035+F1087+F1139)/3</f>
        <v>348</v>
      </c>
      <c r="N1191" s="30">
        <f t="shared" ref="N1191" si="3160">(F1191-F1139)/F1139</f>
        <v>0.26600985221674878</v>
      </c>
      <c r="O1191" s="30">
        <f t="shared" ref="O1191" si="3161">(F1191-L1191)/L1191</f>
        <v>1.131306150656531</v>
      </c>
    </row>
    <row r="1192" spans="1:15" x14ac:dyDescent="0.25">
      <c r="A1192" s="9" t="str">
        <f t="shared" si="2901"/>
        <v>Oct</v>
      </c>
      <c r="B1192" s="15">
        <f t="shared" si="3126"/>
        <v>42665</v>
      </c>
      <c r="C1192" s="9">
        <v>143</v>
      </c>
      <c r="D1192" s="9">
        <v>2</v>
      </c>
      <c r="E1192" s="9">
        <v>450</v>
      </c>
      <c r="F1192" s="14">
        <f t="shared" ref="F1192" si="3162">SUM(C1192:E1192)</f>
        <v>595</v>
      </c>
      <c r="G1192" s="11">
        <v>42</v>
      </c>
      <c r="H1192" s="13">
        <f t="shared" ref="H1192" si="3163">AVERAGE(C1189:C1192)</f>
        <v>196</v>
      </c>
      <c r="I1192" s="13">
        <f t="shared" ref="I1192" si="3164">AVERAGE(D1189:D1192)</f>
        <v>4.25</v>
      </c>
      <c r="J1192" s="13">
        <f t="shared" ref="J1192" si="3165">AVERAGE(E1189:E1192)</f>
        <v>282</v>
      </c>
      <c r="K1192" s="14">
        <f t="shared" ref="K1192" si="3166">SUM(H1192:J1192)</f>
        <v>482.25</v>
      </c>
      <c r="L1192" s="14">
        <f t="shared" ref="L1192" si="3167">AVERAGE(K1036+K1088+K1140)/3</f>
        <v>342.16666666666669</v>
      </c>
      <c r="M1192" s="14">
        <f t="shared" ref="M1192" si="3168">AVERAGE(F1036+F1088+F1140)/3</f>
        <v>528.66666666666663</v>
      </c>
      <c r="N1192" s="30">
        <f t="shared" ref="N1192" si="3169">(F1192-F1140)/F1140</f>
        <v>0.15984405458089668</v>
      </c>
      <c r="O1192" s="30">
        <f t="shared" ref="O1192" si="3170">(F1192-L1192)/L1192</f>
        <v>0.73891865562591319</v>
      </c>
    </row>
    <row r="1193" spans="1:15" x14ac:dyDescent="0.25">
      <c r="A1193" s="9" t="str">
        <f t="shared" si="2901"/>
        <v>Oct</v>
      </c>
      <c r="B1193" s="15">
        <f t="shared" si="3126"/>
        <v>42672</v>
      </c>
      <c r="C1193" s="9">
        <v>274</v>
      </c>
      <c r="D1193" s="9">
        <v>5</v>
      </c>
      <c r="E1193" s="9">
        <v>661</v>
      </c>
      <c r="F1193" s="14">
        <f t="shared" ref="F1193" si="3171">SUM(C1193:E1193)</f>
        <v>940</v>
      </c>
      <c r="G1193" s="11">
        <v>43</v>
      </c>
      <c r="H1193" s="13">
        <f t="shared" ref="H1193" si="3172">AVERAGE(C1190:C1193)</f>
        <v>206.5</v>
      </c>
      <c r="I1193" s="13">
        <f t="shared" ref="I1193" si="3173">AVERAGE(D1190:D1193)</f>
        <v>3.5</v>
      </c>
      <c r="J1193" s="13">
        <f t="shared" ref="J1193" si="3174">AVERAGE(E1190:E1193)</f>
        <v>398.25</v>
      </c>
      <c r="K1193" s="14">
        <f t="shared" ref="K1193" si="3175">SUM(H1193:J1193)</f>
        <v>608.25</v>
      </c>
      <c r="L1193" s="14">
        <f t="shared" ref="L1193" si="3176">AVERAGE(K1037+K1089+K1141)/3</f>
        <v>419.83333333333331</v>
      </c>
      <c r="M1193" s="14">
        <f t="shared" ref="M1193" si="3177">AVERAGE(F1037+F1089+F1141)/3</f>
        <v>485.66666666666669</v>
      </c>
      <c r="N1193" s="30">
        <f t="shared" ref="N1193" si="3178">(F1193-F1141)/F1141</f>
        <v>1.0524017467248907</v>
      </c>
      <c r="O1193" s="30">
        <f t="shared" ref="O1193" si="3179">(F1193-L1193)/L1193</f>
        <v>1.2389837236998811</v>
      </c>
    </row>
    <row r="1194" spans="1:15" x14ac:dyDescent="0.25">
      <c r="A1194" s="9" t="str">
        <f t="shared" si="2901"/>
        <v>Nov</v>
      </c>
      <c r="B1194" s="15">
        <f t="shared" si="3126"/>
        <v>42679</v>
      </c>
      <c r="C1194" s="9">
        <v>330</v>
      </c>
      <c r="D1194" s="9">
        <v>5</v>
      </c>
      <c r="E1194" s="9">
        <v>521</v>
      </c>
      <c r="F1194" s="14">
        <f t="shared" ref="F1194" si="3180">SUM(C1194:E1194)</f>
        <v>856</v>
      </c>
      <c r="G1194" s="11">
        <v>44</v>
      </c>
      <c r="H1194" s="13">
        <f t="shared" ref="H1194" si="3181">AVERAGE(C1191:C1194)</f>
        <v>244.75</v>
      </c>
      <c r="I1194" s="13">
        <f t="shared" ref="I1194" si="3182">AVERAGE(D1191:D1194)</f>
        <v>4.25</v>
      </c>
      <c r="J1194" s="13">
        <f t="shared" ref="J1194" si="3183">AVERAGE(E1191:E1194)</f>
        <v>477.25</v>
      </c>
      <c r="K1194" s="14">
        <f t="shared" ref="K1194" si="3184">SUM(H1194:J1194)</f>
        <v>726.25</v>
      </c>
      <c r="L1194" s="14">
        <f t="shared" ref="L1194" si="3185">AVERAGE(K1038+K1090+K1142)/3</f>
        <v>467.83333333333331</v>
      </c>
      <c r="M1194" s="14">
        <f t="shared" ref="M1194" si="3186">AVERAGE(F1038+F1090+F1142)/3</f>
        <v>509</v>
      </c>
      <c r="N1194" s="30">
        <f t="shared" ref="N1194" si="3187">(F1194-F1142)/F1142</f>
        <v>0.8408602150537634</v>
      </c>
      <c r="O1194" s="30">
        <f t="shared" ref="O1194" si="3188">(F1194-L1194)/L1194</f>
        <v>0.82971143569647321</v>
      </c>
    </row>
    <row r="1195" spans="1:15" x14ac:dyDescent="0.25">
      <c r="A1195" s="9" t="str">
        <f t="shared" si="2901"/>
        <v>Nov</v>
      </c>
      <c r="B1195" s="15">
        <f t="shared" si="3126"/>
        <v>42686</v>
      </c>
      <c r="C1195" s="9">
        <v>404</v>
      </c>
      <c r="D1195" s="9">
        <v>2</v>
      </c>
      <c r="E1195" s="9">
        <v>515</v>
      </c>
      <c r="F1195" s="14">
        <f t="shared" ref="F1195:F1200" si="3189">SUM(C1195:E1195)</f>
        <v>921</v>
      </c>
      <c r="G1195" s="11">
        <v>45</v>
      </c>
      <c r="H1195" s="13">
        <f t="shared" ref="H1195" si="3190">AVERAGE(C1192:C1195)</f>
        <v>287.75</v>
      </c>
      <c r="I1195" s="13">
        <f t="shared" ref="I1195" si="3191">AVERAGE(D1192:D1195)</f>
        <v>3.5</v>
      </c>
      <c r="J1195" s="13">
        <f t="shared" ref="J1195" si="3192">AVERAGE(E1192:E1195)</f>
        <v>536.75</v>
      </c>
      <c r="K1195" s="14">
        <f t="shared" ref="K1195" si="3193">SUM(H1195:J1195)</f>
        <v>828</v>
      </c>
      <c r="L1195" s="14">
        <f t="shared" ref="L1195" si="3194">AVERAGE(K1039+K1091+K1143)/3</f>
        <v>498.16666666666669</v>
      </c>
      <c r="M1195" s="14">
        <f t="shared" ref="M1195" si="3195">AVERAGE(F1039+F1091+F1143)/3</f>
        <v>469.33333333333331</v>
      </c>
      <c r="N1195" s="30">
        <f t="shared" ref="N1195" si="3196">(F1195-F1143)/F1143</f>
        <v>1.0650224215246638</v>
      </c>
      <c r="O1195" s="30">
        <f t="shared" ref="O1195" si="3197">(F1195-L1195)/L1195</f>
        <v>0.84877885580461687</v>
      </c>
    </row>
    <row r="1196" spans="1:15" x14ac:dyDescent="0.25">
      <c r="A1196" s="9" t="str">
        <f t="shared" si="2901"/>
        <v>Nov</v>
      </c>
      <c r="B1196" s="15">
        <f t="shared" si="3126"/>
        <v>42693</v>
      </c>
      <c r="C1196" s="9">
        <v>527</v>
      </c>
      <c r="D1196" s="9">
        <v>5</v>
      </c>
      <c r="E1196" s="9">
        <v>373</v>
      </c>
      <c r="F1196" s="14">
        <f t="shared" si="3189"/>
        <v>905</v>
      </c>
      <c r="G1196" s="11">
        <v>46</v>
      </c>
      <c r="H1196" s="13">
        <f t="shared" ref="H1196" si="3198">AVERAGE(C1193:C1196)</f>
        <v>383.75</v>
      </c>
      <c r="I1196" s="13">
        <f t="shared" ref="I1196" si="3199">AVERAGE(D1193:D1196)</f>
        <v>4.25</v>
      </c>
      <c r="J1196" s="13">
        <f t="shared" ref="J1196" si="3200">AVERAGE(E1193:E1196)</f>
        <v>517.5</v>
      </c>
      <c r="K1196" s="14">
        <f t="shared" ref="K1196" si="3201">SUM(H1196:J1196)</f>
        <v>905.5</v>
      </c>
      <c r="L1196" s="14">
        <f t="shared" ref="L1196" si="3202">AVERAGE(K1040+K1092+K1144)/3</f>
        <v>492.5</v>
      </c>
      <c r="M1196" s="14">
        <f t="shared" ref="M1196" si="3203">AVERAGE(F1040+F1092+F1144)/3</f>
        <v>506</v>
      </c>
      <c r="N1196" s="30">
        <f t="shared" ref="N1196" si="3204">(F1196-F1144)/F1144</f>
        <v>0.63652802893309224</v>
      </c>
      <c r="O1196" s="30">
        <f t="shared" ref="O1196" si="3205">(F1196-L1196)/L1196</f>
        <v>0.8375634517766497</v>
      </c>
    </row>
    <row r="1197" spans="1:15" x14ac:dyDescent="0.25">
      <c r="A1197" s="9" t="str">
        <f t="shared" si="2901"/>
        <v>Nov</v>
      </c>
      <c r="B1197" s="15">
        <f t="shared" si="3126"/>
        <v>42700</v>
      </c>
      <c r="C1197" s="9">
        <v>544</v>
      </c>
      <c r="D1197" s="9">
        <v>11</v>
      </c>
      <c r="E1197" s="9">
        <v>398</v>
      </c>
      <c r="F1197" s="14">
        <f t="shared" si="3189"/>
        <v>953</v>
      </c>
      <c r="G1197" s="11">
        <v>47</v>
      </c>
      <c r="H1197" s="13">
        <f t="shared" ref="H1197" si="3206">AVERAGE(C1194:C1197)</f>
        <v>451.25</v>
      </c>
      <c r="I1197" s="13">
        <f t="shared" ref="I1197" si="3207">AVERAGE(D1194:D1197)</f>
        <v>5.75</v>
      </c>
      <c r="J1197" s="13">
        <f t="shared" ref="J1197" si="3208">AVERAGE(E1194:E1197)</f>
        <v>451.75</v>
      </c>
      <c r="K1197" s="14">
        <f t="shared" ref="K1197" si="3209">SUM(H1197:J1197)</f>
        <v>908.75</v>
      </c>
      <c r="L1197" s="14">
        <f t="shared" ref="L1197" si="3210">AVERAGE(K1041+K1093+K1145)/3</f>
        <v>524.41666666666663</v>
      </c>
      <c r="M1197" s="14">
        <f t="shared" ref="M1197" si="3211">AVERAGE(F1041+F1093+F1145)/3</f>
        <v>613.33333333333337</v>
      </c>
      <c r="N1197" s="30">
        <f t="shared" ref="N1197" si="3212">(F1197-F1145)/F1145</f>
        <v>0.22967741935483871</v>
      </c>
      <c r="O1197" s="30">
        <f t="shared" ref="O1197" si="3213">(F1197-L1197)/L1197</f>
        <v>0.81725726998252035</v>
      </c>
    </row>
    <row r="1198" spans="1:15" x14ac:dyDescent="0.25">
      <c r="A1198" s="9" t="str">
        <f t="shared" si="2901"/>
        <v>Dec</v>
      </c>
      <c r="B1198" s="15">
        <f t="shared" si="3126"/>
        <v>42707</v>
      </c>
      <c r="C1198" s="9">
        <v>558</v>
      </c>
      <c r="D1198" s="9">
        <v>18</v>
      </c>
      <c r="E1198" s="9">
        <v>343</v>
      </c>
      <c r="F1198" s="14">
        <f t="shared" si="3189"/>
        <v>919</v>
      </c>
      <c r="G1198" s="11">
        <v>48</v>
      </c>
      <c r="H1198" s="13">
        <f t="shared" ref="H1198" si="3214">AVERAGE(C1195:C1198)</f>
        <v>508.25</v>
      </c>
      <c r="I1198" s="13">
        <f t="shared" ref="I1198" si="3215">AVERAGE(D1195:D1198)</f>
        <v>9</v>
      </c>
      <c r="J1198" s="13">
        <f t="shared" ref="J1198" si="3216">AVERAGE(E1195:E1198)</f>
        <v>407.25</v>
      </c>
      <c r="K1198" s="14">
        <f t="shared" ref="K1198" si="3217">SUM(H1198:J1198)</f>
        <v>924.5</v>
      </c>
      <c r="L1198" s="14">
        <f t="shared" ref="L1198" si="3218">AVERAGE(K1042+K1094+K1146)/3</f>
        <v>544.83333333333337</v>
      </c>
      <c r="M1198" s="14">
        <f t="shared" ref="M1198" si="3219">AVERAGE(F1042+F1094+F1146)/3</f>
        <v>590.66666666666663</v>
      </c>
      <c r="N1198" s="30">
        <f t="shared" ref="N1198" si="3220">(F1198-F1146)/F1146</f>
        <v>0.42923794712286156</v>
      </c>
      <c r="O1198" s="30">
        <f t="shared" ref="O1198" si="3221">(F1198-L1198)/L1198</f>
        <v>0.68675435913123273</v>
      </c>
    </row>
    <row r="1199" spans="1:15" x14ac:dyDescent="0.25">
      <c r="A1199" s="9" t="str">
        <f t="shared" si="2901"/>
        <v>Dec</v>
      </c>
      <c r="B1199" s="15">
        <f t="shared" si="3126"/>
        <v>42714</v>
      </c>
      <c r="C1199" s="9">
        <v>459</v>
      </c>
      <c r="D1199" s="9">
        <v>8</v>
      </c>
      <c r="E1199" s="9">
        <v>324</v>
      </c>
      <c r="F1199" s="14">
        <f t="shared" si="3189"/>
        <v>791</v>
      </c>
      <c r="G1199" s="11">
        <v>49</v>
      </c>
      <c r="H1199" s="13">
        <f t="shared" ref="H1199" si="3222">AVERAGE(C1196:C1199)</f>
        <v>522</v>
      </c>
      <c r="I1199" s="13">
        <f t="shared" ref="I1199" si="3223">AVERAGE(D1196:D1199)</f>
        <v>10.5</v>
      </c>
      <c r="J1199" s="13">
        <f t="shared" ref="J1199" si="3224">AVERAGE(E1196:E1199)</f>
        <v>359.5</v>
      </c>
      <c r="K1199" s="14">
        <f t="shared" ref="K1199" si="3225">SUM(H1199:J1199)</f>
        <v>892</v>
      </c>
      <c r="L1199" s="14">
        <f t="shared" ref="L1199" si="3226">AVERAGE(K1043+K1095+K1147)/3</f>
        <v>566</v>
      </c>
      <c r="M1199" s="14">
        <f t="shared" ref="M1199" si="3227">AVERAGE(F1043+F1095+F1147)/3</f>
        <v>554</v>
      </c>
      <c r="N1199" s="30">
        <f t="shared" ref="N1199" si="3228">(F1199-F1147)/F1147</f>
        <v>0.41249999999999998</v>
      </c>
      <c r="O1199" s="30">
        <f t="shared" ref="O1199" si="3229">(F1199-L1199)/L1199</f>
        <v>0.39752650176678445</v>
      </c>
    </row>
    <row r="1200" spans="1:15" x14ac:dyDescent="0.25">
      <c r="A1200" s="9" t="str">
        <f t="shared" si="2901"/>
        <v>Dec</v>
      </c>
      <c r="B1200" s="15">
        <f t="shared" si="3126"/>
        <v>42721</v>
      </c>
      <c r="C1200" s="9">
        <v>313</v>
      </c>
      <c r="D1200" s="9">
        <v>3</v>
      </c>
      <c r="E1200" s="9">
        <v>203</v>
      </c>
      <c r="F1200" s="14">
        <f t="shared" si="3189"/>
        <v>519</v>
      </c>
      <c r="G1200" s="11">
        <v>50</v>
      </c>
      <c r="H1200" s="13">
        <f t="shared" ref="H1200" si="3230">AVERAGE(C1197:C1200)</f>
        <v>468.5</v>
      </c>
      <c r="I1200" s="13">
        <f t="shared" ref="I1200" si="3231">AVERAGE(D1197:D1200)</f>
        <v>10</v>
      </c>
      <c r="J1200" s="13">
        <f t="shared" ref="J1200" si="3232">AVERAGE(E1197:E1200)</f>
        <v>317</v>
      </c>
      <c r="K1200" s="14">
        <f t="shared" ref="K1200" si="3233">SUM(H1200:J1200)</f>
        <v>795.5</v>
      </c>
      <c r="L1200" s="14">
        <f t="shared" ref="L1200" si="3234">AVERAGE(K1044+K1096+K1148)/3</f>
        <v>559.75</v>
      </c>
      <c r="M1200" s="14">
        <f t="shared" ref="M1200" si="3235">AVERAGE(F1044+F1096+F1148)/3</f>
        <v>481</v>
      </c>
      <c r="N1200" s="30">
        <f t="shared" ref="N1200" si="3236">(F1200-F1148)/F1148</f>
        <v>-0.1306532663316583</v>
      </c>
      <c r="O1200" s="30">
        <f t="shared" ref="O1200" si="3237">(F1200-L1200)/L1200</f>
        <v>-7.2800357302367127E-2</v>
      </c>
    </row>
    <row r="1201" spans="1:15" x14ac:dyDescent="0.25">
      <c r="A1201" s="9" t="str">
        <f t="shared" si="2901"/>
        <v>Dec</v>
      </c>
      <c r="B1201" s="15">
        <f t="shared" si="3126"/>
        <v>42728</v>
      </c>
      <c r="C1201" s="9">
        <v>186</v>
      </c>
      <c r="D1201" s="9">
        <v>6</v>
      </c>
      <c r="E1201" s="9">
        <v>151</v>
      </c>
      <c r="F1201" s="14">
        <f t="shared" ref="F1201" si="3238">SUM(C1201:E1201)</f>
        <v>343</v>
      </c>
      <c r="G1201" s="11">
        <v>51</v>
      </c>
      <c r="H1201" s="13">
        <f t="shared" ref="H1201" si="3239">AVERAGE(C1198:C1201)</f>
        <v>379</v>
      </c>
      <c r="I1201" s="13">
        <f t="shared" ref="I1201" si="3240">AVERAGE(D1198:D1201)</f>
        <v>8.75</v>
      </c>
      <c r="J1201" s="13">
        <f t="shared" ref="J1201" si="3241">AVERAGE(E1198:E1201)</f>
        <v>255.25</v>
      </c>
      <c r="K1201" s="14">
        <f t="shared" ref="K1201" si="3242">SUM(H1201:J1201)</f>
        <v>643</v>
      </c>
      <c r="L1201" s="14">
        <f t="shared" ref="L1201" si="3243">AVERAGE(K1045+K1097+K1149)/3</f>
        <v>492.75</v>
      </c>
      <c r="M1201" s="14">
        <f t="shared" ref="M1201" si="3244">AVERAGE(F1045+F1097+F1149)/3</f>
        <v>345.33333333333331</v>
      </c>
      <c r="N1201" s="30">
        <f t="shared" ref="N1201" si="3245">(F1201-F1149)/F1149</f>
        <v>-0.29423868312757201</v>
      </c>
      <c r="O1201" s="30">
        <f t="shared" ref="O1201" si="3246">(F1201-L1201)/L1201</f>
        <v>-0.30390664637239978</v>
      </c>
    </row>
    <row r="1202" spans="1:15" x14ac:dyDescent="0.25">
      <c r="A1202" s="9" t="str">
        <f t="shared" si="2901"/>
        <v>Dec</v>
      </c>
      <c r="B1202" s="15">
        <f t="shared" si="3126"/>
        <v>42735</v>
      </c>
      <c r="C1202" s="9">
        <v>352</v>
      </c>
      <c r="D1202" s="9">
        <v>5</v>
      </c>
      <c r="E1202" s="9">
        <v>168</v>
      </c>
      <c r="F1202" s="14">
        <f t="shared" ref="F1202" si="3247">SUM(C1202:E1202)</f>
        <v>525</v>
      </c>
      <c r="G1202" s="11">
        <v>52</v>
      </c>
      <c r="H1202" s="13">
        <f t="shared" ref="H1202" si="3248">AVERAGE(C1199:C1202)</f>
        <v>327.5</v>
      </c>
      <c r="I1202" s="13">
        <f t="shared" ref="I1202" si="3249">AVERAGE(D1199:D1202)</f>
        <v>5.5</v>
      </c>
      <c r="J1202" s="13">
        <f t="shared" ref="J1202" si="3250">AVERAGE(E1199:E1202)</f>
        <v>211.5</v>
      </c>
      <c r="K1202" s="14">
        <f t="shared" ref="K1202" si="3251">SUM(H1202:J1202)</f>
        <v>544.5</v>
      </c>
      <c r="L1202" s="14">
        <f t="shared" ref="L1202" si="3252">AVERAGE(K1046+K1098+K1150)/3</f>
        <v>394.5</v>
      </c>
      <c r="M1202" s="14">
        <f t="shared" ref="M1202" si="3253">AVERAGE(F1046+F1098+F1150)/3</f>
        <v>197.66666666666666</v>
      </c>
      <c r="N1202" s="30">
        <f t="shared" ref="N1202" si="3254">(F1202-F1150)/F1150</f>
        <v>4.5851063829787231</v>
      </c>
      <c r="O1202" s="30">
        <f t="shared" ref="O1202" si="3255">(F1202-L1202)/L1202</f>
        <v>0.33079847908745247</v>
      </c>
    </row>
    <row r="1203" spans="1:15" x14ac:dyDescent="0.25">
      <c r="A1203" s="9" t="str">
        <f t="shared" si="2901"/>
        <v>Jan</v>
      </c>
      <c r="B1203" s="15">
        <f t="shared" si="3126"/>
        <v>42742</v>
      </c>
      <c r="C1203" s="9">
        <v>214</v>
      </c>
      <c r="D1203" s="9">
        <v>17</v>
      </c>
      <c r="E1203" s="9">
        <v>161</v>
      </c>
      <c r="F1203" s="14">
        <f t="shared" ref="F1203" si="3256">SUM(C1203:E1203)</f>
        <v>392</v>
      </c>
      <c r="G1203" s="11">
        <v>1</v>
      </c>
      <c r="H1203" s="13">
        <f t="shared" ref="H1203" si="3257">AVERAGE(C1200:C1203)</f>
        <v>266.25</v>
      </c>
      <c r="I1203" s="13">
        <f t="shared" ref="I1203" si="3258">AVERAGE(D1200:D1203)</f>
        <v>7.75</v>
      </c>
      <c r="J1203" s="13">
        <f t="shared" ref="J1203" si="3259">AVERAGE(E1200:E1203)</f>
        <v>170.75</v>
      </c>
      <c r="K1203" s="14">
        <f t="shared" ref="K1203" si="3260">SUM(H1203:J1203)</f>
        <v>444.75</v>
      </c>
      <c r="L1203" s="14">
        <f t="shared" ref="L1203" si="3261">AVERAGE(K1047+K1099+K1151)/3</f>
        <v>299</v>
      </c>
      <c r="M1203" s="14">
        <f t="shared" ref="M1203" si="3262">AVERAGE(F1047+F1099+F1151)/3</f>
        <v>172</v>
      </c>
      <c r="N1203" s="30">
        <f t="shared" ref="N1203" si="3263">(F1203-F1151)/F1151</f>
        <v>0.84905660377358494</v>
      </c>
      <c r="O1203" s="30">
        <f t="shared" ref="O1203" si="3264">(F1203-L1203)/L1203</f>
        <v>0.31103678929765888</v>
      </c>
    </row>
    <row r="1204" spans="1:15" x14ac:dyDescent="0.25">
      <c r="A1204" s="9" t="str">
        <f t="shared" si="2901"/>
        <v>Jan</v>
      </c>
      <c r="B1204" s="15">
        <f t="shared" si="3126"/>
        <v>42749</v>
      </c>
      <c r="C1204" s="9">
        <v>138</v>
      </c>
      <c r="D1204" s="9">
        <v>15</v>
      </c>
      <c r="E1204" s="9">
        <v>157</v>
      </c>
      <c r="F1204" s="14">
        <f t="shared" ref="F1204" si="3265">SUM(C1204:E1204)</f>
        <v>310</v>
      </c>
      <c r="G1204" s="11">
        <v>2</v>
      </c>
      <c r="H1204" s="13">
        <f t="shared" ref="H1204" si="3266">AVERAGE(C1201:C1204)</f>
        <v>222.5</v>
      </c>
      <c r="I1204" s="13">
        <f t="shared" ref="I1204" si="3267">AVERAGE(D1201:D1204)</f>
        <v>10.75</v>
      </c>
      <c r="J1204" s="13">
        <f t="shared" ref="J1204" si="3268">AVERAGE(E1201:E1204)</f>
        <v>159.25</v>
      </c>
      <c r="K1204" s="14">
        <f t="shared" ref="K1204" si="3269">SUM(H1204:J1204)</f>
        <v>392.5</v>
      </c>
      <c r="L1204" s="14">
        <f t="shared" ref="L1204" si="3270">AVERAGE(K1048+K1100+K1152)/3</f>
        <v>212.58333333333334</v>
      </c>
      <c r="M1204" s="14">
        <f t="shared" ref="M1204" si="3271">AVERAGE(F1048+F1100+F1152)/3</f>
        <v>135.33333333333334</v>
      </c>
      <c r="N1204" s="30">
        <f t="shared" ref="N1204" si="3272">(F1204-F1152)/F1152</f>
        <v>0.72222222222222221</v>
      </c>
      <c r="O1204" s="30">
        <f t="shared" ref="O1204" si="3273">(F1204-L1204)/L1204</f>
        <v>0.45825166601332806</v>
      </c>
    </row>
    <row r="1205" spans="1:15" x14ac:dyDescent="0.25">
      <c r="A1205" s="9" t="str">
        <f t="shared" si="2901"/>
        <v>Jan</v>
      </c>
      <c r="B1205" s="15">
        <f t="shared" si="3126"/>
        <v>42756</v>
      </c>
      <c r="C1205" s="9">
        <v>225</v>
      </c>
      <c r="D1205" s="9">
        <v>5</v>
      </c>
      <c r="E1205" s="9">
        <v>152</v>
      </c>
      <c r="F1205" s="14">
        <f t="shared" ref="F1205" si="3274">SUM(C1205:E1205)</f>
        <v>382</v>
      </c>
      <c r="G1205" s="11">
        <v>3</v>
      </c>
      <c r="H1205" s="13">
        <f t="shared" ref="H1205" si="3275">AVERAGE(C1202:C1205)</f>
        <v>232.25</v>
      </c>
      <c r="I1205" s="13">
        <f t="shared" ref="I1205" si="3276">AVERAGE(D1202:D1205)</f>
        <v>10.5</v>
      </c>
      <c r="J1205" s="13">
        <f t="shared" ref="J1205" si="3277">AVERAGE(E1202:E1205)</f>
        <v>159.5</v>
      </c>
      <c r="K1205" s="14">
        <f t="shared" ref="K1205" si="3278">SUM(H1205:J1205)</f>
        <v>402.25</v>
      </c>
      <c r="L1205" s="14">
        <f t="shared" ref="L1205" si="3279">AVERAGE(K1049+K1101+K1153)/3</f>
        <v>184.25</v>
      </c>
      <c r="M1205" s="14">
        <f t="shared" ref="M1205" si="3280">AVERAGE(F1049+F1101+F1153)/3</f>
        <v>232</v>
      </c>
      <c r="N1205" s="30">
        <f t="shared" ref="N1205" si="3281">(F1205-F1153)/F1153</f>
        <v>0.43071161048689138</v>
      </c>
      <c r="O1205" s="30">
        <f t="shared" ref="O1205" si="3282">(F1205-L1205)/L1205</f>
        <v>1.0732700135685211</v>
      </c>
    </row>
    <row r="1206" spans="1:15" x14ac:dyDescent="0.25">
      <c r="A1206" s="9" t="str">
        <f t="shared" si="2901"/>
        <v>Jan</v>
      </c>
      <c r="B1206" s="15">
        <f t="shared" si="3126"/>
        <v>42763</v>
      </c>
      <c r="C1206" s="9">
        <v>256</v>
      </c>
      <c r="D1206" s="9">
        <v>3</v>
      </c>
      <c r="E1206" s="9">
        <v>118</v>
      </c>
      <c r="F1206" s="14">
        <f t="shared" ref="F1206" si="3283">SUM(C1206:E1206)</f>
        <v>377</v>
      </c>
      <c r="G1206" s="11">
        <v>4</v>
      </c>
      <c r="H1206" s="13">
        <f t="shared" ref="H1206" si="3284">AVERAGE(C1203:C1206)</f>
        <v>208.25</v>
      </c>
      <c r="I1206" s="13">
        <f t="shared" ref="I1206" si="3285">AVERAGE(D1203:D1206)</f>
        <v>10</v>
      </c>
      <c r="J1206" s="13">
        <f t="shared" ref="J1206" si="3286">AVERAGE(E1203:E1206)</f>
        <v>147</v>
      </c>
      <c r="K1206" s="14">
        <f t="shared" ref="K1206" si="3287">SUM(H1206:J1206)</f>
        <v>365.25</v>
      </c>
      <c r="L1206" s="14">
        <f t="shared" ref="L1206" si="3288">AVERAGE(K1050+K1102+K1154)/3</f>
        <v>206</v>
      </c>
      <c r="M1206" s="14">
        <f t="shared" ref="M1206" si="3289">AVERAGE(F1050+F1102+F1154)/3</f>
        <v>284.66666666666669</v>
      </c>
      <c r="N1206" s="30">
        <f t="shared" ref="N1206" si="3290">(F1206-F1154)/F1154</f>
        <v>-2.6455026455026454E-3</v>
      </c>
      <c r="O1206" s="30">
        <f t="shared" ref="O1206" si="3291">(F1206-L1206)/L1206</f>
        <v>0.83009708737864074</v>
      </c>
    </row>
    <row r="1207" spans="1:15" x14ac:dyDescent="0.25">
      <c r="A1207" s="9" t="str">
        <f t="shared" si="2901"/>
        <v>Feb</v>
      </c>
      <c r="B1207" s="15">
        <f t="shared" si="3126"/>
        <v>42770</v>
      </c>
      <c r="C1207" s="9">
        <v>223</v>
      </c>
      <c r="D1207" s="9">
        <v>11</v>
      </c>
      <c r="E1207" s="9">
        <v>83</v>
      </c>
      <c r="F1207" s="14">
        <f t="shared" ref="F1207" si="3292">SUM(C1207:E1207)</f>
        <v>317</v>
      </c>
      <c r="G1207" s="11">
        <v>5</v>
      </c>
      <c r="H1207" s="13">
        <f t="shared" ref="H1207" si="3293">AVERAGE(C1204:C1207)</f>
        <v>210.5</v>
      </c>
      <c r="I1207" s="13">
        <f t="shared" ref="I1207" si="3294">AVERAGE(D1204:D1207)</f>
        <v>8.5</v>
      </c>
      <c r="J1207" s="13">
        <f t="shared" ref="J1207" si="3295">AVERAGE(E1204:E1207)</f>
        <v>127.5</v>
      </c>
      <c r="K1207" s="14">
        <f t="shared" ref="K1207" si="3296">SUM(H1207:J1207)</f>
        <v>346.5</v>
      </c>
      <c r="L1207" s="14">
        <f t="shared" ref="L1207" si="3297">AVERAGE(K1051+K1103+K1155)/3</f>
        <v>230.33333333333334</v>
      </c>
      <c r="M1207" s="14">
        <f t="shared" ref="M1207" si="3298">AVERAGE(F1051+F1103+F1155)/3</f>
        <v>269.33333333333331</v>
      </c>
      <c r="N1207" s="30">
        <f t="shared" ref="N1207" si="3299">(F1207-F1155)/F1155</f>
        <v>-0.4107806691449814</v>
      </c>
      <c r="O1207" s="30">
        <f t="shared" ref="O1207" si="3300">(F1207-L1207)/L1207</f>
        <v>0.37626628075253249</v>
      </c>
    </row>
    <row r="1208" spans="1:15" x14ac:dyDescent="0.25">
      <c r="A1208" s="9" t="str">
        <f t="shared" si="2901"/>
        <v>Feb</v>
      </c>
      <c r="B1208" s="15">
        <f t="shared" si="3126"/>
        <v>42777</v>
      </c>
      <c r="C1208" s="9">
        <v>235</v>
      </c>
      <c r="D1208" s="9">
        <v>0</v>
      </c>
      <c r="E1208" s="9">
        <v>46</v>
      </c>
      <c r="F1208" s="14">
        <f t="shared" ref="F1208" si="3301">SUM(C1208:E1208)</f>
        <v>281</v>
      </c>
      <c r="G1208" s="11">
        <v>6</v>
      </c>
      <c r="H1208" s="13">
        <f t="shared" ref="H1208" si="3302">AVERAGE(C1205:C1208)</f>
        <v>234.75</v>
      </c>
      <c r="I1208" s="13">
        <f t="shared" ref="I1208" si="3303">AVERAGE(D1205:D1208)</f>
        <v>4.75</v>
      </c>
      <c r="J1208" s="13">
        <f t="shared" ref="J1208" si="3304">AVERAGE(E1205:E1208)</f>
        <v>99.75</v>
      </c>
      <c r="K1208" s="14">
        <f t="shared" ref="K1208" si="3305">SUM(H1208:J1208)</f>
        <v>339.25</v>
      </c>
      <c r="L1208" s="14">
        <f t="shared" ref="L1208" si="3306">AVERAGE(K1052+K1104+K1156)/3</f>
        <v>245.16666666666666</v>
      </c>
      <c r="M1208" s="14">
        <f t="shared" ref="M1208" si="3307">AVERAGE(F1052+F1104+F1156)/3</f>
        <v>194</v>
      </c>
      <c r="N1208" s="30">
        <f t="shared" ref="N1208" si="3308">(F1208-F1156)/F1156</f>
        <v>-9.3548387096774197E-2</v>
      </c>
      <c r="O1208" s="30">
        <f t="shared" ref="O1208" si="3309">(F1208-L1208)/L1208</f>
        <v>0.14615907545887155</v>
      </c>
    </row>
    <row r="1209" spans="1:15" x14ac:dyDescent="0.25">
      <c r="A1209" s="9" t="str">
        <f t="shared" si="2901"/>
        <v>Feb</v>
      </c>
      <c r="B1209" s="15">
        <f t="shared" si="3126"/>
        <v>42784</v>
      </c>
      <c r="C1209" s="9">
        <v>311</v>
      </c>
      <c r="D1209" s="9">
        <v>2</v>
      </c>
      <c r="E1209" s="9">
        <v>84</v>
      </c>
      <c r="F1209" s="14">
        <f t="shared" ref="F1209" si="3310">SUM(C1209:E1209)</f>
        <v>397</v>
      </c>
      <c r="G1209" s="11">
        <v>7</v>
      </c>
      <c r="H1209" s="13">
        <f t="shared" ref="H1209" si="3311">AVERAGE(C1206:C1209)</f>
        <v>256.25</v>
      </c>
      <c r="I1209" s="13">
        <f t="shared" ref="I1209" si="3312">AVERAGE(D1206:D1209)</f>
        <v>4</v>
      </c>
      <c r="J1209" s="13">
        <f t="shared" ref="J1209" si="3313">AVERAGE(E1206:E1209)</f>
        <v>82.75</v>
      </c>
      <c r="K1209" s="14">
        <f t="shared" ref="K1209" si="3314">SUM(H1209:J1209)</f>
        <v>343</v>
      </c>
      <c r="L1209" s="14">
        <f t="shared" ref="L1209" si="3315">AVERAGE(K1053+K1105+K1157)/3</f>
        <v>227.88888888888891</v>
      </c>
      <c r="M1209" s="14">
        <f t="shared" ref="M1209" si="3316">AVERAGE(F1053+F1105+F1157)/3</f>
        <v>162.66666666666666</v>
      </c>
      <c r="N1209" s="30">
        <f t="shared" ref="N1209" si="3317">(F1209-F1157)/F1157</f>
        <v>0.95566502463054193</v>
      </c>
      <c r="O1209" s="30">
        <f t="shared" ref="O1209" si="3318">(F1209-L1209)/L1209</f>
        <v>0.7420770355923938</v>
      </c>
    </row>
    <row r="1210" spans="1:15" x14ac:dyDescent="0.25">
      <c r="A1210" s="9" t="str">
        <f t="shared" si="2901"/>
        <v>Feb</v>
      </c>
      <c r="B1210" s="15">
        <f t="shared" si="3126"/>
        <v>42791</v>
      </c>
      <c r="C1210" s="9">
        <v>230</v>
      </c>
      <c r="D1210" s="9">
        <v>5</v>
      </c>
      <c r="E1210" s="9">
        <v>55</v>
      </c>
      <c r="F1210" s="14">
        <f t="shared" ref="F1210" si="3319">SUM(C1210:E1210)</f>
        <v>290</v>
      </c>
      <c r="G1210" s="11">
        <v>8</v>
      </c>
      <c r="H1210" s="13">
        <f t="shared" ref="H1210" si="3320">AVERAGE(C1207:C1210)</f>
        <v>249.75</v>
      </c>
      <c r="I1210" s="13">
        <f t="shared" ref="I1210" si="3321">AVERAGE(D1207:D1210)</f>
        <v>4.5</v>
      </c>
      <c r="J1210" s="13">
        <f t="shared" ref="J1210" si="3322">AVERAGE(E1207:E1210)</f>
        <v>67</v>
      </c>
      <c r="K1210" s="14">
        <f t="shared" ref="K1210" si="3323">SUM(H1210:J1210)</f>
        <v>321.25</v>
      </c>
      <c r="L1210" s="14">
        <f t="shared" ref="L1210" si="3324">AVERAGE(K1054+K1106+K1158)/3</f>
        <v>206.97222222222226</v>
      </c>
      <c r="M1210" s="14">
        <f t="shared" ref="M1210" si="3325">AVERAGE(F1054+F1106+F1158)/3</f>
        <v>201.66666666666666</v>
      </c>
      <c r="N1210" s="30">
        <f t="shared" ref="N1210" si="3326">(F1210-F1158)/F1158</f>
        <v>0.42857142857142855</v>
      </c>
      <c r="O1210" s="30">
        <f t="shared" ref="O1210" si="3327">(F1210-L1210)/L1210</f>
        <v>0.40115420748892744</v>
      </c>
    </row>
    <row r="1211" spans="1:15" x14ac:dyDescent="0.25">
      <c r="A1211" s="9" t="str">
        <f t="shared" si="2901"/>
        <v>Mar</v>
      </c>
      <c r="B1211" s="15">
        <f t="shared" si="3126"/>
        <v>42798</v>
      </c>
      <c r="C1211" s="9">
        <v>377</v>
      </c>
      <c r="D1211" s="9">
        <v>0</v>
      </c>
      <c r="E1211" s="9">
        <v>99</v>
      </c>
      <c r="F1211" s="14">
        <f t="shared" ref="F1211" si="3328">SUM(C1211:E1211)</f>
        <v>476</v>
      </c>
      <c r="G1211" s="11">
        <v>9</v>
      </c>
      <c r="H1211" s="13">
        <f t="shared" ref="H1211" si="3329">AVERAGE(C1208:C1211)</f>
        <v>288.25</v>
      </c>
      <c r="I1211" s="13">
        <f t="shared" ref="I1211" si="3330">AVERAGE(D1208:D1211)</f>
        <v>1.75</v>
      </c>
      <c r="J1211" s="13">
        <f t="shared" ref="J1211" si="3331">AVERAGE(E1208:E1211)</f>
        <v>71</v>
      </c>
      <c r="K1211" s="14">
        <f t="shared" ref="K1211" si="3332">SUM(H1211:J1211)</f>
        <v>361</v>
      </c>
      <c r="L1211" s="14">
        <f t="shared" ref="L1211" si="3333">AVERAGE(K1055+K1107+K1159)/3</f>
        <v>190.05555555555557</v>
      </c>
      <c r="M1211" s="14">
        <f t="shared" ref="M1211" si="3334">AVERAGE(F1055+F1107+F1159)/3</f>
        <v>201.66666666666666</v>
      </c>
      <c r="N1211" s="30">
        <f t="shared" ref="N1211" si="3335">(F1211-F1159)/F1159</f>
        <v>1.5454545454545454</v>
      </c>
      <c r="O1211" s="30">
        <f t="shared" ref="O1211" si="3336">(F1211-L1211)/L1211</f>
        <v>1.5045308389359835</v>
      </c>
    </row>
    <row r="1212" spans="1:15" x14ac:dyDescent="0.25">
      <c r="A1212" s="9" t="str">
        <f t="shared" si="2901"/>
        <v>Mar</v>
      </c>
      <c r="B1212" s="15">
        <f t="shared" si="3126"/>
        <v>42805</v>
      </c>
      <c r="C1212" s="9">
        <v>374</v>
      </c>
      <c r="D1212" s="9">
        <v>8</v>
      </c>
      <c r="E1212" s="9">
        <v>60</v>
      </c>
      <c r="F1212" s="14">
        <f t="shared" ref="F1212" si="3337">SUM(C1212:E1212)</f>
        <v>442</v>
      </c>
      <c r="G1212" s="11">
        <v>10</v>
      </c>
      <c r="H1212" s="13">
        <f t="shared" ref="H1212" si="3338">AVERAGE(C1209:C1212)</f>
        <v>323</v>
      </c>
      <c r="I1212" s="13">
        <f t="shared" ref="I1212" si="3339">AVERAGE(D1209:D1212)</f>
        <v>3.75</v>
      </c>
      <c r="J1212" s="13">
        <f t="shared" ref="J1212" si="3340">AVERAGE(E1209:E1212)</f>
        <v>74.5</v>
      </c>
      <c r="K1212" s="14">
        <f t="shared" ref="K1212" si="3341">SUM(H1212:J1212)</f>
        <v>401.25</v>
      </c>
      <c r="L1212" s="14">
        <f t="shared" ref="L1212" si="3342">AVERAGE(K1056+K1108+K1160)/3</f>
        <v>201.91666666666666</v>
      </c>
      <c r="M1212" s="14">
        <f t="shared" ref="M1212" si="3343">AVERAGE(F1056+F1108+F1160)/3</f>
        <v>241.66666666666666</v>
      </c>
      <c r="N1212" s="30">
        <f t="shared" ref="N1212" si="3344">(F1212-F1160)/F1160</f>
        <v>1.5549132947976878</v>
      </c>
      <c r="O1212" s="30">
        <f t="shared" ref="O1212" si="3345">(F1212-L1212)/L1212</f>
        <v>1.1890218737102767</v>
      </c>
    </row>
    <row r="1213" spans="1:15" x14ac:dyDescent="0.25">
      <c r="A1213" s="9" t="str">
        <f t="shared" si="2901"/>
        <v>Mar</v>
      </c>
      <c r="B1213" s="15">
        <f t="shared" si="3126"/>
        <v>42812</v>
      </c>
      <c r="C1213" s="9">
        <v>512</v>
      </c>
      <c r="D1213" s="9">
        <v>10</v>
      </c>
      <c r="E1213" s="9">
        <v>83</v>
      </c>
      <c r="F1213" s="14">
        <f t="shared" ref="F1213" si="3346">SUM(C1213:E1213)</f>
        <v>605</v>
      </c>
      <c r="G1213" s="11">
        <v>11</v>
      </c>
      <c r="H1213" s="13">
        <f t="shared" ref="H1213" si="3347">AVERAGE(C1210:C1213)</f>
        <v>373.25</v>
      </c>
      <c r="I1213" s="13">
        <f t="shared" ref="I1213" si="3348">AVERAGE(D1210:D1213)</f>
        <v>5.75</v>
      </c>
      <c r="J1213" s="13">
        <f t="shared" ref="J1213" si="3349">AVERAGE(E1210:E1213)</f>
        <v>74.25</v>
      </c>
      <c r="K1213" s="14">
        <f t="shared" ref="K1213" si="3350">SUM(H1213:J1213)</f>
        <v>453.25</v>
      </c>
      <c r="L1213" s="14">
        <f t="shared" ref="L1213" si="3351">AVERAGE(K1057+K1109+K1161)/3</f>
        <v>234.75</v>
      </c>
      <c r="M1213" s="14">
        <f t="shared" ref="M1213" si="3352">AVERAGE(F1057+F1109+F1161)/3</f>
        <v>294</v>
      </c>
      <c r="N1213" s="30">
        <f t="shared" ref="N1213" si="3353">(F1213-F1161)/F1161</f>
        <v>0.84451219512195119</v>
      </c>
      <c r="O1213" s="30">
        <f t="shared" ref="O1213" si="3354">(F1213-L1213)/L1213</f>
        <v>1.577209797657082</v>
      </c>
    </row>
    <row r="1214" spans="1:15" x14ac:dyDescent="0.25">
      <c r="A1214" s="9" t="str">
        <f t="shared" si="2901"/>
        <v>Mar</v>
      </c>
      <c r="B1214" s="15">
        <f t="shared" si="3126"/>
        <v>42819</v>
      </c>
      <c r="C1214" s="9">
        <v>566</v>
      </c>
      <c r="D1214" s="9">
        <v>13</v>
      </c>
      <c r="E1214" s="9">
        <v>166</v>
      </c>
      <c r="F1214" s="14">
        <f t="shared" ref="F1214" si="3355">SUM(C1214:E1214)</f>
        <v>745</v>
      </c>
      <c r="G1214" s="11">
        <v>12</v>
      </c>
      <c r="H1214" s="13">
        <f t="shared" ref="H1214" si="3356">AVERAGE(C1211:C1214)</f>
        <v>457.25</v>
      </c>
      <c r="I1214" s="13">
        <f t="shared" ref="I1214" si="3357">AVERAGE(D1211:D1214)</f>
        <v>7.75</v>
      </c>
      <c r="J1214" s="13">
        <f t="shared" ref="J1214" si="3358">AVERAGE(E1211:E1214)</f>
        <v>102</v>
      </c>
      <c r="K1214" s="14">
        <f t="shared" ref="K1214" si="3359">SUM(H1214:J1214)</f>
        <v>567</v>
      </c>
      <c r="L1214" s="14">
        <f t="shared" ref="L1214" si="3360">AVERAGE(K1058+K1110+K1162)/3</f>
        <v>289</v>
      </c>
      <c r="M1214" s="14">
        <f t="shared" ref="M1214" si="3361">AVERAGE(F1058+F1110+F1162)/3</f>
        <v>418.66666666666669</v>
      </c>
      <c r="N1214" s="30">
        <f t="shared" ref="N1214" si="3362">(F1214-F1162)/F1162</f>
        <v>0.42994241842610365</v>
      </c>
      <c r="O1214" s="30">
        <f t="shared" ref="O1214" si="3363">(F1214-L1214)/L1214</f>
        <v>1.5778546712802768</v>
      </c>
    </row>
    <row r="1215" spans="1:15" x14ac:dyDescent="0.25">
      <c r="A1215" s="9" t="str">
        <f t="shared" si="2901"/>
        <v>Apr</v>
      </c>
      <c r="B1215" s="15">
        <f t="shared" si="3126"/>
        <v>42826</v>
      </c>
      <c r="C1215" s="9">
        <v>550</v>
      </c>
      <c r="D1215" s="9">
        <v>3</v>
      </c>
      <c r="E1215" s="9">
        <v>110</v>
      </c>
      <c r="F1215" s="14">
        <f t="shared" ref="F1215" si="3364">SUM(C1215:E1215)</f>
        <v>663</v>
      </c>
      <c r="G1215" s="11">
        <v>13</v>
      </c>
      <c r="H1215" s="13">
        <f t="shared" ref="H1215" si="3365">AVERAGE(C1212:C1215)</f>
        <v>500.5</v>
      </c>
      <c r="I1215" s="13">
        <f t="shared" ref="I1215" si="3366">AVERAGE(D1212:D1215)</f>
        <v>8.5</v>
      </c>
      <c r="J1215" s="13">
        <f t="shared" ref="J1215" si="3367">AVERAGE(E1212:E1215)</f>
        <v>104.75</v>
      </c>
      <c r="K1215" s="14">
        <f t="shared" ref="K1215" si="3368">SUM(H1215:J1215)</f>
        <v>613.75</v>
      </c>
      <c r="L1215" s="14">
        <f t="shared" ref="L1215" si="3369">AVERAGE(K1059+K1111+K1163)/3</f>
        <v>333.75</v>
      </c>
      <c r="M1215" s="14">
        <f t="shared" ref="M1215" si="3370">AVERAGE(F1059+F1111+F1163)/3</f>
        <v>380.66666666666669</v>
      </c>
      <c r="N1215" s="30">
        <f t="shared" ref="N1215" si="3371">(F1215-F1163)/F1163</f>
        <v>0.64925373134328357</v>
      </c>
      <c r="O1215" s="30">
        <f t="shared" ref="O1215" si="3372">(F1215-L1215)/L1215</f>
        <v>0.98651685393258426</v>
      </c>
    </row>
    <row r="1216" spans="1:15" x14ac:dyDescent="0.25">
      <c r="A1216" s="9" t="str">
        <f t="shared" si="2901"/>
        <v>Apr</v>
      </c>
      <c r="B1216" s="15">
        <f t="shared" si="3126"/>
        <v>42833</v>
      </c>
      <c r="C1216" s="9">
        <v>389</v>
      </c>
      <c r="D1216" s="9">
        <v>12</v>
      </c>
      <c r="E1216" s="9">
        <v>114</v>
      </c>
      <c r="F1216" s="14">
        <f t="shared" ref="F1216" si="3373">SUM(C1216:E1216)</f>
        <v>515</v>
      </c>
      <c r="G1216" s="11">
        <v>14</v>
      </c>
      <c r="H1216" s="13">
        <f t="shared" ref="H1216" si="3374">AVERAGE(C1213:C1216)</f>
        <v>504.25</v>
      </c>
      <c r="I1216" s="13">
        <f t="shared" ref="I1216" si="3375">AVERAGE(D1213:D1216)</f>
        <v>9.5</v>
      </c>
      <c r="J1216" s="13">
        <f t="shared" ref="J1216" si="3376">AVERAGE(E1213:E1216)</f>
        <v>118.25</v>
      </c>
      <c r="K1216" s="14">
        <f t="shared" ref="K1216" si="3377">SUM(H1216:J1216)</f>
        <v>632</v>
      </c>
      <c r="L1216" s="14">
        <f t="shared" ref="L1216" si="3378">AVERAGE(K1060+K1112+K1164)/3</f>
        <v>383</v>
      </c>
      <c r="M1216" s="14">
        <f t="shared" ref="M1216" si="3379">AVERAGE(F1060+F1112+F1164)/3</f>
        <v>438.66666666666669</v>
      </c>
      <c r="N1216" s="30">
        <f t="shared" ref="N1216" si="3380">(F1216-F1164)/F1164</f>
        <v>0.10752688172043011</v>
      </c>
      <c r="O1216" s="30">
        <f t="shared" ref="O1216" si="3381">(F1216-L1216)/L1216</f>
        <v>0.34464751958224543</v>
      </c>
    </row>
    <row r="1217" spans="1:15" x14ac:dyDescent="0.25">
      <c r="A1217" s="9" t="str">
        <f t="shared" si="2901"/>
        <v>Apr</v>
      </c>
      <c r="B1217" s="15">
        <f t="shared" si="3126"/>
        <v>42840</v>
      </c>
      <c r="C1217" s="9">
        <v>392</v>
      </c>
      <c r="D1217" s="9">
        <v>3</v>
      </c>
      <c r="E1217" s="9">
        <v>129</v>
      </c>
      <c r="F1217" s="14">
        <f t="shared" ref="F1217" si="3382">SUM(C1217:E1217)</f>
        <v>524</v>
      </c>
      <c r="G1217" s="11">
        <v>15</v>
      </c>
      <c r="H1217" s="13">
        <f t="shared" ref="H1217" si="3383">AVERAGE(C1214:C1217)</f>
        <v>474.25</v>
      </c>
      <c r="I1217" s="13">
        <f t="shared" ref="I1217" si="3384">AVERAGE(D1214:D1217)</f>
        <v>7.75</v>
      </c>
      <c r="J1217" s="13">
        <f t="shared" ref="J1217" si="3385">AVERAGE(E1214:E1217)</f>
        <v>129.75</v>
      </c>
      <c r="K1217" s="14">
        <f t="shared" ref="K1217" si="3386">SUM(H1217:J1217)</f>
        <v>611.75</v>
      </c>
      <c r="L1217" s="14">
        <f t="shared" ref="L1217" si="3387">AVERAGE(K1061+K1113+K1165)/3</f>
        <v>426.08333333333331</v>
      </c>
      <c r="M1217" s="14">
        <f t="shared" ref="M1217" si="3388">AVERAGE(F1061+F1113+F1165)/3</f>
        <v>466.33333333333331</v>
      </c>
      <c r="N1217" s="30">
        <f t="shared" ref="N1217" si="3389">(F1217-F1165)/F1165</f>
        <v>7.3770491803278687E-2</v>
      </c>
      <c r="O1217" s="30">
        <f t="shared" ref="O1217" si="3390">(F1217-L1217)/L1217</f>
        <v>0.22980637590455708</v>
      </c>
    </row>
    <row r="1218" spans="1:15" x14ac:dyDescent="0.25">
      <c r="A1218" s="9" t="str">
        <f t="shared" si="2901"/>
        <v>Apr</v>
      </c>
      <c r="B1218" s="15">
        <f t="shared" si="3126"/>
        <v>42847</v>
      </c>
      <c r="C1218" s="9">
        <v>626</v>
      </c>
      <c r="D1218" s="9">
        <v>31</v>
      </c>
      <c r="E1218" s="9">
        <v>202</v>
      </c>
      <c r="F1218" s="14">
        <f t="shared" ref="F1218" si="3391">SUM(C1218:E1218)</f>
        <v>859</v>
      </c>
      <c r="G1218" s="11">
        <v>16</v>
      </c>
      <c r="H1218" s="13">
        <f t="shared" ref="H1218" si="3392">AVERAGE(C1215:C1218)</f>
        <v>489.25</v>
      </c>
      <c r="I1218" s="13">
        <f t="shared" ref="I1218" si="3393">AVERAGE(D1215:D1218)</f>
        <v>12.25</v>
      </c>
      <c r="J1218" s="13">
        <f t="shared" ref="J1218" si="3394">AVERAGE(E1215:E1218)</f>
        <v>138.75</v>
      </c>
      <c r="K1218" s="14">
        <f t="shared" ref="K1218" si="3395">SUM(H1218:J1218)</f>
        <v>640.25</v>
      </c>
      <c r="L1218" s="14">
        <f t="shared" ref="L1218" si="3396">AVERAGE(K1062+K1114+K1166)/3</f>
        <v>442.58333333333331</v>
      </c>
      <c r="M1218" s="14">
        <f t="shared" ref="M1218" si="3397">AVERAGE(F1062+F1114+F1166)/3</f>
        <v>484.66666666666669</v>
      </c>
      <c r="N1218" s="30">
        <f t="shared" ref="N1218" si="3398">(F1218-F1166)/F1166</f>
        <v>0.29562594268476622</v>
      </c>
      <c r="O1218" s="30">
        <f t="shared" ref="O1218" si="3399">(F1218-L1218)/L1218</f>
        <v>0.94087742421389575</v>
      </c>
    </row>
    <row r="1219" spans="1:15" x14ac:dyDescent="0.25">
      <c r="A1219" s="9" t="str">
        <f t="shared" si="2901"/>
        <v>Apr</v>
      </c>
      <c r="B1219" s="15">
        <f t="shared" si="3126"/>
        <v>42854</v>
      </c>
      <c r="C1219" s="9">
        <v>544</v>
      </c>
      <c r="D1219" s="9">
        <v>25</v>
      </c>
      <c r="E1219" s="9">
        <v>131</v>
      </c>
      <c r="F1219" s="14">
        <f t="shared" ref="F1219" si="3400">SUM(C1219:E1219)</f>
        <v>700</v>
      </c>
      <c r="G1219" s="11">
        <v>17</v>
      </c>
      <c r="H1219" s="13">
        <f t="shared" ref="H1219" si="3401">AVERAGE(C1216:C1219)</f>
        <v>487.75</v>
      </c>
      <c r="I1219" s="13">
        <f t="shared" ref="I1219" si="3402">AVERAGE(D1216:D1219)</f>
        <v>17.75</v>
      </c>
      <c r="J1219" s="13">
        <f t="shared" ref="J1219" si="3403">AVERAGE(E1216:E1219)</f>
        <v>144</v>
      </c>
      <c r="K1219" s="14">
        <f t="shared" ref="K1219" si="3404">SUM(H1219:J1219)</f>
        <v>649.5</v>
      </c>
      <c r="L1219" s="14">
        <f t="shared" ref="L1219" si="3405">AVERAGE(K1063+K1115+K1167)/3</f>
        <v>497.25</v>
      </c>
      <c r="M1219" s="14">
        <f t="shared" ref="M1219" si="3406">AVERAGE(F1063+F1115+F1167)/3</f>
        <v>599.33333333333337</v>
      </c>
      <c r="N1219" s="30">
        <f t="shared" ref="N1219" si="3407">(F1219-F1167)/F1167</f>
        <v>1.8922852983988356E-2</v>
      </c>
      <c r="O1219" s="30">
        <f t="shared" ref="O1219" si="3408">(F1219-L1219)/L1219</f>
        <v>0.40774258421317244</v>
      </c>
    </row>
    <row r="1220" spans="1:15" x14ac:dyDescent="0.25">
      <c r="A1220" s="9" t="str">
        <f t="shared" si="2901"/>
        <v>May</v>
      </c>
      <c r="B1220" s="15">
        <f t="shared" si="3126"/>
        <v>42861</v>
      </c>
      <c r="C1220" s="9">
        <v>186</v>
      </c>
      <c r="D1220" s="9">
        <v>13</v>
      </c>
      <c r="E1220" s="9">
        <v>53</v>
      </c>
      <c r="F1220" s="14">
        <f t="shared" ref="F1220" si="3409">SUM(C1220:E1220)</f>
        <v>252</v>
      </c>
      <c r="G1220" s="11">
        <v>18</v>
      </c>
      <c r="H1220" s="13">
        <f t="shared" ref="H1220" si="3410">AVERAGE(C1217:C1220)</f>
        <v>437</v>
      </c>
      <c r="I1220" s="13">
        <f t="shared" ref="I1220" si="3411">AVERAGE(D1217:D1220)</f>
        <v>18</v>
      </c>
      <c r="J1220" s="13">
        <f t="shared" ref="J1220" si="3412">AVERAGE(E1217:E1220)</f>
        <v>128.75</v>
      </c>
      <c r="K1220" s="14">
        <f t="shared" ref="K1220" si="3413">SUM(H1220:J1220)</f>
        <v>583.75</v>
      </c>
      <c r="L1220" s="14">
        <f t="shared" ref="L1220" si="3414">AVERAGE(K1064+K1116+K1168)/3</f>
        <v>543</v>
      </c>
      <c r="M1220" s="14">
        <f t="shared" ref="M1220" si="3415">AVERAGE(F1064+F1116+F1168)/3</f>
        <v>621.66666666666663</v>
      </c>
      <c r="N1220" s="30">
        <f t="shared" ref="N1220" si="3416">(F1220-F1168)/F1168</f>
        <v>-0.69711538461538458</v>
      </c>
      <c r="O1220" s="30">
        <f t="shared" ref="O1220" si="3417">(F1220-L1220)/L1220</f>
        <v>-0.53591160220994472</v>
      </c>
    </row>
    <row r="1221" spans="1:15" x14ac:dyDescent="0.25">
      <c r="A1221" s="9" t="str">
        <f t="shared" si="2901"/>
        <v>May</v>
      </c>
      <c r="B1221" s="15">
        <f t="shared" si="3126"/>
        <v>42868</v>
      </c>
      <c r="C1221" s="9">
        <v>640</v>
      </c>
      <c r="D1221" s="9">
        <v>11</v>
      </c>
      <c r="E1221" s="9">
        <v>200</v>
      </c>
      <c r="F1221" s="14">
        <f t="shared" ref="F1221" si="3418">SUM(C1221:E1221)</f>
        <v>851</v>
      </c>
      <c r="G1221" s="11">
        <v>19</v>
      </c>
      <c r="H1221" s="13">
        <f t="shared" ref="H1221" si="3419">AVERAGE(C1218:C1221)</f>
        <v>499</v>
      </c>
      <c r="I1221" s="13">
        <f t="shared" ref="I1221" si="3420">AVERAGE(D1218:D1221)</f>
        <v>20</v>
      </c>
      <c r="J1221" s="13">
        <f t="shared" ref="J1221" si="3421">AVERAGE(E1218:E1221)</f>
        <v>146.5</v>
      </c>
      <c r="K1221" s="14">
        <f t="shared" ref="K1221" si="3422">SUM(H1221:J1221)</f>
        <v>665.5</v>
      </c>
      <c r="L1221" s="14">
        <f t="shared" ref="L1221" si="3423">AVERAGE(K1065+K1117+K1169)/3</f>
        <v>571.58333333333337</v>
      </c>
      <c r="M1221" s="14">
        <f t="shared" ref="M1221" si="3424">AVERAGE(F1065+F1117+F1169)/3</f>
        <v>580.66666666666663</v>
      </c>
      <c r="N1221" s="30">
        <f t="shared" ref="N1221" si="3425">(F1221-F1169)/F1169</f>
        <v>0.35079365079365077</v>
      </c>
      <c r="O1221" s="30">
        <f t="shared" ref="O1221" si="3426">(F1221-L1221)/L1221</f>
        <v>0.4888467706662778</v>
      </c>
    </row>
    <row r="1222" spans="1:15" x14ac:dyDescent="0.25">
      <c r="A1222" s="9" t="str">
        <f t="shared" si="2901"/>
        <v>May</v>
      </c>
      <c r="B1222" s="15">
        <f t="shared" si="3126"/>
        <v>42875</v>
      </c>
      <c r="C1222" s="9">
        <v>409</v>
      </c>
      <c r="D1222" s="9">
        <v>6</v>
      </c>
      <c r="E1222" s="9">
        <v>138</v>
      </c>
      <c r="F1222" s="14">
        <f t="shared" ref="F1222" si="3427">SUM(C1222:E1222)</f>
        <v>553</v>
      </c>
      <c r="G1222" s="11">
        <v>20</v>
      </c>
      <c r="H1222" s="13">
        <f t="shared" ref="H1222" si="3428">AVERAGE(C1219:C1222)</f>
        <v>444.75</v>
      </c>
      <c r="I1222" s="13">
        <f t="shared" ref="I1222" si="3429">AVERAGE(D1219:D1222)</f>
        <v>13.75</v>
      </c>
      <c r="J1222" s="13">
        <f t="shared" ref="J1222" si="3430">AVERAGE(E1219:E1222)</f>
        <v>130.5</v>
      </c>
      <c r="K1222" s="14">
        <f t="shared" ref="K1222" si="3431">SUM(H1222:J1222)</f>
        <v>589</v>
      </c>
      <c r="L1222" s="14">
        <f t="shared" ref="L1222" si="3432">AVERAGE(K1066+K1118+K1170)/3</f>
        <v>606.16666666666663</v>
      </c>
      <c r="M1222" s="14">
        <f t="shared" ref="M1222" si="3433">AVERAGE(F1066+F1118+F1170)/3</f>
        <v>623</v>
      </c>
      <c r="N1222" s="30">
        <f t="shared" ref="N1222" si="3434">(F1222-F1170)/F1170</f>
        <v>-0.22873082287308227</v>
      </c>
      <c r="O1222" s="30">
        <f t="shared" ref="O1222" si="3435">(F1222-L1222)/L1222</f>
        <v>-8.7709650811108E-2</v>
      </c>
    </row>
    <row r="1223" spans="1:15" x14ac:dyDescent="0.25">
      <c r="A1223" s="9" t="str">
        <f t="shared" ref="A1223:A1286" si="3436">TEXT(B1223, "MMM")</f>
        <v>May</v>
      </c>
      <c r="B1223" s="15">
        <f t="shared" si="3126"/>
        <v>42882</v>
      </c>
      <c r="C1223" s="9">
        <v>504</v>
      </c>
      <c r="D1223" s="9">
        <v>25</v>
      </c>
      <c r="E1223" s="9">
        <v>139</v>
      </c>
      <c r="F1223" s="14">
        <f t="shared" ref="F1223" si="3437">SUM(C1223:E1223)</f>
        <v>668</v>
      </c>
      <c r="G1223" s="11">
        <v>21</v>
      </c>
      <c r="H1223" s="13">
        <f t="shared" ref="H1223" si="3438">AVERAGE(C1220:C1223)</f>
        <v>434.75</v>
      </c>
      <c r="I1223" s="13">
        <f t="shared" ref="I1223" si="3439">AVERAGE(D1220:D1223)</f>
        <v>13.75</v>
      </c>
      <c r="J1223" s="13">
        <f t="shared" ref="J1223" si="3440">AVERAGE(E1220:E1223)</f>
        <v>132.5</v>
      </c>
      <c r="K1223" s="14">
        <f t="shared" ref="K1223" si="3441">SUM(H1223:J1223)</f>
        <v>581</v>
      </c>
      <c r="L1223" s="14">
        <f t="shared" ref="L1223" si="3442">AVERAGE(K1067+K1119+K1171)/3</f>
        <v>617.25</v>
      </c>
      <c r="M1223" s="14">
        <f t="shared" ref="M1223" si="3443">AVERAGE(F1067+F1119+F1171)/3</f>
        <v>643.66666666666663</v>
      </c>
      <c r="N1223" s="30">
        <f t="shared" ref="N1223" si="3444">(F1223-F1171)/F1171</f>
        <v>-8.6183310533515731E-2</v>
      </c>
      <c r="O1223" s="30">
        <f t="shared" ref="O1223" si="3445">(F1223-L1223)/L1223</f>
        <v>8.2219522073714052E-2</v>
      </c>
    </row>
    <row r="1224" spans="1:15" x14ac:dyDescent="0.25">
      <c r="A1224" s="9" t="str">
        <f t="shared" si="3436"/>
        <v>Jun</v>
      </c>
      <c r="B1224" s="15">
        <f t="shared" si="3126"/>
        <v>42889</v>
      </c>
      <c r="C1224" s="9">
        <v>619</v>
      </c>
      <c r="D1224" s="9">
        <v>45</v>
      </c>
      <c r="E1224" s="9">
        <v>165</v>
      </c>
      <c r="F1224" s="14">
        <f t="shared" ref="F1224" si="3446">SUM(C1224:E1224)</f>
        <v>829</v>
      </c>
      <c r="G1224" s="11">
        <v>22</v>
      </c>
      <c r="H1224" s="13">
        <f t="shared" ref="H1224" si="3447">AVERAGE(C1221:C1224)</f>
        <v>543</v>
      </c>
      <c r="I1224" s="13">
        <f t="shared" ref="I1224" si="3448">AVERAGE(D1221:D1224)</f>
        <v>21.75</v>
      </c>
      <c r="J1224" s="13">
        <f t="shared" ref="J1224" si="3449">AVERAGE(E1221:E1224)</f>
        <v>160.5</v>
      </c>
      <c r="K1224" s="14">
        <f t="shared" ref="K1224" si="3450">SUM(H1224:J1224)</f>
        <v>725.25</v>
      </c>
      <c r="L1224" s="14">
        <f t="shared" ref="L1224" si="3451">AVERAGE(K1068+K1120+K1172)/3</f>
        <v>609.66666666666663</v>
      </c>
      <c r="M1224" s="14">
        <f t="shared" ref="M1224" si="3452">AVERAGE(F1068+F1120+F1172)/3</f>
        <v>591.33333333333337</v>
      </c>
      <c r="N1224" s="30">
        <f t="shared" ref="N1224" si="3453">(F1224-F1172)/F1172</f>
        <v>0.51001821493624777</v>
      </c>
      <c r="O1224" s="30">
        <f t="shared" ref="O1224" si="3454">(F1224-L1224)/L1224</f>
        <v>0.35975943138326966</v>
      </c>
    </row>
    <row r="1225" spans="1:15" x14ac:dyDescent="0.25">
      <c r="A1225" s="9" t="str">
        <f t="shared" si="3436"/>
        <v>Jun</v>
      </c>
      <c r="B1225" s="15">
        <f t="shared" si="3126"/>
        <v>42896</v>
      </c>
      <c r="C1225" s="9">
        <v>486</v>
      </c>
      <c r="D1225" s="9">
        <v>21</v>
      </c>
      <c r="E1225" s="9">
        <v>148</v>
      </c>
      <c r="F1225" s="14">
        <f t="shared" ref="F1225" si="3455">SUM(C1225:E1225)</f>
        <v>655</v>
      </c>
      <c r="G1225" s="11">
        <v>23</v>
      </c>
      <c r="H1225" s="13">
        <f t="shared" ref="H1225" si="3456">AVERAGE(C1222:C1225)</f>
        <v>504.5</v>
      </c>
      <c r="I1225" s="13">
        <f t="shared" ref="I1225" si="3457">AVERAGE(D1222:D1225)</f>
        <v>24.25</v>
      </c>
      <c r="J1225" s="13">
        <f t="shared" ref="J1225" si="3458">AVERAGE(E1222:E1225)</f>
        <v>147.5</v>
      </c>
      <c r="K1225" s="14">
        <f t="shared" ref="K1225" si="3459">SUM(H1225:J1225)</f>
        <v>676.25</v>
      </c>
      <c r="L1225" s="14">
        <f t="shared" ref="L1225" si="3460">AVERAGE(K1069+K1121+K1173)/3</f>
        <v>630.41666666666663</v>
      </c>
      <c r="M1225" s="14">
        <f t="shared" ref="M1225" si="3461">AVERAGE(F1069+F1121+F1173)/3</f>
        <v>663.66666666666663</v>
      </c>
      <c r="N1225" s="30">
        <f t="shared" ref="N1225" si="3462">(F1225-F1173)/F1173</f>
        <v>-0.14154652686762778</v>
      </c>
      <c r="O1225" s="30">
        <f t="shared" ref="O1225" si="3463">(F1225-L1225)/L1225</f>
        <v>3.8995373430271048E-2</v>
      </c>
    </row>
    <row r="1226" spans="1:15" x14ac:dyDescent="0.25">
      <c r="A1226" s="9" t="str">
        <f t="shared" si="3436"/>
        <v>Jun</v>
      </c>
      <c r="B1226" s="15">
        <f t="shared" si="3126"/>
        <v>42903</v>
      </c>
      <c r="C1226" s="9">
        <v>303</v>
      </c>
      <c r="D1226" s="9">
        <v>14</v>
      </c>
      <c r="E1226" s="9">
        <v>142</v>
      </c>
      <c r="F1226" s="14">
        <f t="shared" ref="F1226" si="3464">SUM(C1226:E1226)</f>
        <v>459</v>
      </c>
      <c r="G1226" s="11">
        <v>24</v>
      </c>
      <c r="H1226" s="13">
        <f t="shared" ref="H1226" si="3465">AVERAGE(C1223:C1226)</f>
        <v>478</v>
      </c>
      <c r="I1226" s="13">
        <f t="shared" ref="I1226" si="3466">AVERAGE(D1223:D1226)</f>
        <v>26.25</v>
      </c>
      <c r="J1226" s="13">
        <f t="shared" ref="J1226" si="3467">AVERAGE(E1223:E1226)</f>
        <v>148.5</v>
      </c>
      <c r="K1226" s="14">
        <f t="shared" ref="K1226" si="3468">SUM(H1226:J1226)</f>
        <v>652.75</v>
      </c>
      <c r="L1226" s="14">
        <f t="shared" ref="L1226" si="3469">AVERAGE(K1070+K1122+K1174)/3</f>
        <v>642.91666666666663</v>
      </c>
      <c r="M1226" s="14">
        <f t="shared" ref="M1226" si="3470">AVERAGE(F1070+F1122+F1174)/3</f>
        <v>673</v>
      </c>
      <c r="N1226" s="30">
        <f t="shared" ref="N1226" si="3471">(F1226-F1174)/F1174</f>
        <v>-0.43403205918618987</v>
      </c>
      <c r="O1226" s="30">
        <f t="shared" ref="O1226" si="3472">(F1226-L1226)/L1226</f>
        <v>-0.28606610499027862</v>
      </c>
    </row>
    <row r="1227" spans="1:15" x14ac:dyDescent="0.25">
      <c r="A1227" s="9" t="str">
        <f t="shared" si="3436"/>
        <v>Jun</v>
      </c>
      <c r="B1227" s="15">
        <f t="shared" si="3126"/>
        <v>42910</v>
      </c>
      <c r="C1227" s="9">
        <v>462</v>
      </c>
      <c r="D1227" s="9">
        <v>8</v>
      </c>
      <c r="E1227" s="9">
        <v>213</v>
      </c>
      <c r="F1227" s="14">
        <f t="shared" ref="F1227" si="3473">SUM(C1227:E1227)</f>
        <v>683</v>
      </c>
      <c r="G1227" s="11">
        <v>25</v>
      </c>
      <c r="H1227" s="13">
        <f t="shared" ref="H1227" si="3474">AVERAGE(C1224:C1227)</f>
        <v>467.5</v>
      </c>
      <c r="I1227" s="13">
        <f t="shared" ref="I1227" si="3475">AVERAGE(D1224:D1227)</f>
        <v>22</v>
      </c>
      <c r="J1227" s="13">
        <f t="shared" ref="J1227" si="3476">AVERAGE(E1224:E1227)</f>
        <v>167</v>
      </c>
      <c r="K1227" s="14">
        <f t="shared" ref="K1227" si="3477">SUM(H1227:J1227)</f>
        <v>656.5</v>
      </c>
      <c r="L1227" s="14">
        <f t="shared" ref="L1227" si="3478">AVERAGE(K1071+K1123+K1175)/3</f>
        <v>643.25</v>
      </c>
      <c r="M1227" s="14">
        <f t="shared" ref="M1227" si="3479">AVERAGE(F1071+F1123+F1175)/3</f>
        <v>643.33333333333337</v>
      </c>
      <c r="N1227" s="30">
        <f t="shared" ref="N1227" si="3480">(F1227-F1175)/F1175</f>
        <v>-0.22120866590649943</v>
      </c>
      <c r="O1227" s="30">
        <f t="shared" ref="O1227" si="3481">(F1227-L1227)/L1227</f>
        <v>6.1795569374271275E-2</v>
      </c>
    </row>
    <row r="1228" spans="1:15" x14ac:dyDescent="0.25">
      <c r="A1228" s="9" t="str">
        <f t="shared" si="3436"/>
        <v>Jul</v>
      </c>
      <c r="B1228" s="15">
        <f t="shared" si="3126"/>
        <v>42917</v>
      </c>
      <c r="C1228" s="9">
        <v>595</v>
      </c>
      <c r="D1228" s="9">
        <v>25</v>
      </c>
      <c r="E1228" s="9">
        <v>232</v>
      </c>
      <c r="F1228" s="14">
        <f t="shared" ref="F1228" si="3482">SUM(C1228:E1228)</f>
        <v>852</v>
      </c>
      <c r="G1228" s="11">
        <v>26</v>
      </c>
      <c r="H1228" s="13">
        <f t="shared" ref="H1228" si="3483">AVERAGE(C1225:C1228)</f>
        <v>461.5</v>
      </c>
      <c r="I1228" s="13">
        <f t="shared" ref="I1228" si="3484">AVERAGE(D1225:D1228)</f>
        <v>17</v>
      </c>
      <c r="J1228" s="13">
        <f t="shared" ref="J1228" si="3485">AVERAGE(E1225:E1228)</f>
        <v>183.75</v>
      </c>
      <c r="K1228" s="14">
        <f t="shared" ref="K1228" si="3486">SUM(H1228:J1228)</f>
        <v>662.25</v>
      </c>
      <c r="L1228" s="14">
        <f t="shared" ref="L1228" si="3487">AVERAGE(K1072+K1124+K1176)/3</f>
        <v>602.22222222222229</v>
      </c>
      <c r="M1228" s="14">
        <f t="shared" ref="M1228" si="3488">AVERAGE(F1072+F1124+F1176)/3</f>
        <v>428</v>
      </c>
      <c r="N1228" s="30">
        <f t="shared" ref="N1228" si="3489">(F1228-F1176)/F1176</f>
        <v>0.35023771790808239</v>
      </c>
      <c r="O1228" s="30">
        <f t="shared" ref="O1228" si="3490">(F1228-L1228)/L1228</f>
        <v>0.41476014760147589</v>
      </c>
    </row>
    <row r="1229" spans="1:15" x14ac:dyDescent="0.25">
      <c r="A1229" s="9" t="str">
        <f t="shared" si="3436"/>
        <v>Jul</v>
      </c>
      <c r="B1229" s="15">
        <f t="shared" si="3126"/>
        <v>42924</v>
      </c>
      <c r="C1229" s="9">
        <v>483</v>
      </c>
      <c r="D1229" s="9">
        <v>3</v>
      </c>
      <c r="E1229" s="9">
        <v>193</v>
      </c>
      <c r="F1229" s="14">
        <f t="shared" ref="F1229" si="3491">SUM(C1229:E1229)</f>
        <v>679</v>
      </c>
      <c r="G1229" s="11">
        <v>27</v>
      </c>
      <c r="H1229" s="13">
        <f t="shared" ref="H1229" si="3492">AVERAGE(C1226:C1229)</f>
        <v>460.75</v>
      </c>
      <c r="I1229" s="13">
        <f t="shared" ref="I1229" si="3493">AVERAGE(D1226:D1229)</f>
        <v>12.5</v>
      </c>
      <c r="J1229" s="13">
        <f t="shared" ref="J1229" si="3494">AVERAGE(E1226:E1229)</f>
        <v>195</v>
      </c>
      <c r="K1229" s="14">
        <f t="shared" ref="K1229" si="3495">SUM(H1229:J1229)</f>
        <v>668.25</v>
      </c>
      <c r="L1229" s="14">
        <f t="shared" ref="L1229" si="3496">AVERAGE(K1073+K1125+K1177)/3</f>
        <v>580.38888888888891</v>
      </c>
      <c r="M1229" s="14">
        <f t="shared" ref="M1229" si="3497">AVERAGE(F1073+F1125+F1177)/3</f>
        <v>576.33333333333337</v>
      </c>
      <c r="N1229" s="30">
        <f t="shared" ref="N1229" si="3498">(F1229-F1177)/F1177</f>
        <v>-0.26910656620021528</v>
      </c>
      <c r="O1229" s="30">
        <f t="shared" ref="O1229" si="3499">(F1229-L1229)/L1229</f>
        <v>0.16990523595290508</v>
      </c>
    </row>
    <row r="1230" spans="1:15" x14ac:dyDescent="0.25">
      <c r="A1230" s="9" t="str">
        <f t="shared" si="3436"/>
        <v>Jul</v>
      </c>
      <c r="B1230" s="15">
        <f t="shared" si="3126"/>
        <v>42931</v>
      </c>
      <c r="C1230" s="9">
        <v>546</v>
      </c>
      <c r="D1230" s="9">
        <v>14</v>
      </c>
      <c r="E1230" s="9">
        <v>213</v>
      </c>
      <c r="F1230" s="14">
        <f t="shared" ref="F1230" si="3500">SUM(C1230:E1230)</f>
        <v>773</v>
      </c>
      <c r="G1230" s="11">
        <v>28</v>
      </c>
      <c r="H1230" s="13">
        <f t="shared" ref="H1230" si="3501">AVERAGE(C1227:C1230)</f>
        <v>521.5</v>
      </c>
      <c r="I1230" s="13">
        <f t="shared" ref="I1230" si="3502">AVERAGE(D1227:D1230)</f>
        <v>12.5</v>
      </c>
      <c r="J1230" s="13">
        <f t="shared" ref="J1230" si="3503">AVERAGE(E1227:E1230)</f>
        <v>212.75</v>
      </c>
      <c r="K1230" s="14">
        <f t="shared" ref="K1230" si="3504">SUM(H1230:J1230)</f>
        <v>746.75</v>
      </c>
      <c r="L1230" s="14">
        <f t="shared" ref="L1230" si="3505">AVERAGE(K1074+K1126+K1178)/3</f>
        <v>555.55555555555554</v>
      </c>
      <c r="M1230" s="14">
        <f t="shared" ref="M1230" si="3506">AVERAGE(F1074+F1126+F1178)/3</f>
        <v>573.66666666666663</v>
      </c>
      <c r="N1230" s="30">
        <f t="shared" ref="N1230" si="3507">(F1230-F1178)/F1178</f>
        <v>-0.16341991341991341</v>
      </c>
      <c r="O1230" s="30">
        <f t="shared" ref="O1230" si="3508">(F1230-L1230)/L1230</f>
        <v>0.39140000000000003</v>
      </c>
    </row>
    <row r="1231" spans="1:15" x14ac:dyDescent="0.25">
      <c r="A1231" s="9" t="str">
        <f t="shared" si="3436"/>
        <v>Jul</v>
      </c>
      <c r="B1231" s="15">
        <f t="shared" si="3126"/>
        <v>42938</v>
      </c>
      <c r="C1231" s="9">
        <v>643</v>
      </c>
      <c r="D1231" s="9">
        <v>32</v>
      </c>
      <c r="E1231" s="9">
        <v>385</v>
      </c>
      <c r="F1231" s="14">
        <f t="shared" ref="F1231" si="3509">SUM(C1231:E1231)</f>
        <v>1060</v>
      </c>
      <c r="G1231" s="11">
        <v>29</v>
      </c>
      <c r="H1231" s="13">
        <f t="shared" ref="H1231" si="3510">AVERAGE(C1228:C1231)</f>
        <v>566.75</v>
      </c>
      <c r="I1231" s="13">
        <f t="shared" ref="I1231" si="3511">AVERAGE(D1228:D1231)</f>
        <v>18.5</v>
      </c>
      <c r="J1231" s="13">
        <f t="shared" ref="J1231" si="3512">AVERAGE(E1228:E1231)</f>
        <v>255.75</v>
      </c>
      <c r="K1231" s="14">
        <f t="shared" ref="K1231" si="3513">SUM(H1231:J1231)</f>
        <v>841</v>
      </c>
      <c r="L1231" s="14">
        <f t="shared" ref="L1231" si="3514">AVERAGE(K1075+K1127+K1179)/3</f>
        <v>564.08333333333337</v>
      </c>
      <c r="M1231" s="14">
        <f t="shared" ref="M1231" si="3515">AVERAGE(F1075+F1127+F1179)/3</f>
        <v>678.33333333333337</v>
      </c>
      <c r="N1231" s="30">
        <f t="shared" ref="N1231" si="3516">(F1231-F1179)/F1179</f>
        <v>0.29901960784313725</v>
      </c>
      <c r="O1231" s="30">
        <f t="shared" ref="O1231" si="3517">(F1231-L1231)/L1231</f>
        <v>0.87915497119219965</v>
      </c>
    </row>
    <row r="1232" spans="1:15" x14ac:dyDescent="0.25">
      <c r="A1232" s="9" t="str">
        <f t="shared" si="3436"/>
        <v>Jul</v>
      </c>
      <c r="B1232" s="15">
        <f t="shared" si="3126"/>
        <v>42945</v>
      </c>
      <c r="C1232" s="9">
        <v>419</v>
      </c>
      <c r="D1232" s="9">
        <v>13</v>
      </c>
      <c r="E1232" s="9">
        <v>286</v>
      </c>
      <c r="F1232" s="14">
        <f t="shared" ref="F1232" si="3518">SUM(C1232:E1232)</f>
        <v>718</v>
      </c>
      <c r="G1232" s="11">
        <v>30</v>
      </c>
      <c r="H1232" s="13">
        <f t="shared" ref="H1232" si="3519">AVERAGE(C1229:C1232)</f>
        <v>522.75</v>
      </c>
      <c r="I1232" s="13">
        <f t="shared" ref="I1232" si="3520">AVERAGE(D1229:D1232)</f>
        <v>15.5</v>
      </c>
      <c r="J1232" s="13">
        <f t="shared" ref="J1232" si="3521">AVERAGE(E1229:E1232)</f>
        <v>269.25</v>
      </c>
      <c r="K1232" s="14">
        <f t="shared" ref="K1232" si="3522">SUM(H1232:J1232)</f>
        <v>807.5</v>
      </c>
      <c r="L1232" s="14">
        <f t="shared" ref="L1232" si="3523">AVERAGE(K1076+K1128+K1180)/3</f>
        <v>642.5</v>
      </c>
      <c r="M1232" s="14">
        <f t="shared" ref="M1232" si="3524">AVERAGE(F1076+F1128+F1180)/3</f>
        <v>741.66666666666663</v>
      </c>
      <c r="N1232" s="30">
        <f t="shared" ref="N1232" si="3525">(F1232-F1180)/F1180</f>
        <v>-0.26659856996935649</v>
      </c>
      <c r="O1232" s="30">
        <f t="shared" ref="O1232" si="3526">(F1232-L1232)/L1232</f>
        <v>0.11750972762645914</v>
      </c>
    </row>
    <row r="1233" spans="1:15" x14ac:dyDescent="0.25">
      <c r="A1233" s="9" t="str">
        <f t="shared" si="3436"/>
        <v>Aug</v>
      </c>
      <c r="B1233" s="15">
        <f t="shared" si="3126"/>
        <v>42952</v>
      </c>
      <c r="C1233" s="9">
        <v>360</v>
      </c>
      <c r="D1233" s="9">
        <v>10</v>
      </c>
      <c r="E1233" s="9">
        <v>355</v>
      </c>
      <c r="F1233" s="14">
        <f t="shared" ref="F1233" si="3527">SUM(C1233:E1233)</f>
        <v>725</v>
      </c>
      <c r="G1233" s="11">
        <v>31</v>
      </c>
      <c r="H1233" s="13">
        <f t="shared" ref="H1233" si="3528">AVERAGE(C1230:C1233)</f>
        <v>492</v>
      </c>
      <c r="I1233" s="13">
        <f t="shared" ref="I1233" si="3529">AVERAGE(D1230:D1233)</f>
        <v>17.25</v>
      </c>
      <c r="J1233" s="13">
        <f t="shared" ref="J1233" si="3530">AVERAGE(E1230:E1233)</f>
        <v>309.75</v>
      </c>
      <c r="K1233" s="14">
        <f t="shared" ref="K1233" si="3531">SUM(H1233:J1233)</f>
        <v>819</v>
      </c>
      <c r="L1233" s="14">
        <f t="shared" ref="L1233" si="3532">AVERAGE(K1077+K1129+K1181)/3</f>
        <v>686.5</v>
      </c>
      <c r="M1233" s="14">
        <f t="shared" ref="M1233" si="3533">AVERAGE(F1077+F1129+F1181)/3</f>
        <v>752.33333333333337</v>
      </c>
      <c r="N1233" s="30">
        <f t="shared" ref="N1233" si="3534">(F1233-F1181)/F1181</f>
        <v>-0.24870466321243523</v>
      </c>
      <c r="O1233" s="30">
        <f t="shared" ref="O1233" si="3535">(F1233-L1233)/L1233</f>
        <v>5.6081573197378005E-2</v>
      </c>
    </row>
    <row r="1234" spans="1:15" x14ac:dyDescent="0.25">
      <c r="A1234" s="9" t="str">
        <f t="shared" si="3436"/>
        <v>Aug</v>
      </c>
      <c r="B1234" s="15">
        <f t="shared" si="3126"/>
        <v>42959</v>
      </c>
      <c r="C1234" s="9">
        <v>520</v>
      </c>
      <c r="D1234" s="9">
        <v>19</v>
      </c>
      <c r="E1234" s="9">
        <v>359</v>
      </c>
      <c r="F1234" s="14">
        <f t="shared" ref="F1234" si="3536">SUM(C1234:E1234)</f>
        <v>898</v>
      </c>
      <c r="G1234" s="11">
        <v>32</v>
      </c>
      <c r="H1234" s="13">
        <f t="shared" ref="H1234" si="3537">AVERAGE(C1231:C1234)</f>
        <v>485.5</v>
      </c>
      <c r="I1234" s="13">
        <f t="shared" ref="I1234" si="3538">AVERAGE(D1231:D1234)</f>
        <v>18.5</v>
      </c>
      <c r="J1234" s="13">
        <f t="shared" ref="J1234" si="3539">AVERAGE(E1231:E1234)</f>
        <v>346.25</v>
      </c>
      <c r="K1234" s="14">
        <f t="shared" ref="K1234" si="3540">SUM(H1234:J1234)</f>
        <v>850.25</v>
      </c>
      <c r="L1234" s="14">
        <f t="shared" ref="L1234" si="3541">AVERAGE(K1078+K1130+K1182)/3</f>
        <v>718.33333333333337</v>
      </c>
      <c r="M1234" s="14">
        <f t="shared" ref="M1234" si="3542">AVERAGE(F1078+F1130+F1182)/3</f>
        <v>701</v>
      </c>
      <c r="N1234" s="30">
        <f t="shared" ref="N1234" si="3543">(F1234-F1182)/F1182</f>
        <v>-0.16387337057728119</v>
      </c>
      <c r="O1234" s="30">
        <f t="shared" ref="O1234" si="3544">(F1234-L1234)/L1234</f>
        <v>0.2501160092807424</v>
      </c>
    </row>
    <row r="1235" spans="1:15" x14ac:dyDescent="0.25">
      <c r="A1235" s="9" t="str">
        <f t="shared" si="3436"/>
        <v>Aug</v>
      </c>
      <c r="B1235" s="15">
        <f t="shared" si="3126"/>
        <v>42966</v>
      </c>
      <c r="C1235" s="9">
        <v>477</v>
      </c>
      <c r="D1235" s="9">
        <v>13</v>
      </c>
      <c r="E1235" s="9">
        <v>429</v>
      </c>
      <c r="F1235" s="14">
        <f t="shared" ref="F1235" si="3545">SUM(C1235:E1235)</f>
        <v>919</v>
      </c>
      <c r="G1235" s="11">
        <v>33</v>
      </c>
      <c r="H1235" s="13">
        <f t="shared" ref="H1235" si="3546">AVERAGE(C1232:C1235)</f>
        <v>444</v>
      </c>
      <c r="I1235" s="13">
        <f t="shared" ref="I1235" si="3547">AVERAGE(D1232:D1235)</f>
        <v>13.75</v>
      </c>
      <c r="J1235" s="13">
        <f t="shared" ref="J1235" si="3548">AVERAGE(E1232:E1235)</f>
        <v>357.25</v>
      </c>
      <c r="K1235" s="14">
        <f t="shared" ref="K1235" si="3549">SUM(H1235:J1235)</f>
        <v>815</v>
      </c>
      <c r="L1235" s="14">
        <f t="shared" ref="L1235" si="3550">AVERAGE(K1079+K1131+K1183)/3</f>
        <v>716.16666666666663</v>
      </c>
      <c r="M1235" s="14">
        <f t="shared" ref="M1235" si="3551">AVERAGE(F1079+F1131+F1183)/3</f>
        <v>669.66666666666663</v>
      </c>
      <c r="N1235" s="30">
        <f t="shared" ref="N1235" si="3552">(F1235-F1183)/F1183</f>
        <v>-8.0080080080080079E-2</v>
      </c>
      <c r="O1235" s="30">
        <f t="shared" ref="O1235" si="3553">(F1235-L1235)/L1235</f>
        <v>0.28322085175703987</v>
      </c>
    </row>
    <row r="1236" spans="1:15" x14ac:dyDescent="0.25">
      <c r="A1236" s="9" t="str">
        <f t="shared" si="3436"/>
        <v>Aug</v>
      </c>
      <c r="B1236" s="15">
        <f t="shared" si="3126"/>
        <v>42973</v>
      </c>
      <c r="C1236" s="9">
        <v>398</v>
      </c>
      <c r="D1236" s="9">
        <v>13</v>
      </c>
      <c r="E1236" s="9">
        <v>346</v>
      </c>
      <c r="F1236" s="14">
        <f t="shared" ref="F1236" si="3554">SUM(C1236:E1236)</f>
        <v>757</v>
      </c>
      <c r="G1236" s="11">
        <v>34</v>
      </c>
      <c r="H1236" s="13">
        <f t="shared" ref="H1236" si="3555">AVERAGE(C1233:C1236)</f>
        <v>438.75</v>
      </c>
      <c r="I1236" s="13">
        <f t="shared" ref="I1236" si="3556">AVERAGE(D1233:D1236)</f>
        <v>13.75</v>
      </c>
      <c r="J1236" s="13">
        <f t="shared" ref="J1236" si="3557">AVERAGE(E1233:E1236)</f>
        <v>372.25</v>
      </c>
      <c r="K1236" s="14">
        <f t="shared" ref="K1236" si="3558">SUM(H1236:J1236)</f>
        <v>824.75</v>
      </c>
      <c r="L1236" s="14">
        <f t="shared" ref="L1236" si="3559">AVERAGE(K1080+K1132+K1184)/3</f>
        <v>680.25</v>
      </c>
      <c r="M1236" s="14">
        <f t="shared" ref="M1236" si="3560">AVERAGE(F1080+F1132+F1184)/3</f>
        <v>598</v>
      </c>
      <c r="N1236" s="30">
        <f t="shared" ref="N1236" si="3561">(F1236-F1184)/F1184</f>
        <v>-8.4643288996372426E-2</v>
      </c>
      <c r="O1236" s="30">
        <f t="shared" ref="O1236" si="3562">(F1236-L1236)/L1236</f>
        <v>0.11282616685042264</v>
      </c>
    </row>
    <row r="1237" spans="1:15" x14ac:dyDescent="0.25">
      <c r="A1237" s="9" t="str">
        <f t="shared" si="3436"/>
        <v>Sep</v>
      </c>
      <c r="B1237" s="15">
        <f t="shared" si="3126"/>
        <v>42980</v>
      </c>
      <c r="C1237" s="9">
        <v>250</v>
      </c>
      <c r="D1237" s="9">
        <v>5</v>
      </c>
      <c r="E1237" s="9">
        <v>262</v>
      </c>
      <c r="F1237" s="14">
        <f t="shared" ref="F1237" si="3563">SUM(C1237:E1237)</f>
        <v>517</v>
      </c>
      <c r="G1237" s="11">
        <v>35</v>
      </c>
      <c r="H1237" s="13">
        <f t="shared" ref="H1237" si="3564">AVERAGE(C1234:C1237)</f>
        <v>411.25</v>
      </c>
      <c r="I1237" s="13">
        <f t="shared" ref="I1237" si="3565">AVERAGE(D1234:D1237)</f>
        <v>12.5</v>
      </c>
      <c r="J1237" s="13">
        <f t="shared" ref="J1237" si="3566">AVERAGE(E1234:E1237)</f>
        <v>349</v>
      </c>
      <c r="K1237" s="14">
        <f t="shared" ref="K1237" si="3567">SUM(H1237:J1237)</f>
        <v>772.75</v>
      </c>
      <c r="L1237" s="14">
        <f t="shared" ref="L1237" si="3568">AVERAGE(K1081+K1133+K1185)/3</f>
        <v>596.08333333333337</v>
      </c>
      <c r="M1237" s="14">
        <f t="shared" ref="M1237" si="3569">AVERAGE(F1081+F1133+F1185)/3</f>
        <v>415.66666666666669</v>
      </c>
      <c r="N1237" s="30">
        <f t="shared" ref="N1237" si="3570">(F1237-F1185)/F1185</f>
        <v>-0.31613756613756616</v>
      </c>
      <c r="O1237" s="30">
        <f t="shared" ref="O1237" si="3571">(F1237-L1237)/L1237</f>
        <v>-0.13267160631902702</v>
      </c>
    </row>
    <row r="1238" spans="1:15" x14ac:dyDescent="0.25">
      <c r="A1238" s="9" t="str">
        <f t="shared" si="3436"/>
        <v>Sep</v>
      </c>
      <c r="B1238" s="15">
        <f t="shared" si="3126"/>
        <v>42987</v>
      </c>
      <c r="C1238" s="9">
        <v>424</v>
      </c>
      <c r="D1238" s="9">
        <v>17</v>
      </c>
      <c r="E1238" s="9">
        <v>430</v>
      </c>
      <c r="F1238" s="14">
        <f t="shared" ref="F1238" si="3572">SUM(C1238:E1238)</f>
        <v>871</v>
      </c>
      <c r="G1238" s="11">
        <v>36</v>
      </c>
      <c r="H1238" s="13">
        <f t="shared" ref="H1238" si="3573">AVERAGE(C1235:C1238)</f>
        <v>387.25</v>
      </c>
      <c r="I1238" s="13">
        <f t="shared" ref="I1238" si="3574">AVERAGE(D1235:D1238)</f>
        <v>12</v>
      </c>
      <c r="J1238" s="13">
        <f t="shared" ref="J1238" si="3575">AVERAGE(E1235:E1238)</f>
        <v>366.75</v>
      </c>
      <c r="K1238" s="14">
        <f t="shared" ref="K1238" si="3576">SUM(H1238:J1238)</f>
        <v>766</v>
      </c>
      <c r="L1238" s="14">
        <f t="shared" ref="L1238" si="3577">AVERAGE(K1082+K1134+K1186)/3</f>
        <v>493</v>
      </c>
      <c r="M1238" s="14">
        <f t="shared" ref="M1238" si="3578">AVERAGE(F1082+F1134+F1186)/3</f>
        <v>288.66666666666669</v>
      </c>
      <c r="N1238" s="30">
        <f t="shared" ref="N1238" si="3579">(F1238-F1186)/F1186</f>
        <v>1.0837320574162679</v>
      </c>
      <c r="O1238" s="30">
        <f t="shared" ref="O1238" si="3580">(F1238-L1238)/L1238</f>
        <v>0.76673427991886411</v>
      </c>
    </row>
    <row r="1239" spans="1:15" x14ac:dyDescent="0.25">
      <c r="A1239" s="9" t="str">
        <f t="shared" si="3436"/>
        <v>Sep</v>
      </c>
      <c r="B1239" s="15">
        <f t="shared" si="3126"/>
        <v>42994</v>
      </c>
      <c r="C1239" s="9">
        <v>252</v>
      </c>
      <c r="D1239" s="9">
        <v>8</v>
      </c>
      <c r="E1239" s="9">
        <v>243</v>
      </c>
      <c r="F1239" s="14">
        <f t="shared" ref="F1239" si="3581">SUM(C1239:E1239)</f>
        <v>503</v>
      </c>
      <c r="G1239" s="11">
        <v>37</v>
      </c>
      <c r="H1239" s="13">
        <f t="shared" ref="H1239" si="3582">AVERAGE(C1236:C1239)</f>
        <v>331</v>
      </c>
      <c r="I1239" s="13">
        <f t="shared" ref="I1239" si="3583">AVERAGE(D1236:D1239)</f>
        <v>10.75</v>
      </c>
      <c r="J1239" s="13">
        <f t="shared" ref="J1239" si="3584">AVERAGE(E1236:E1239)</f>
        <v>320.25</v>
      </c>
      <c r="K1239" s="14">
        <f t="shared" ref="K1239" si="3585">SUM(H1239:J1239)</f>
        <v>662</v>
      </c>
      <c r="L1239" s="14">
        <f t="shared" ref="L1239" si="3586">AVERAGE(K1083+K1135+K1187)/3</f>
        <v>386.66666666666669</v>
      </c>
      <c r="M1239" s="14">
        <f t="shared" ref="M1239" si="3587">AVERAGE(F1083+F1135+F1187)/3</f>
        <v>244.33333333333334</v>
      </c>
      <c r="N1239" s="30">
        <f t="shared" ref="N1239" si="3588">(F1239-F1187)/F1187</f>
        <v>0.61217948717948723</v>
      </c>
      <c r="O1239" s="30">
        <f t="shared" ref="O1239" si="3589">(F1239-L1239)/L1239</f>
        <v>0.3008620689655172</v>
      </c>
    </row>
    <row r="1240" spans="1:15" x14ac:dyDescent="0.25">
      <c r="A1240" s="9" t="str">
        <f t="shared" si="3436"/>
        <v>Sep</v>
      </c>
      <c r="B1240" s="15">
        <f t="shared" si="3126"/>
        <v>43001</v>
      </c>
      <c r="C1240" s="9">
        <v>106</v>
      </c>
      <c r="D1240" s="9">
        <v>10</v>
      </c>
      <c r="E1240" s="9">
        <v>68</v>
      </c>
      <c r="F1240" s="14">
        <f t="shared" ref="F1240" si="3590">SUM(C1240:E1240)</f>
        <v>184</v>
      </c>
      <c r="G1240" s="11">
        <v>38</v>
      </c>
      <c r="H1240" s="13">
        <f t="shared" ref="H1240" si="3591">AVERAGE(C1237:C1240)</f>
        <v>258</v>
      </c>
      <c r="I1240" s="13">
        <f t="shared" ref="I1240" si="3592">AVERAGE(D1237:D1240)</f>
        <v>10</v>
      </c>
      <c r="J1240" s="13">
        <f t="shared" ref="J1240" si="3593">AVERAGE(E1237:E1240)</f>
        <v>250.75</v>
      </c>
      <c r="K1240" s="14">
        <f t="shared" ref="K1240" si="3594">SUM(H1240:J1240)</f>
        <v>518.75</v>
      </c>
      <c r="L1240" s="14">
        <f t="shared" ref="L1240" si="3595">AVERAGE(K1084+K1136+K1188)/3</f>
        <v>286.58333333333331</v>
      </c>
      <c r="M1240" s="14">
        <f t="shared" ref="M1240" si="3596">AVERAGE(F1084+F1136+F1188)/3</f>
        <v>197.66666666666666</v>
      </c>
      <c r="N1240" s="30">
        <f t="shared" ref="N1240" si="3597">(F1240-F1188)/F1188</f>
        <v>-0.27559055118110237</v>
      </c>
      <c r="O1240" s="30">
        <f t="shared" ref="O1240" si="3598">(F1240-L1240)/L1240</f>
        <v>-0.35795289328293106</v>
      </c>
    </row>
    <row r="1241" spans="1:15" x14ac:dyDescent="0.25">
      <c r="A1241" s="9" t="str">
        <f t="shared" si="3436"/>
        <v>Sep</v>
      </c>
      <c r="B1241" s="15">
        <f t="shared" si="3126"/>
        <v>43008</v>
      </c>
      <c r="C1241" s="9">
        <v>325</v>
      </c>
      <c r="D1241" s="9">
        <v>17</v>
      </c>
      <c r="E1241" s="9">
        <v>251</v>
      </c>
      <c r="F1241" s="14">
        <f t="shared" ref="F1241" si="3599">SUM(C1241:E1241)</f>
        <v>593</v>
      </c>
      <c r="G1241" s="11">
        <v>39</v>
      </c>
      <c r="H1241" s="13">
        <f t="shared" ref="H1241" si="3600">AVERAGE(C1238:C1241)</f>
        <v>276.75</v>
      </c>
      <c r="I1241" s="13">
        <f t="shared" ref="I1241" si="3601">AVERAGE(D1238:D1241)</f>
        <v>13</v>
      </c>
      <c r="J1241" s="13">
        <f t="shared" ref="J1241" si="3602">AVERAGE(E1238:E1241)</f>
        <v>248</v>
      </c>
      <c r="K1241" s="14">
        <f t="shared" ref="K1241" si="3603">SUM(H1241:J1241)</f>
        <v>537.75</v>
      </c>
      <c r="L1241" s="14">
        <f t="shared" ref="L1241" si="3604">AVERAGE(K1085+K1137+K1189)/3</f>
        <v>257.5</v>
      </c>
      <c r="M1241" s="14">
        <f t="shared" ref="M1241" si="3605">AVERAGE(F1085+F1137+F1189)/3</f>
        <v>299.33333333333331</v>
      </c>
      <c r="N1241" s="30">
        <f t="shared" ref="N1241" si="3606">(F1241-F1189)/F1189</f>
        <v>0.36009174311926606</v>
      </c>
      <c r="O1241" s="30">
        <f t="shared" ref="O1241" si="3607">(F1241-L1241)/L1241</f>
        <v>1.3029126213592233</v>
      </c>
    </row>
    <row r="1242" spans="1:15" x14ac:dyDescent="0.25">
      <c r="A1242" s="9" t="str">
        <f t="shared" si="3436"/>
        <v>Oct</v>
      </c>
      <c r="B1242" s="15">
        <f t="shared" si="3126"/>
        <v>43015</v>
      </c>
      <c r="C1242" s="9">
        <v>129</v>
      </c>
      <c r="D1242" s="9">
        <v>11</v>
      </c>
      <c r="E1242" s="9">
        <v>263</v>
      </c>
      <c r="F1242" s="14">
        <f t="shared" ref="F1242" si="3608">SUM(C1242:E1242)</f>
        <v>403</v>
      </c>
      <c r="G1242" s="11">
        <v>40</v>
      </c>
      <c r="H1242" s="13">
        <f t="shared" ref="H1242" si="3609">AVERAGE(C1239:C1242)</f>
        <v>203</v>
      </c>
      <c r="I1242" s="13">
        <f t="shared" ref="I1242" si="3610">AVERAGE(D1239:D1242)</f>
        <v>11.5</v>
      </c>
      <c r="J1242" s="13">
        <f t="shared" ref="J1242" si="3611">AVERAGE(E1239:E1242)</f>
        <v>206.25</v>
      </c>
      <c r="K1242" s="14">
        <f t="shared" ref="K1242" si="3612">SUM(H1242:J1242)</f>
        <v>420.75</v>
      </c>
      <c r="L1242" s="14">
        <f t="shared" ref="L1242" si="3613">AVERAGE(K1086+K1138+K1190)/3</f>
        <v>279.41666666666669</v>
      </c>
      <c r="M1242" s="14">
        <f t="shared" ref="M1242" si="3614">AVERAGE(F1086+F1138+F1190)/3</f>
        <v>376.33333333333331</v>
      </c>
      <c r="N1242" s="30">
        <f t="shared" ref="N1242" si="3615">(F1242-F1190)/F1190</f>
        <v>4.9479166666666664E-2</v>
      </c>
      <c r="O1242" s="30">
        <f t="shared" ref="O1242" si="3616">(F1242-L1242)/L1242</f>
        <v>0.44229048613182215</v>
      </c>
    </row>
    <row r="1243" spans="1:15" x14ac:dyDescent="0.25">
      <c r="A1243" s="9" t="str">
        <f t="shared" si="3436"/>
        <v>Oct</v>
      </c>
      <c r="B1243" s="15">
        <f t="shared" si="3126"/>
        <v>43022</v>
      </c>
      <c r="C1243" s="9">
        <v>127</v>
      </c>
      <c r="D1243" s="9">
        <v>10</v>
      </c>
      <c r="E1243" s="9">
        <v>245</v>
      </c>
      <c r="F1243" s="14">
        <f t="shared" ref="F1243" si="3617">SUM(C1243:E1243)</f>
        <v>382</v>
      </c>
      <c r="G1243" s="11">
        <v>41</v>
      </c>
      <c r="H1243" s="13">
        <f t="shared" ref="H1243" si="3618">AVERAGE(C1240:C1243)</f>
        <v>171.75</v>
      </c>
      <c r="I1243" s="13">
        <f t="shared" ref="I1243" si="3619">AVERAGE(D1240:D1243)</f>
        <v>12</v>
      </c>
      <c r="J1243" s="13">
        <f t="shared" ref="J1243" si="3620">AVERAGE(E1240:E1243)</f>
        <v>206.75</v>
      </c>
      <c r="K1243" s="14">
        <f t="shared" ref="K1243" si="3621">SUM(H1243:J1243)</f>
        <v>390.5</v>
      </c>
      <c r="L1243" s="14">
        <f t="shared" ref="L1243" si="3622">AVERAGE(K1087+K1139+K1191)/3</f>
        <v>321.75</v>
      </c>
      <c r="M1243" s="14">
        <f t="shared" ref="M1243" si="3623">AVERAGE(F1087+F1139+F1191)/3</f>
        <v>413.66666666666669</v>
      </c>
      <c r="N1243" s="30">
        <f t="shared" ref="N1243" si="3624">(F1243-F1191)/F1191</f>
        <v>-0.25680933852140075</v>
      </c>
      <c r="O1243" s="30">
        <f t="shared" ref="O1243" si="3625">(F1243-L1243)/L1243</f>
        <v>0.18725718725718726</v>
      </c>
    </row>
    <row r="1244" spans="1:15" x14ac:dyDescent="0.25">
      <c r="A1244" s="9" t="str">
        <f t="shared" si="3436"/>
        <v>Oct</v>
      </c>
      <c r="B1244" s="15">
        <f t="shared" si="3126"/>
        <v>43029</v>
      </c>
      <c r="C1244" s="9">
        <v>141</v>
      </c>
      <c r="D1244" s="9">
        <v>6</v>
      </c>
      <c r="E1244" s="9">
        <v>165</v>
      </c>
      <c r="F1244" s="14">
        <f t="shared" ref="F1244" si="3626">SUM(C1244:E1244)</f>
        <v>312</v>
      </c>
      <c r="G1244" s="11">
        <v>42</v>
      </c>
      <c r="H1244" s="13">
        <f t="shared" ref="H1244" si="3627">AVERAGE(C1241:C1244)</f>
        <v>180.5</v>
      </c>
      <c r="I1244" s="13">
        <f t="shared" ref="I1244" si="3628">AVERAGE(D1241:D1244)</f>
        <v>11</v>
      </c>
      <c r="J1244" s="13">
        <f t="shared" ref="J1244" si="3629">AVERAGE(E1241:E1244)</f>
        <v>231</v>
      </c>
      <c r="K1244" s="14">
        <f t="shared" ref="K1244" si="3630">SUM(H1244:J1244)</f>
        <v>422.5</v>
      </c>
      <c r="L1244" s="14">
        <f t="shared" ref="L1244" si="3631">AVERAGE(K1088+K1140+K1192)/3</f>
        <v>409.83333333333331</v>
      </c>
      <c r="M1244" s="14">
        <f t="shared" ref="M1244" si="3632">AVERAGE(F1088+F1140+F1192)/3</f>
        <v>550</v>
      </c>
      <c r="N1244" s="30">
        <f t="shared" ref="N1244" si="3633">(F1244-F1192)/F1192</f>
        <v>-0.47563025210084031</v>
      </c>
      <c r="O1244" s="30">
        <f t="shared" ref="O1244" si="3634">(F1244-L1244)/L1244</f>
        <v>-0.23871492476616507</v>
      </c>
    </row>
    <row r="1245" spans="1:15" x14ac:dyDescent="0.25">
      <c r="A1245" s="9" t="str">
        <f t="shared" si="3436"/>
        <v>Oct</v>
      </c>
      <c r="B1245" s="15">
        <f t="shared" si="3126"/>
        <v>43036</v>
      </c>
      <c r="C1245" s="9">
        <v>263</v>
      </c>
      <c r="D1245" s="9">
        <v>8</v>
      </c>
      <c r="E1245" s="9">
        <v>360</v>
      </c>
      <c r="F1245" s="14">
        <f t="shared" ref="F1245" si="3635">SUM(C1245:E1245)</f>
        <v>631</v>
      </c>
      <c r="G1245" s="11">
        <v>43</v>
      </c>
      <c r="H1245" s="13">
        <f t="shared" ref="H1245" si="3636">AVERAGE(C1242:C1245)</f>
        <v>165</v>
      </c>
      <c r="I1245" s="13">
        <f t="shared" ref="I1245" si="3637">AVERAGE(D1242:D1245)</f>
        <v>8.75</v>
      </c>
      <c r="J1245" s="13">
        <f t="shared" ref="J1245" si="3638">AVERAGE(E1242:E1245)</f>
        <v>258.25</v>
      </c>
      <c r="K1245" s="14">
        <f t="shared" ref="K1245" si="3639">SUM(H1245:J1245)</f>
        <v>432</v>
      </c>
      <c r="L1245" s="14">
        <f t="shared" ref="L1245" si="3640">AVERAGE(K1089+K1141+K1193)/3</f>
        <v>488.58333333333331</v>
      </c>
      <c r="M1245" s="14">
        <f t="shared" ref="M1245" si="3641">AVERAGE(F1089+F1141+F1193)/3</f>
        <v>614.33333333333337</v>
      </c>
      <c r="N1245" s="30">
        <f t="shared" ref="N1245" si="3642">(F1245-F1193)/F1193</f>
        <v>-0.32872340425531915</v>
      </c>
      <c r="O1245" s="30">
        <f t="shared" ref="O1245" si="3643">(F1245-L1245)/L1245</f>
        <v>0.29148899880607204</v>
      </c>
    </row>
    <row r="1246" spans="1:15" x14ac:dyDescent="0.25">
      <c r="A1246" s="9" t="str">
        <f t="shared" si="3436"/>
        <v>Nov</v>
      </c>
      <c r="B1246" s="15">
        <f t="shared" si="3126"/>
        <v>43043</v>
      </c>
      <c r="C1246" s="9">
        <v>199</v>
      </c>
      <c r="D1246" s="9">
        <v>6</v>
      </c>
      <c r="E1246" s="9">
        <v>358</v>
      </c>
      <c r="F1246" s="14">
        <f t="shared" ref="F1246" si="3644">SUM(C1246:E1246)</f>
        <v>563</v>
      </c>
      <c r="G1246" s="11">
        <v>44</v>
      </c>
      <c r="H1246" s="13">
        <f t="shared" ref="H1246" si="3645">AVERAGE(C1243:C1246)</f>
        <v>182.5</v>
      </c>
      <c r="I1246" s="13">
        <f t="shared" ref="I1246" si="3646">AVERAGE(D1243:D1246)</f>
        <v>7.5</v>
      </c>
      <c r="J1246" s="13">
        <f t="shared" ref="J1246" si="3647">AVERAGE(E1243:E1246)</f>
        <v>282</v>
      </c>
      <c r="K1246" s="14">
        <f t="shared" ref="K1246" si="3648">SUM(H1246:J1246)</f>
        <v>472</v>
      </c>
      <c r="L1246" s="14">
        <f t="shared" ref="L1246" si="3649">AVERAGE(K1090+K1142+K1194)/3</f>
        <v>556.41666666666663</v>
      </c>
      <c r="M1246" s="14">
        <f t="shared" ref="M1246" si="3650">AVERAGE(F1090+F1142+F1194)/3</f>
        <v>647.66666666666663</v>
      </c>
      <c r="N1246" s="30">
        <f t="shared" ref="N1246" si="3651">(F1246-F1194)/F1194</f>
        <v>-0.34228971962616822</v>
      </c>
      <c r="O1246" s="30">
        <f t="shared" ref="O1246" si="3652">(F1246-L1246)/L1246</f>
        <v>1.1831660925565443E-2</v>
      </c>
    </row>
    <row r="1247" spans="1:15" x14ac:dyDescent="0.25">
      <c r="A1247" s="9" t="str">
        <f t="shared" si="3436"/>
        <v>Nov</v>
      </c>
      <c r="B1247" s="15">
        <f t="shared" si="3126"/>
        <v>43050</v>
      </c>
      <c r="C1247" s="9">
        <v>332</v>
      </c>
      <c r="D1247" s="9">
        <v>3</v>
      </c>
      <c r="E1247" s="9">
        <v>509</v>
      </c>
      <c r="F1247" s="14">
        <f t="shared" ref="F1247:F1248" si="3653">SUM(C1247:E1247)</f>
        <v>844</v>
      </c>
      <c r="G1247" s="11">
        <v>45</v>
      </c>
      <c r="H1247" s="13">
        <f t="shared" ref="H1247" si="3654">AVERAGE(C1244:C1247)</f>
        <v>233.75</v>
      </c>
      <c r="I1247" s="13">
        <f t="shared" ref="I1247" si="3655">AVERAGE(D1244:D1247)</f>
        <v>5.75</v>
      </c>
      <c r="J1247" s="13">
        <f t="shared" ref="J1247" si="3656">AVERAGE(E1244:E1247)</f>
        <v>348</v>
      </c>
      <c r="K1247" s="14">
        <f t="shared" ref="K1247" si="3657">SUM(H1247:J1247)</f>
        <v>587.5</v>
      </c>
      <c r="L1247" s="14">
        <f t="shared" ref="L1247" si="3658">AVERAGE(K1091+K1143+K1195)/3</f>
        <v>613.08333333333337</v>
      </c>
      <c r="M1247" s="14">
        <f t="shared" ref="M1247" si="3659">AVERAGE(F1091+F1143+F1195)/3</f>
        <v>640.33333333333337</v>
      </c>
      <c r="N1247" s="30">
        <f t="shared" ref="N1247" si="3660">(F1247-F1195)/F1195</f>
        <v>-8.360477741585233E-2</v>
      </c>
      <c r="O1247" s="30">
        <f t="shared" ref="O1247:O1248" si="3661">(F1247-L1247)/L1247</f>
        <v>0.37664809025417961</v>
      </c>
    </row>
    <row r="1248" spans="1:15" x14ac:dyDescent="0.25">
      <c r="A1248" s="9" t="str">
        <f t="shared" si="3436"/>
        <v>Nov</v>
      </c>
      <c r="B1248" s="15">
        <f t="shared" si="3126"/>
        <v>43057</v>
      </c>
      <c r="C1248" s="9">
        <v>379</v>
      </c>
      <c r="D1248" s="9">
        <v>11</v>
      </c>
      <c r="E1248" s="9">
        <v>241</v>
      </c>
      <c r="F1248" s="14">
        <f t="shared" si="3653"/>
        <v>631</v>
      </c>
      <c r="G1248" s="11">
        <v>46</v>
      </c>
      <c r="H1248" s="13">
        <f t="shared" ref="H1248" si="3662">AVERAGE(C1245:C1248)</f>
        <v>293.25</v>
      </c>
      <c r="I1248" s="13">
        <f t="shared" ref="I1248" si="3663">AVERAGE(D1245:D1248)</f>
        <v>7</v>
      </c>
      <c r="J1248" s="13">
        <f t="shared" ref="J1248" si="3664">AVERAGE(E1245:E1248)</f>
        <v>367</v>
      </c>
      <c r="K1248" s="14">
        <f t="shared" ref="K1248" si="3665">SUM(H1248:J1248)</f>
        <v>667.25</v>
      </c>
      <c r="L1248" s="14">
        <f t="shared" ref="L1248" si="3666">AVERAGE(K1092+K1144+K1196)/3</f>
        <v>640.75</v>
      </c>
      <c r="M1248" s="14">
        <f t="shared" ref="M1248" si="3667">AVERAGE(F1092+F1144+F1196)/3</f>
        <v>660.66666666666663</v>
      </c>
      <c r="N1248" s="30">
        <f t="shared" ref="N1248" si="3668">(F1248-F1196)/F1196</f>
        <v>-0.3027624309392265</v>
      </c>
      <c r="O1248" s="30">
        <f t="shared" si="3661"/>
        <v>-1.5216543113538821E-2</v>
      </c>
    </row>
    <row r="1249" spans="1:15" x14ac:dyDescent="0.25">
      <c r="A1249" s="9" t="str">
        <f t="shared" si="3436"/>
        <v>Nov</v>
      </c>
      <c r="B1249" s="15">
        <f t="shared" si="3126"/>
        <v>43064</v>
      </c>
      <c r="C1249" s="9">
        <v>494</v>
      </c>
      <c r="D1249" s="9">
        <v>17</v>
      </c>
      <c r="E1249" s="9">
        <v>362</v>
      </c>
      <c r="F1249" s="14">
        <f t="shared" ref="F1249" si="3669">SUM(C1249:E1249)</f>
        <v>873</v>
      </c>
      <c r="G1249" s="11">
        <v>47</v>
      </c>
      <c r="H1249" s="13">
        <f t="shared" ref="H1249" si="3670">AVERAGE(C1246:C1249)</f>
        <v>351</v>
      </c>
      <c r="I1249" s="13">
        <f t="shared" ref="I1249" si="3671">AVERAGE(D1246:D1249)</f>
        <v>9.25</v>
      </c>
      <c r="J1249" s="13">
        <f t="shared" ref="J1249" si="3672">AVERAGE(E1246:E1249)</f>
        <v>367.5</v>
      </c>
      <c r="K1249" s="14">
        <f t="shared" ref="K1249" si="3673">SUM(H1249:J1249)</f>
        <v>727.75</v>
      </c>
      <c r="L1249" s="14">
        <f t="shared" ref="L1249" si="3674">AVERAGE(K1093+K1145+K1197)/3</f>
        <v>676</v>
      </c>
      <c r="M1249" s="14">
        <f t="shared" ref="M1249" si="3675">AVERAGE(F1093+F1145+F1197)/3</f>
        <v>755.33333333333337</v>
      </c>
      <c r="N1249" s="30">
        <f t="shared" ref="N1249" si="3676">(F1249-F1197)/F1197</f>
        <v>-8.394543546694648E-2</v>
      </c>
      <c r="O1249" s="30">
        <f t="shared" ref="O1249" si="3677">(F1249-L1249)/L1249</f>
        <v>0.29142011834319526</v>
      </c>
    </row>
    <row r="1250" spans="1:15" x14ac:dyDescent="0.25">
      <c r="A1250" s="9" t="str">
        <f t="shared" si="3436"/>
        <v>Dec</v>
      </c>
      <c r="B1250" s="15">
        <f t="shared" si="3126"/>
        <v>43071</v>
      </c>
      <c r="C1250" s="9">
        <v>393</v>
      </c>
      <c r="D1250" s="9">
        <v>0</v>
      </c>
      <c r="E1250" s="9">
        <v>199</v>
      </c>
      <c r="F1250" s="14">
        <f t="shared" ref="F1250" si="3678">SUM(C1250:E1250)</f>
        <v>592</v>
      </c>
      <c r="G1250" s="11">
        <v>48</v>
      </c>
      <c r="H1250" s="13">
        <f t="shared" ref="H1250" si="3679">AVERAGE(C1247:C1250)</f>
        <v>399.5</v>
      </c>
      <c r="I1250" s="13">
        <f t="shared" ref="I1250" si="3680">AVERAGE(D1247:D1250)</f>
        <v>7.75</v>
      </c>
      <c r="J1250" s="13">
        <f t="shared" ref="J1250" si="3681">AVERAGE(E1247:E1250)</f>
        <v>327.75</v>
      </c>
      <c r="K1250" s="14">
        <f t="shared" ref="K1250" si="3682">SUM(H1250:J1250)</f>
        <v>735</v>
      </c>
      <c r="L1250" s="14">
        <f t="shared" ref="L1250" si="3683">AVERAGE(K1094+K1146+K1198)/3</f>
        <v>693.83333333333337</v>
      </c>
      <c r="M1250" s="14">
        <f t="shared" ref="M1250" si="3684">AVERAGE(F1094+F1146+F1198)/3</f>
        <v>719</v>
      </c>
      <c r="N1250" s="30">
        <f t="shared" ref="N1250" si="3685">(F1250-F1198)/F1198</f>
        <v>-0.35582154515778019</v>
      </c>
      <c r="O1250" s="30">
        <f t="shared" ref="O1250" si="3686">(F1250-L1250)/L1250</f>
        <v>-0.14676915685803513</v>
      </c>
    </row>
    <row r="1251" spans="1:15" x14ac:dyDescent="0.25">
      <c r="A1251" s="9" t="str">
        <f t="shared" si="3436"/>
        <v>Dec</v>
      </c>
      <c r="B1251" s="15">
        <f t="shared" si="3126"/>
        <v>43078</v>
      </c>
      <c r="C1251" s="9">
        <v>357</v>
      </c>
      <c r="D1251" s="9">
        <v>0</v>
      </c>
      <c r="E1251" s="9">
        <v>209</v>
      </c>
      <c r="F1251" s="14">
        <f t="shared" ref="F1251" si="3687">SUM(C1251:E1251)</f>
        <v>566</v>
      </c>
      <c r="G1251" s="11">
        <v>49</v>
      </c>
      <c r="H1251" s="13">
        <f t="shared" ref="H1251" si="3688">AVERAGE(C1248:C1251)</f>
        <v>405.75</v>
      </c>
      <c r="I1251" s="13">
        <f t="shared" ref="I1251" si="3689">AVERAGE(D1248:D1251)</f>
        <v>7</v>
      </c>
      <c r="J1251" s="13">
        <f t="shared" ref="J1251" si="3690">AVERAGE(E1248:E1251)</f>
        <v>252.75</v>
      </c>
      <c r="K1251" s="14">
        <f t="shared" ref="K1251" si="3691">SUM(H1251:J1251)</f>
        <v>665.5</v>
      </c>
      <c r="L1251" s="14">
        <f t="shared" ref="L1251" si="3692">AVERAGE(K1095+K1147+K1199)/3</f>
        <v>698.58333333333337</v>
      </c>
      <c r="M1251" s="14">
        <f t="shared" ref="M1251" si="3693">AVERAGE(F1095+F1147+F1199)/3</f>
        <v>659.33333333333337</v>
      </c>
      <c r="N1251" s="30">
        <f t="shared" ref="N1251" si="3694">(F1251-F1199)/F1199</f>
        <v>-0.28445006321112515</v>
      </c>
      <c r="O1251" s="30">
        <f t="shared" ref="O1251" si="3695">(F1251-L1251)/L1251</f>
        <v>-0.18978885840391271</v>
      </c>
    </row>
    <row r="1252" spans="1:15" x14ac:dyDescent="0.25">
      <c r="A1252" s="9" t="str">
        <f t="shared" si="3436"/>
        <v>Dec</v>
      </c>
      <c r="B1252" s="15">
        <f t="shared" ref="B1252:B1315" si="3696">B1251+7</f>
        <v>43085</v>
      </c>
      <c r="C1252" s="9">
        <v>361</v>
      </c>
      <c r="D1252" s="9">
        <v>0</v>
      </c>
      <c r="E1252" s="9">
        <v>163</v>
      </c>
      <c r="F1252" s="14">
        <f t="shared" ref="F1252" si="3697">SUM(C1252:E1252)</f>
        <v>524</v>
      </c>
      <c r="G1252" s="11">
        <v>50</v>
      </c>
      <c r="H1252" s="13">
        <f t="shared" ref="H1252" si="3698">AVERAGE(C1249:C1252)</f>
        <v>401.25</v>
      </c>
      <c r="I1252" s="13">
        <f t="shared" ref="I1252" si="3699">AVERAGE(D1249:D1252)</f>
        <v>4.25</v>
      </c>
      <c r="J1252" s="13">
        <f t="shared" ref="J1252" si="3700">AVERAGE(E1249:E1252)</f>
        <v>233.25</v>
      </c>
      <c r="K1252" s="14">
        <f t="shared" ref="K1252" si="3701">SUM(H1252:J1252)</f>
        <v>638.75</v>
      </c>
      <c r="L1252" s="14">
        <f t="shared" ref="L1252" si="3702">AVERAGE(K1096+K1148+K1200)/3</f>
        <v>663.66666666666663</v>
      </c>
      <c r="M1252" s="14">
        <f t="shared" ref="M1252" si="3703">AVERAGE(F1096+F1148+F1200)/3</f>
        <v>521</v>
      </c>
      <c r="N1252" s="30">
        <f t="shared" ref="N1252" si="3704">(F1252-F1200)/F1200</f>
        <v>9.6339113680154135E-3</v>
      </c>
      <c r="O1252" s="30">
        <f t="shared" ref="O1252" si="3705">(F1252-L1252)/L1252</f>
        <v>-0.21044701155198389</v>
      </c>
    </row>
    <row r="1253" spans="1:15" x14ac:dyDescent="0.25">
      <c r="A1253" s="9" t="str">
        <f t="shared" si="3436"/>
        <v>Dec</v>
      </c>
      <c r="B1253" s="15">
        <f t="shared" si="3696"/>
        <v>43092</v>
      </c>
      <c r="C1253" s="9">
        <v>254</v>
      </c>
      <c r="D1253" s="9">
        <v>6</v>
      </c>
      <c r="E1253" s="9">
        <v>102</v>
      </c>
      <c r="F1253" s="14">
        <f t="shared" ref="F1253" si="3706">SUM(C1253:E1253)</f>
        <v>362</v>
      </c>
      <c r="G1253" s="11">
        <v>51</v>
      </c>
      <c r="H1253" s="13">
        <f t="shared" ref="H1253" si="3707">AVERAGE(C1250:C1253)</f>
        <v>341.25</v>
      </c>
      <c r="I1253" s="13">
        <f t="shared" ref="I1253" si="3708">AVERAGE(D1250:D1253)</f>
        <v>1.5</v>
      </c>
      <c r="J1253" s="13">
        <f t="shared" ref="J1253" si="3709">AVERAGE(E1250:E1253)</f>
        <v>168.25</v>
      </c>
      <c r="K1253" s="14">
        <f t="shared" ref="K1253" si="3710">SUM(H1253:J1253)</f>
        <v>511</v>
      </c>
      <c r="L1253" s="14">
        <f t="shared" ref="L1253" si="3711">AVERAGE(K1097+K1149+K1201)/3</f>
        <v>566.58333333333337</v>
      </c>
      <c r="M1253" s="14">
        <f t="shared" ref="M1253" si="3712">AVERAGE(F1097+F1149+F1201)/3</f>
        <v>367</v>
      </c>
      <c r="N1253" s="30">
        <f t="shared" ref="N1253" si="3713">(F1253-F1201)/F1201</f>
        <v>5.5393586005830907E-2</v>
      </c>
      <c r="O1253" s="30">
        <f t="shared" ref="O1253" si="3714">(F1253-L1253)/L1253</f>
        <v>-0.36108251213413739</v>
      </c>
    </row>
    <row r="1254" spans="1:15" x14ac:dyDescent="0.25">
      <c r="A1254" s="9" t="str">
        <f t="shared" si="3436"/>
        <v>Dec</v>
      </c>
      <c r="B1254" s="15">
        <f t="shared" si="3696"/>
        <v>43099</v>
      </c>
      <c r="C1254" s="9">
        <v>229</v>
      </c>
      <c r="D1254" s="9">
        <v>5</v>
      </c>
      <c r="E1254" s="9">
        <v>31</v>
      </c>
      <c r="F1254" s="14">
        <f t="shared" ref="F1254" si="3715">SUM(C1254:E1254)</f>
        <v>265</v>
      </c>
      <c r="G1254" s="11">
        <v>52</v>
      </c>
      <c r="H1254" s="13">
        <f t="shared" ref="H1254" si="3716">AVERAGE(C1251:C1254)</f>
        <v>300.25</v>
      </c>
      <c r="I1254" s="13">
        <f t="shared" ref="I1254" si="3717">AVERAGE(D1251:D1254)</f>
        <v>2.75</v>
      </c>
      <c r="J1254" s="13">
        <f t="shared" ref="J1254" si="3718">AVERAGE(E1251:E1254)</f>
        <v>126.25</v>
      </c>
      <c r="K1254" s="14">
        <f t="shared" ref="K1254" si="3719">SUM(H1254:J1254)</f>
        <v>429.25</v>
      </c>
      <c r="L1254" s="14">
        <f t="shared" ref="L1254" si="3720">AVERAGE(K1098+K1150+K1202)/3</f>
        <v>456.5</v>
      </c>
      <c r="M1254" s="14">
        <f t="shared" ref="M1254" si="3721">AVERAGE(F1098+F1150+F1202)/3</f>
        <v>278.66666666666669</v>
      </c>
      <c r="N1254" s="30">
        <f t="shared" ref="N1254" si="3722">(F1254-F1202)/F1202</f>
        <v>-0.49523809523809526</v>
      </c>
      <c r="O1254" s="30">
        <f t="shared" ref="O1254" si="3723">(F1254-L1254)/L1254</f>
        <v>-0.4194961664841183</v>
      </c>
    </row>
    <row r="1255" spans="1:15" x14ac:dyDescent="0.25">
      <c r="A1255" s="9" t="str">
        <f t="shared" si="3436"/>
        <v>Jan</v>
      </c>
      <c r="B1255" s="15">
        <f t="shared" si="3696"/>
        <v>43106</v>
      </c>
      <c r="C1255" s="9">
        <v>64</v>
      </c>
      <c r="D1255" s="9">
        <v>0</v>
      </c>
      <c r="E1255" s="9">
        <v>5</v>
      </c>
      <c r="F1255" s="14">
        <f t="shared" ref="F1255" si="3724">SUM(C1255:E1255)</f>
        <v>69</v>
      </c>
      <c r="G1255" s="11">
        <v>1</v>
      </c>
      <c r="H1255" s="13">
        <f t="shared" ref="H1255" si="3725">AVERAGE(C1252:C1255)</f>
        <v>227</v>
      </c>
      <c r="I1255" s="13">
        <f t="shared" ref="I1255" si="3726">AVERAGE(D1252:D1255)</f>
        <v>2.75</v>
      </c>
      <c r="J1255" s="13">
        <f t="shared" ref="J1255" si="3727">AVERAGE(E1252:E1255)</f>
        <v>75.25</v>
      </c>
      <c r="K1255" s="14">
        <f t="shared" ref="K1255" si="3728">SUM(H1255:J1255)</f>
        <v>305</v>
      </c>
      <c r="L1255" s="14">
        <f t="shared" ref="L1255" si="3729">AVERAGE(K1099+K1151+K1203)/3</f>
        <v>357.58333333333331</v>
      </c>
      <c r="M1255" s="14">
        <f t="shared" ref="M1255" si="3730">AVERAGE(F1099+F1151+F1203)/3</f>
        <v>263.66666666666669</v>
      </c>
      <c r="N1255" s="30">
        <f t="shared" ref="N1255" si="3731">(F1255-F1203)/F1203</f>
        <v>-0.82397959183673475</v>
      </c>
      <c r="O1255" s="30">
        <f t="shared" ref="O1255" si="3732">(F1255-L1255)/L1255</f>
        <v>-0.80703798648333724</v>
      </c>
    </row>
    <row r="1256" spans="1:15" x14ac:dyDescent="0.25">
      <c r="A1256" s="9" t="str">
        <f t="shared" si="3436"/>
        <v>Jan</v>
      </c>
      <c r="B1256" s="15">
        <f t="shared" si="3696"/>
        <v>43113</v>
      </c>
      <c r="C1256" s="9">
        <v>59</v>
      </c>
      <c r="D1256" s="9">
        <v>6</v>
      </c>
      <c r="E1256" s="9">
        <v>42</v>
      </c>
      <c r="F1256" s="14">
        <f t="shared" ref="F1256" si="3733">SUM(C1256:E1256)</f>
        <v>107</v>
      </c>
      <c r="G1256" s="11">
        <v>2</v>
      </c>
      <c r="H1256" s="13">
        <f t="shared" ref="H1256" si="3734">AVERAGE(C1253:C1256)</f>
        <v>151.5</v>
      </c>
      <c r="I1256" s="13">
        <f t="shared" ref="I1256" si="3735">AVERAGE(D1253:D1256)</f>
        <v>4.25</v>
      </c>
      <c r="J1256" s="13">
        <f t="shared" ref="J1256" si="3736">AVERAGE(E1253:E1256)</f>
        <v>45</v>
      </c>
      <c r="K1256" s="14">
        <f t="shared" ref="K1256" si="3737">SUM(H1256:J1256)</f>
        <v>200.75</v>
      </c>
      <c r="L1256" s="14">
        <f t="shared" ref="L1256" si="3738">AVERAGE(K1100+K1152+K1204)/3</f>
        <v>276.66666666666669</v>
      </c>
      <c r="M1256" s="14">
        <f t="shared" ref="M1256" si="3739">AVERAGE(F1100+F1152+F1204)/3</f>
        <v>197.33333333333334</v>
      </c>
      <c r="N1256" s="30">
        <f t="shared" ref="N1256" si="3740">(F1256-F1204)/F1204</f>
        <v>-0.65483870967741931</v>
      </c>
      <c r="O1256" s="30">
        <f t="shared" ref="O1256" si="3741">(F1256-L1256)/L1256</f>
        <v>-0.61325301204819282</v>
      </c>
    </row>
    <row r="1257" spans="1:15" x14ac:dyDescent="0.25">
      <c r="A1257" s="9" t="str">
        <f t="shared" si="3436"/>
        <v>Jan</v>
      </c>
      <c r="B1257" s="15">
        <f t="shared" si="3696"/>
        <v>43120</v>
      </c>
      <c r="C1257" s="9">
        <v>39</v>
      </c>
      <c r="D1257" s="9">
        <v>0</v>
      </c>
      <c r="E1257" s="9">
        <v>18</v>
      </c>
      <c r="F1257" s="14">
        <f t="shared" ref="F1257" si="3742">SUM(C1257:E1257)</f>
        <v>57</v>
      </c>
      <c r="G1257" s="11">
        <v>3</v>
      </c>
      <c r="H1257" s="13">
        <f t="shared" ref="H1257" si="3743">AVERAGE(C1254:C1257)</f>
        <v>97.75</v>
      </c>
      <c r="I1257" s="13">
        <f t="shared" ref="I1257" si="3744">AVERAGE(D1254:D1257)</f>
        <v>2.75</v>
      </c>
      <c r="J1257" s="13">
        <f t="shared" ref="J1257" si="3745">AVERAGE(E1254:E1257)</f>
        <v>24</v>
      </c>
      <c r="K1257" s="14">
        <f t="shared" ref="K1257" si="3746">SUM(H1257:J1257)</f>
        <v>124.5</v>
      </c>
      <c r="L1257" s="14">
        <f t="shared" ref="L1257" si="3747">AVERAGE(K1101+K1153+K1205)/3</f>
        <v>251.75</v>
      </c>
      <c r="M1257" s="14">
        <f t="shared" ref="M1257" si="3748">AVERAGE(F1101+F1153+F1205)/3</f>
        <v>267.33333333333331</v>
      </c>
      <c r="N1257" s="30">
        <f t="shared" ref="N1257" si="3749">(F1257-F1205)/F1205</f>
        <v>-0.85078534031413611</v>
      </c>
      <c r="O1257" s="30">
        <f t="shared" ref="O1257" si="3750">(F1257-L1257)/L1257</f>
        <v>-0.77358490566037741</v>
      </c>
    </row>
    <row r="1258" spans="1:15" x14ac:dyDescent="0.25">
      <c r="A1258" s="9" t="str">
        <f t="shared" si="3436"/>
        <v>Jan</v>
      </c>
      <c r="B1258" s="15">
        <f t="shared" si="3696"/>
        <v>43127</v>
      </c>
      <c r="C1258" s="9">
        <v>113</v>
      </c>
      <c r="D1258" s="9">
        <v>2</v>
      </c>
      <c r="E1258" s="9">
        <v>66</v>
      </c>
      <c r="F1258" s="14">
        <f t="shared" ref="F1258" si="3751">SUM(C1258:E1258)</f>
        <v>181</v>
      </c>
      <c r="G1258" s="11">
        <v>4</v>
      </c>
      <c r="H1258" s="13">
        <f t="shared" ref="H1258" si="3752">AVERAGE(C1255:C1258)</f>
        <v>68.75</v>
      </c>
      <c r="I1258" s="13">
        <f t="shared" ref="I1258" si="3753">AVERAGE(D1255:D1258)</f>
        <v>2</v>
      </c>
      <c r="J1258" s="13">
        <f t="shared" ref="J1258" si="3754">AVERAGE(E1255:E1258)</f>
        <v>32.75</v>
      </c>
      <c r="K1258" s="14">
        <f t="shared" ref="K1258" si="3755">SUM(H1258:J1258)</f>
        <v>103.5</v>
      </c>
      <c r="L1258" s="14">
        <f t="shared" ref="L1258" si="3756">AVERAGE(K1102+K1154+K1206)/3</f>
        <v>263.5</v>
      </c>
      <c r="M1258" s="14">
        <f t="shared" ref="M1258" si="3757">AVERAGE(F1102+F1154+F1206)/3</f>
        <v>325.66666666666669</v>
      </c>
      <c r="N1258" s="30">
        <f t="shared" ref="N1258" si="3758">(F1258-F1206)/F1206</f>
        <v>-0.519893899204244</v>
      </c>
      <c r="O1258" s="30">
        <f t="shared" ref="O1258" si="3759">(F1258-L1258)/L1258</f>
        <v>-0.31309297912713474</v>
      </c>
    </row>
    <row r="1259" spans="1:15" x14ac:dyDescent="0.25">
      <c r="A1259" s="9" t="str">
        <f t="shared" si="3436"/>
        <v>Feb</v>
      </c>
      <c r="B1259" s="15">
        <f t="shared" si="3696"/>
        <v>43134</v>
      </c>
      <c r="C1259" s="9">
        <v>124</v>
      </c>
      <c r="D1259" s="9">
        <v>10</v>
      </c>
      <c r="E1259" s="9">
        <v>60</v>
      </c>
      <c r="F1259" s="14">
        <f t="shared" ref="F1259" si="3760">SUM(C1259:E1259)</f>
        <v>194</v>
      </c>
      <c r="G1259" s="11">
        <v>5</v>
      </c>
      <c r="H1259" s="13">
        <f t="shared" ref="H1259" si="3761">AVERAGE(C1256:C1259)</f>
        <v>83.75</v>
      </c>
      <c r="I1259" s="13">
        <f t="shared" ref="I1259" si="3762">AVERAGE(D1256:D1259)</f>
        <v>4.5</v>
      </c>
      <c r="J1259" s="13">
        <f t="shared" ref="J1259" si="3763">AVERAGE(E1256:E1259)</f>
        <v>46.5</v>
      </c>
      <c r="K1259" s="14">
        <f t="shared" ref="K1259" si="3764">SUM(H1259:J1259)</f>
        <v>134.75</v>
      </c>
      <c r="L1259" s="14">
        <f t="shared" ref="L1259" si="3765">AVERAGE(K1103+K1155+K1207)/3</f>
        <v>283.66666666666669</v>
      </c>
      <c r="M1259" s="14">
        <f t="shared" ref="M1259" si="3766">AVERAGE(F1103+F1155+F1207)/3</f>
        <v>344.33333333333331</v>
      </c>
      <c r="N1259" s="30">
        <f t="shared" ref="N1259" si="3767">(F1259-F1207)/F1207</f>
        <v>-0.38801261829652994</v>
      </c>
      <c r="O1259" s="30">
        <f t="shared" ref="O1259" si="3768">(F1259-L1259)/L1259</f>
        <v>-0.31609870740305529</v>
      </c>
    </row>
    <row r="1260" spans="1:15" x14ac:dyDescent="0.25">
      <c r="A1260" s="9" t="str">
        <f t="shared" si="3436"/>
        <v>Feb</v>
      </c>
      <c r="B1260" s="15">
        <f t="shared" si="3696"/>
        <v>43141</v>
      </c>
      <c r="C1260" s="9">
        <v>208</v>
      </c>
      <c r="D1260" s="9">
        <v>0</v>
      </c>
      <c r="E1260" s="9">
        <v>133</v>
      </c>
      <c r="F1260" s="14">
        <f t="shared" ref="F1260" si="3769">SUM(C1260:E1260)</f>
        <v>341</v>
      </c>
      <c r="G1260" s="11">
        <v>6</v>
      </c>
      <c r="H1260" s="13">
        <f t="shared" ref="H1260" si="3770">AVERAGE(C1257:C1260)</f>
        <v>121</v>
      </c>
      <c r="I1260" s="13">
        <f t="shared" ref="I1260" si="3771">AVERAGE(D1257:D1260)</f>
        <v>3</v>
      </c>
      <c r="J1260" s="13">
        <f t="shared" ref="J1260" si="3772">AVERAGE(E1257:E1260)</f>
        <v>69.25</v>
      </c>
      <c r="K1260" s="14">
        <f t="shared" ref="K1260" si="3773">SUM(H1260:J1260)</f>
        <v>193.25</v>
      </c>
      <c r="L1260" s="14">
        <f t="shared" ref="L1260" si="3774">AVERAGE(K1104+K1156+K1208)/3</f>
        <v>301.16666666666669</v>
      </c>
      <c r="M1260" s="14">
        <f t="shared" ref="M1260" si="3775">AVERAGE(F1104+F1156+F1208)/3</f>
        <v>266.66666666666669</v>
      </c>
      <c r="N1260" s="30">
        <f t="shared" ref="N1260" si="3776">(F1260-F1208)/F1208</f>
        <v>0.21352313167259787</v>
      </c>
      <c r="O1260" s="30">
        <f t="shared" ref="O1260" si="3777">(F1260-L1260)/L1260</f>
        <v>0.13226342003320413</v>
      </c>
    </row>
    <row r="1261" spans="1:15" x14ac:dyDescent="0.25">
      <c r="A1261" s="9" t="str">
        <f t="shared" si="3436"/>
        <v>Feb</v>
      </c>
      <c r="B1261" s="15">
        <f t="shared" si="3696"/>
        <v>43148</v>
      </c>
      <c r="C1261" s="9">
        <v>168</v>
      </c>
      <c r="D1261" s="9">
        <v>5</v>
      </c>
      <c r="E1261" s="9">
        <v>58</v>
      </c>
      <c r="F1261" s="14">
        <f t="shared" ref="F1261" si="3778">SUM(C1261:E1261)</f>
        <v>231</v>
      </c>
      <c r="G1261" s="11">
        <v>7</v>
      </c>
      <c r="H1261" s="13">
        <f t="shared" ref="H1261" si="3779">AVERAGE(C1258:C1261)</f>
        <v>153.25</v>
      </c>
      <c r="I1261" s="13">
        <f t="shared" ref="I1261" si="3780">AVERAGE(D1258:D1261)</f>
        <v>4.25</v>
      </c>
      <c r="J1261" s="13">
        <f t="shared" ref="J1261" si="3781">AVERAGE(E1258:E1261)</f>
        <v>79.25</v>
      </c>
      <c r="K1261" s="14">
        <f t="shared" ref="K1261" si="3782">SUM(H1261:J1261)</f>
        <v>236.75</v>
      </c>
      <c r="L1261" s="14">
        <f t="shared" ref="L1261" si="3783">AVERAGE(K1105+K1157+K1209)/3</f>
        <v>297.97222222222223</v>
      </c>
      <c r="M1261" s="14">
        <f t="shared" ref="M1261" si="3784">AVERAGE(F1105+F1157+F1209)/3</f>
        <v>254.33333333333334</v>
      </c>
      <c r="N1261" s="30">
        <f t="shared" ref="N1261" si="3785">(F1261-F1209)/F1209</f>
        <v>-0.41813602015113349</v>
      </c>
      <c r="O1261" s="30">
        <f t="shared" ref="O1261" si="3786">(F1261-L1261)/L1261</f>
        <v>-0.22475995152419131</v>
      </c>
    </row>
    <row r="1262" spans="1:15" x14ac:dyDescent="0.25">
      <c r="A1262" s="9" t="str">
        <f t="shared" si="3436"/>
        <v>Feb</v>
      </c>
      <c r="B1262" s="15">
        <f t="shared" si="3696"/>
        <v>43155</v>
      </c>
      <c r="C1262" s="9">
        <v>210</v>
      </c>
      <c r="D1262" s="9">
        <v>6</v>
      </c>
      <c r="E1262" s="9">
        <v>74</v>
      </c>
      <c r="F1262" s="14">
        <f t="shared" ref="F1262" si="3787">SUM(C1262:E1262)</f>
        <v>290</v>
      </c>
      <c r="G1262" s="11">
        <v>8</v>
      </c>
      <c r="H1262" s="13">
        <f t="shared" ref="H1262" si="3788">AVERAGE(C1259:C1262)</f>
        <v>177.5</v>
      </c>
      <c r="I1262" s="13">
        <f t="shared" ref="I1262" si="3789">AVERAGE(D1259:D1262)</f>
        <v>5.25</v>
      </c>
      <c r="J1262" s="13">
        <f t="shared" ref="J1262" si="3790">AVERAGE(E1259:E1262)</f>
        <v>81.25</v>
      </c>
      <c r="K1262" s="14">
        <f t="shared" ref="K1262" si="3791">SUM(H1262:J1262)</f>
        <v>264</v>
      </c>
      <c r="L1262" s="14">
        <f t="shared" ref="L1262" si="3792">AVERAGE(K1106+K1158+K1210)/3</f>
        <v>274.5555555555556</v>
      </c>
      <c r="M1262" s="14">
        <f t="shared" ref="M1262" si="3793">AVERAGE(F1106+F1158+F1210)/3</f>
        <v>232.66666666666666</v>
      </c>
      <c r="N1262" s="30">
        <f t="shared" ref="N1262" si="3794">(F1262-F1210)/F1210</f>
        <v>0</v>
      </c>
      <c r="O1262" s="30">
        <f t="shared" ref="O1262" si="3795">(F1262-L1262)/L1262</f>
        <v>5.625252934034787E-2</v>
      </c>
    </row>
    <row r="1263" spans="1:15" x14ac:dyDescent="0.25">
      <c r="A1263" s="9" t="str">
        <f t="shared" si="3436"/>
        <v>Mar</v>
      </c>
      <c r="B1263" s="15">
        <f t="shared" si="3696"/>
        <v>43162</v>
      </c>
      <c r="C1263" s="9">
        <v>218</v>
      </c>
      <c r="D1263" s="9">
        <v>3</v>
      </c>
      <c r="E1263" s="9">
        <v>54</v>
      </c>
      <c r="F1263" s="14">
        <f t="shared" ref="F1263" si="3796">SUM(C1263:E1263)</f>
        <v>275</v>
      </c>
      <c r="G1263" s="11">
        <v>9</v>
      </c>
      <c r="H1263" s="13">
        <f t="shared" ref="H1263" si="3797">AVERAGE(C1260:C1263)</f>
        <v>201</v>
      </c>
      <c r="I1263" s="13">
        <f t="shared" ref="I1263" si="3798">AVERAGE(D1260:D1263)</f>
        <v>3.5</v>
      </c>
      <c r="J1263" s="13">
        <f t="shared" ref="J1263" si="3799">AVERAGE(E1260:E1263)</f>
        <v>79.75</v>
      </c>
      <c r="K1263" s="14">
        <f t="shared" ref="K1263" si="3800">SUM(H1263:J1263)</f>
        <v>284.25</v>
      </c>
      <c r="L1263" s="14">
        <f t="shared" ref="L1263" si="3801">AVERAGE(K1107+K1159+K1211)/3</f>
        <v>262.5555555555556</v>
      </c>
      <c r="M1263" s="14">
        <f t="shared" ref="M1263" si="3802">AVERAGE(F1107+F1159+F1211)/3</f>
        <v>296.33333333333331</v>
      </c>
      <c r="N1263" s="30">
        <f t="shared" ref="N1263" si="3803">(F1263-F1211)/F1211</f>
        <v>-0.42226890756302521</v>
      </c>
      <c r="O1263" s="30">
        <f t="shared" ref="O1263" si="3804">(F1263-L1263)/L1263</f>
        <v>4.7397376216673545E-2</v>
      </c>
    </row>
    <row r="1264" spans="1:15" x14ac:dyDescent="0.25">
      <c r="A1264" s="9" t="str">
        <f t="shared" si="3436"/>
        <v>Mar</v>
      </c>
      <c r="B1264" s="15">
        <f t="shared" si="3696"/>
        <v>43169</v>
      </c>
      <c r="C1264" s="9">
        <v>221</v>
      </c>
      <c r="D1264" s="9">
        <v>2</v>
      </c>
      <c r="E1264" s="9">
        <v>24</v>
      </c>
      <c r="F1264" s="14">
        <f t="shared" ref="F1264" si="3805">SUM(C1264:E1264)</f>
        <v>247</v>
      </c>
      <c r="G1264" s="11">
        <v>10</v>
      </c>
      <c r="H1264" s="13">
        <f t="shared" ref="H1264" si="3806">AVERAGE(C1261:C1264)</f>
        <v>204.25</v>
      </c>
      <c r="I1264" s="13">
        <f t="shared" ref="I1264" si="3807">AVERAGE(D1261:D1264)</f>
        <v>4</v>
      </c>
      <c r="J1264" s="13">
        <f t="shared" ref="J1264" si="3808">AVERAGE(E1261:E1264)</f>
        <v>52.5</v>
      </c>
      <c r="K1264" s="14">
        <f t="shared" ref="K1264" si="3809">SUM(H1264:J1264)</f>
        <v>260.75</v>
      </c>
      <c r="L1264" s="14">
        <f t="shared" ref="L1264" si="3810">AVERAGE(K1108+K1160+K1212)/3</f>
        <v>265.58333333333331</v>
      </c>
      <c r="M1264" s="14">
        <f t="shared" ref="M1264" si="3811">AVERAGE(F1108+F1160+F1212)/3</f>
        <v>279</v>
      </c>
      <c r="N1264" s="30">
        <f t="shared" ref="N1264" si="3812">(F1264-F1212)/F1212</f>
        <v>-0.44117647058823528</v>
      </c>
      <c r="O1264" s="30">
        <f t="shared" ref="O1264" si="3813">(F1264-L1264)/L1264</f>
        <v>-6.9971760276121675E-2</v>
      </c>
    </row>
    <row r="1265" spans="1:15" x14ac:dyDescent="0.25">
      <c r="A1265" s="9" t="str">
        <f t="shared" si="3436"/>
        <v>Mar</v>
      </c>
      <c r="B1265" s="15">
        <f t="shared" si="3696"/>
        <v>43176</v>
      </c>
      <c r="C1265" s="9">
        <v>493</v>
      </c>
      <c r="D1265" s="9">
        <v>10</v>
      </c>
      <c r="E1265" s="9">
        <v>92</v>
      </c>
      <c r="F1265" s="14">
        <f t="shared" ref="F1265" si="3814">SUM(C1265:E1265)</f>
        <v>595</v>
      </c>
      <c r="G1265" s="11">
        <v>11</v>
      </c>
      <c r="H1265" s="13">
        <f t="shared" ref="H1265" si="3815">AVERAGE(C1262:C1265)</f>
        <v>285.5</v>
      </c>
      <c r="I1265" s="13">
        <f t="shared" ref="I1265" si="3816">AVERAGE(D1262:D1265)</f>
        <v>5.25</v>
      </c>
      <c r="J1265" s="13">
        <f t="shared" ref="J1265" si="3817">AVERAGE(E1262:E1265)</f>
        <v>61</v>
      </c>
      <c r="K1265" s="14">
        <f t="shared" ref="K1265" si="3818">SUM(H1265:J1265)</f>
        <v>351.75</v>
      </c>
      <c r="L1265" s="14">
        <f t="shared" ref="L1265" si="3819">AVERAGE(K1109+K1161+K1213)/3</f>
        <v>307.83333333333331</v>
      </c>
      <c r="M1265" s="14">
        <f t="shared" ref="M1265" si="3820">AVERAGE(F1109+F1161+F1213)/3</f>
        <v>423.33333333333331</v>
      </c>
      <c r="N1265" s="30">
        <f t="shared" ref="N1265" si="3821">(F1265-F1213)/F1213</f>
        <v>-1.6528925619834711E-2</v>
      </c>
      <c r="O1265" s="30">
        <f t="shared" ref="O1265" si="3822">(F1265-L1265)/L1265</f>
        <v>0.93286410395235531</v>
      </c>
    </row>
    <row r="1266" spans="1:15" x14ac:dyDescent="0.25">
      <c r="A1266" s="9" t="str">
        <f t="shared" si="3436"/>
        <v>Mar</v>
      </c>
      <c r="B1266" s="15">
        <f t="shared" si="3696"/>
        <v>43183</v>
      </c>
      <c r="C1266" s="9">
        <v>449</v>
      </c>
      <c r="D1266" s="9">
        <v>3</v>
      </c>
      <c r="E1266" s="9">
        <v>50</v>
      </c>
      <c r="F1266" s="14">
        <f t="shared" ref="F1266" si="3823">SUM(C1266:E1266)</f>
        <v>502</v>
      </c>
      <c r="G1266" s="11">
        <v>12</v>
      </c>
      <c r="H1266" s="13">
        <f t="shared" ref="H1266" si="3824">AVERAGE(C1263:C1266)</f>
        <v>345.25</v>
      </c>
      <c r="I1266" s="13">
        <f t="shared" ref="I1266" si="3825">AVERAGE(D1263:D1266)</f>
        <v>4.5</v>
      </c>
      <c r="J1266" s="13">
        <f t="shared" ref="J1266" si="3826">AVERAGE(E1263:E1266)</f>
        <v>55</v>
      </c>
      <c r="K1266" s="14">
        <f t="shared" ref="K1266" si="3827">SUM(H1266:J1266)</f>
        <v>404.75</v>
      </c>
      <c r="L1266" s="14">
        <f t="shared" ref="L1266" si="3828">AVERAGE(K1110+K1162+K1214)/3</f>
        <v>384.91666666666669</v>
      </c>
      <c r="M1266" s="14">
        <f t="shared" ref="M1266" si="3829">AVERAGE(F1110+F1162+F1214)/3</f>
        <v>541</v>
      </c>
      <c r="N1266" s="30">
        <f t="shared" ref="N1266" si="3830">(F1266-F1214)/F1214</f>
        <v>-0.32617449664429532</v>
      </c>
      <c r="O1266" s="30">
        <f t="shared" ref="O1266" si="3831">(F1266-L1266)/L1266</f>
        <v>0.30417839359168647</v>
      </c>
    </row>
    <row r="1267" spans="1:15" x14ac:dyDescent="0.25">
      <c r="A1267" s="9" t="str">
        <f t="shared" si="3436"/>
        <v>Mar</v>
      </c>
      <c r="B1267" s="15">
        <f t="shared" si="3696"/>
        <v>43190</v>
      </c>
      <c r="C1267" s="9">
        <v>423</v>
      </c>
      <c r="D1267" s="9">
        <v>0</v>
      </c>
      <c r="E1267" s="9">
        <v>77</v>
      </c>
      <c r="F1267" s="14">
        <f t="shared" ref="F1267" si="3832">SUM(C1267:E1267)</f>
        <v>500</v>
      </c>
      <c r="G1267" s="11">
        <v>13</v>
      </c>
      <c r="H1267" s="13">
        <f t="shared" ref="H1267" si="3833">AVERAGE(C1264:C1267)</f>
        <v>396.5</v>
      </c>
      <c r="I1267" s="13">
        <f t="shared" ref="I1267" si="3834">AVERAGE(D1264:D1267)</f>
        <v>3.75</v>
      </c>
      <c r="J1267" s="13">
        <f t="shared" ref="J1267" si="3835">AVERAGE(E1264:E1267)</f>
        <v>60.75</v>
      </c>
      <c r="K1267" s="14">
        <f t="shared" ref="K1267" si="3836">SUM(H1267:J1267)</f>
        <v>461</v>
      </c>
      <c r="L1267" s="14">
        <f t="shared" ref="L1267" si="3837">AVERAGE(K1111+K1163+K1215)/3</f>
        <v>430.75</v>
      </c>
      <c r="M1267" s="14">
        <f t="shared" ref="M1267" si="3838">AVERAGE(F1111+F1163+F1215)/3</f>
        <v>479.66666666666669</v>
      </c>
      <c r="N1267" s="30">
        <f t="shared" ref="N1267" si="3839">(F1267-F1215)/F1215</f>
        <v>-0.2458521870286576</v>
      </c>
      <c r="O1267" s="30">
        <f t="shared" ref="O1267" si="3840">(F1267-L1267)/L1267</f>
        <v>0.16076610562971561</v>
      </c>
    </row>
    <row r="1268" spans="1:15" x14ac:dyDescent="0.25">
      <c r="A1268" s="9" t="str">
        <f t="shared" si="3436"/>
        <v>Apr</v>
      </c>
      <c r="B1268" s="15">
        <f t="shared" si="3696"/>
        <v>43197</v>
      </c>
      <c r="C1268" s="9">
        <v>296</v>
      </c>
      <c r="D1268" s="9">
        <v>8</v>
      </c>
      <c r="E1268" s="9">
        <v>44</v>
      </c>
      <c r="F1268" s="14">
        <f t="shared" ref="F1268" si="3841">SUM(C1268:E1268)</f>
        <v>348</v>
      </c>
      <c r="G1268" s="11">
        <v>14</v>
      </c>
      <c r="H1268" s="13">
        <f t="shared" ref="H1268" si="3842">AVERAGE(C1265:C1268)</f>
        <v>415.25</v>
      </c>
      <c r="I1268" s="13">
        <f t="shared" ref="I1268" si="3843">AVERAGE(D1265:D1268)</f>
        <v>5.25</v>
      </c>
      <c r="J1268" s="13">
        <f t="shared" ref="J1268" si="3844">AVERAGE(E1265:E1268)</f>
        <v>65.75</v>
      </c>
      <c r="K1268" s="14">
        <f t="shared" ref="K1268" si="3845">SUM(H1268:J1268)</f>
        <v>486.25</v>
      </c>
      <c r="L1268" s="14">
        <f t="shared" ref="L1268" si="3846">AVERAGE(K1112+K1164+K1216)/3</f>
        <v>478.58333333333331</v>
      </c>
      <c r="M1268" s="14">
        <f t="shared" ref="M1268" si="3847">AVERAGE(F1112+F1164+F1216)/3</f>
        <v>470.33333333333331</v>
      </c>
      <c r="N1268" s="30">
        <f t="shared" ref="N1268" si="3848">(F1268-F1216)/F1216</f>
        <v>-0.32427184466019415</v>
      </c>
      <c r="O1268" s="30">
        <f t="shared" ref="O1268" si="3849">(F1268-L1268)/L1268</f>
        <v>-0.27285390910673862</v>
      </c>
    </row>
    <row r="1269" spans="1:15" x14ac:dyDescent="0.25">
      <c r="A1269" s="9" t="str">
        <f t="shared" si="3436"/>
        <v>Apr</v>
      </c>
      <c r="B1269" s="15">
        <f t="shared" si="3696"/>
        <v>43204</v>
      </c>
      <c r="C1269" s="9">
        <v>278</v>
      </c>
      <c r="D1269" s="9">
        <v>11</v>
      </c>
      <c r="E1269" s="9">
        <v>102</v>
      </c>
      <c r="F1269" s="14">
        <f t="shared" ref="F1269" si="3850">SUM(C1269:E1269)</f>
        <v>391</v>
      </c>
      <c r="G1269" s="11">
        <v>15</v>
      </c>
      <c r="H1269" s="13">
        <f t="shared" ref="H1269" si="3851">AVERAGE(C1266:C1269)</f>
        <v>361.5</v>
      </c>
      <c r="I1269" s="13">
        <f t="shared" ref="I1269" si="3852">AVERAGE(D1266:D1269)</f>
        <v>5.5</v>
      </c>
      <c r="J1269" s="13">
        <f t="shared" ref="J1269" si="3853">AVERAGE(E1266:E1269)</f>
        <v>68.25</v>
      </c>
      <c r="K1269" s="14">
        <f t="shared" ref="K1269" si="3854">SUM(H1269:J1269)</f>
        <v>435.25</v>
      </c>
      <c r="L1269" s="14">
        <f t="shared" ref="L1269" si="3855">AVERAGE(K1113+K1165+K1217)/3</f>
        <v>496.33333333333331</v>
      </c>
      <c r="M1269" s="14">
        <f t="shared" ref="M1269" si="3856">AVERAGE(F1113+F1165+F1217)/3</f>
        <v>494.33333333333331</v>
      </c>
      <c r="N1269" s="30">
        <f t="shared" ref="N1269" si="3857">(F1269-F1217)/F1217</f>
        <v>-0.25381679389312978</v>
      </c>
      <c r="O1269" s="30">
        <f t="shared" ref="O1269" si="3858">(F1269-L1269)/L1269</f>
        <v>-0.21222296843519137</v>
      </c>
    </row>
    <row r="1270" spans="1:15" x14ac:dyDescent="0.25">
      <c r="A1270" s="9" t="str">
        <f t="shared" si="3436"/>
        <v>Apr</v>
      </c>
      <c r="B1270" s="15">
        <f t="shared" si="3696"/>
        <v>43211</v>
      </c>
      <c r="C1270" s="9">
        <v>312</v>
      </c>
      <c r="D1270" s="9">
        <v>0</v>
      </c>
      <c r="E1270" s="9">
        <v>105</v>
      </c>
      <c r="F1270" s="14">
        <f t="shared" ref="F1270" si="3859">SUM(C1270:E1270)</f>
        <v>417</v>
      </c>
      <c r="G1270" s="11">
        <v>16</v>
      </c>
      <c r="H1270" s="13">
        <f t="shared" ref="H1270" si="3860">AVERAGE(C1267:C1270)</f>
        <v>327.25</v>
      </c>
      <c r="I1270" s="13">
        <f t="shared" ref="I1270" si="3861">AVERAGE(D1267:D1270)</f>
        <v>4.75</v>
      </c>
      <c r="J1270" s="13">
        <f t="shared" ref="J1270" si="3862">AVERAGE(E1267:E1270)</f>
        <v>82</v>
      </c>
      <c r="K1270" s="14">
        <f t="shared" ref="K1270" si="3863">SUM(H1270:J1270)</f>
        <v>414</v>
      </c>
      <c r="L1270" s="14">
        <f t="shared" ref="L1270" si="3864">AVERAGE(K1114+K1166+K1218)/3</f>
        <v>521.25</v>
      </c>
      <c r="M1270" s="14">
        <f t="shared" ref="M1270" si="3865">AVERAGE(F1114+F1166+F1218)/3</f>
        <v>640.66666666666663</v>
      </c>
      <c r="N1270" s="30">
        <f t="shared" ref="N1270" si="3866">(F1270-F1218)/F1218</f>
        <v>-0.51455180442374859</v>
      </c>
      <c r="O1270" s="30">
        <f t="shared" ref="O1270" si="3867">(F1270-L1270)/L1270</f>
        <v>-0.2</v>
      </c>
    </row>
    <row r="1271" spans="1:15" x14ac:dyDescent="0.25">
      <c r="A1271" s="9" t="str">
        <f t="shared" si="3436"/>
        <v>Apr</v>
      </c>
      <c r="B1271" s="15">
        <f t="shared" si="3696"/>
        <v>43218</v>
      </c>
      <c r="C1271" s="9">
        <v>402</v>
      </c>
      <c r="D1271" s="9">
        <v>10</v>
      </c>
      <c r="E1271" s="9">
        <v>125</v>
      </c>
      <c r="F1271" s="14">
        <f t="shared" ref="F1271" si="3868">SUM(C1271:E1271)</f>
        <v>537</v>
      </c>
      <c r="G1271" s="11">
        <v>17</v>
      </c>
      <c r="H1271" s="13">
        <f t="shared" ref="H1271" si="3869">AVERAGE(C1268:C1271)</f>
        <v>322</v>
      </c>
      <c r="I1271" s="13">
        <f t="shared" ref="I1271" si="3870">AVERAGE(D1268:D1271)</f>
        <v>7.25</v>
      </c>
      <c r="J1271" s="13">
        <f t="shared" ref="J1271" si="3871">AVERAGE(E1268:E1271)</f>
        <v>94</v>
      </c>
      <c r="K1271" s="14">
        <f t="shared" ref="K1271" si="3872">SUM(H1271:J1271)</f>
        <v>423.25</v>
      </c>
      <c r="L1271" s="14">
        <f t="shared" ref="L1271" si="3873">AVERAGE(K1115+K1167+K1219)/3</f>
        <v>560.91666666666663</v>
      </c>
      <c r="M1271" s="14">
        <f t="shared" ref="M1271" si="3874">AVERAGE(F1115+F1167+F1219)/3</f>
        <v>638.33333333333337</v>
      </c>
      <c r="N1271" s="30">
        <f t="shared" ref="N1271" si="3875">(F1271-F1219)/F1219</f>
        <v>-0.23285714285714285</v>
      </c>
      <c r="O1271" s="30">
        <f t="shared" ref="O1271" si="3876">(F1271-L1271)/L1271</f>
        <v>-4.2638538107264826E-2</v>
      </c>
    </row>
    <row r="1272" spans="1:15" x14ac:dyDescent="0.25">
      <c r="A1272" s="9" t="str">
        <f t="shared" si="3436"/>
        <v>May</v>
      </c>
      <c r="B1272" s="15">
        <f t="shared" si="3696"/>
        <v>43225</v>
      </c>
      <c r="C1272" s="9">
        <v>516</v>
      </c>
      <c r="D1272" s="9">
        <v>16</v>
      </c>
      <c r="E1272" s="9">
        <v>110</v>
      </c>
      <c r="F1272" s="14">
        <f t="shared" ref="F1272" si="3877">SUM(C1272:E1272)</f>
        <v>642</v>
      </c>
      <c r="G1272" s="11">
        <v>18</v>
      </c>
      <c r="H1272" s="13">
        <f t="shared" ref="H1272" si="3878">AVERAGE(C1269:C1272)</f>
        <v>377</v>
      </c>
      <c r="I1272" s="13">
        <f t="shared" ref="I1272" si="3879">AVERAGE(D1269:D1272)</f>
        <v>9.25</v>
      </c>
      <c r="J1272" s="13">
        <f t="shared" ref="J1272" si="3880">AVERAGE(E1269:E1272)</f>
        <v>110.5</v>
      </c>
      <c r="K1272" s="14">
        <f t="shared" ref="K1272" si="3881">SUM(H1272:J1272)</f>
        <v>496.75</v>
      </c>
      <c r="L1272" s="14">
        <f t="shared" ref="L1272" si="3882">AVERAGE(K1116+K1168+K1220)/3</f>
        <v>574.66666666666663</v>
      </c>
      <c r="M1272" s="14">
        <f t="shared" ref="M1272" si="3883">AVERAGE(F1116+F1168+F1220)/3</f>
        <v>525.33333333333337</v>
      </c>
      <c r="N1272" s="30">
        <f t="shared" ref="N1272" si="3884">(F1272-F1220)/F1220</f>
        <v>1.5476190476190477</v>
      </c>
      <c r="O1272" s="30">
        <f t="shared" ref="O1272" si="3885">(F1272-L1272)/L1272</f>
        <v>0.11716937354988406</v>
      </c>
    </row>
    <row r="1273" spans="1:15" x14ac:dyDescent="0.25">
      <c r="A1273" s="9" t="str">
        <f t="shared" si="3436"/>
        <v>May</v>
      </c>
      <c r="B1273" s="15">
        <f t="shared" si="3696"/>
        <v>43232</v>
      </c>
      <c r="C1273" s="9">
        <v>561</v>
      </c>
      <c r="D1273" s="9">
        <v>5</v>
      </c>
      <c r="E1273" s="9">
        <v>102</v>
      </c>
      <c r="F1273" s="14">
        <f t="shared" ref="F1273" si="3886">SUM(C1273:E1273)</f>
        <v>668</v>
      </c>
      <c r="G1273" s="11">
        <v>19</v>
      </c>
      <c r="H1273" s="13">
        <f t="shared" ref="H1273" si="3887">AVERAGE(C1270:C1273)</f>
        <v>447.75</v>
      </c>
      <c r="I1273" s="13">
        <f t="shared" ref="I1273" si="3888">AVERAGE(D1270:D1273)</f>
        <v>7.75</v>
      </c>
      <c r="J1273" s="13">
        <f t="shared" ref="J1273" si="3889">AVERAGE(E1270:E1273)</f>
        <v>110.5</v>
      </c>
      <c r="K1273" s="14">
        <f t="shared" ref="K1273" si="3890">SUM(H1273:J1273)</f>
        <v>566</v>
      </c>
      <c r="L1273" s="14">
        <f t="shared" ref="L1273" si="3891">AVERAGE(K1117+K1169+K1221)/3</f>
        <v>624</v>
      </c>
      <c r="M1273" s="14">
        <f t="shared" ref="M1273" si="3892">AVERAGE(F1117+F1169+F1221)/3</f>
        <v>691.66666666666663</v>
      </c>
      <c r="N1273" s="30">
        <f t="shared" ref="N1273" si="3893">(F1273-F1221)/F1221</f>
        <v>-0.21504112808460635</v>
      </c>
      <c r="O1273" s="30">
        <f t="shared" ref="O1273" si="3894">(F1273-L1273)/L1273</f>
        <v>7.0512820512820512E-2</v>
      </c>
    </row>
    <row r="1274" spans="1:15" x14ac:dyDescent="0.25">
      <c r="A1274" s="9" t="str">
        <f t="shared" si="3436"/>
        <v>May</v>
      </c>
      <c r="B1274" s="15">
        <f t="shared" si="3696"/>
        <v>43239</v>
      </c>
      <c r="C1274" s="9">
        <v>508</v>
      </c>
      <c r="D1274" s="9">
        <v>5</v>
      </c>
      <c r="E1274" s="9">
        <v>95</v>
      </c>
      <c r="F1274" s="14">
        <f t="shared" ref="F1274" si="3895">SUM(C1274:E1274)</f>
        <v>608</v>
      </c>
      <c r="G1274" s="11">
        <v>20</v>
      </c>
      <c r="H1274" s="13">
        <f t="shared" ref="H1274" si="3896">AVERAGE(C1271:C1274)</f>
        <v>496.75</v>
      </c>
      <c r="I1274" s="13">
        <f t="shared" ref="I1274" si="3897">AVERAGE(D1271:D1274)</f>
        <v>9</v>
      </c>
      <c r="J1274" s="13">
        <f t="shared" ref="J1274" si="3898">AVERAGE(E1271:E1274)</f>
        <v>108</v>
      </c>
      <c r="K1274" s="14">
        <f t="shared" ref="K1274" si="3899">SUM(H1274:J1274)</f>
        <v>613.75</v>
      </c>
      <c r="L1274" s="14">
        <f t="shared" ref="L1274" si="3900">AVERAGE(K1118+K1170+K1222)/3</f>
        <v>621.33333333333337</v>
      </c>
      <c r="M1274" s="14">
        <f t="shared" ref="M1274" si="3901">AVERAGE(F1118+F1170+F1222)/3</f>
        <v>630</v>
      </c>
      <c r="N1274" s="30">
        <f t="shared" ref="N1274" si="3902">(F1274-F1222)/F1222</f>
        <v>9.9457504520795659E-2</v>
      </c>
      <c r="O1274" s="30">
        <f t="shared" ref="O1274" si="3903">(F1274-L1274)/L1274</f>
        <v>-2.1459227467811218E-2</v>
      </c>
    </row>
    <row r="1275" spans="1:15" x14ac:dyDescent="0.25">
      <c r="A1275" s="9" t="str">
        <f t="shared" si="3436"/>
        <v>May</v>
      </c>
      <c r="B1275" s="15">
        <f t="shared" si="3696"/>
        <v>43246</v>
      </c>
      <c r="C1275" s="9">
        <v>447</v>
      </c>
      <c r="D1275" s="9">
        <v>5</v>
      </c>
      <c r="E1275" s="9">
        <v>99</v>
      </c>
      <c r="F1275" s="14">
        <f t="shared" ref="F1275" si="3904">SUM(C1275:E1275)</f>
        <v>551</v>
      </c>
      <c r="G1275" s="11">
        <v>21</v>
      </c>
      <c r="H1275" s="13">
        <f t="shared" ref="H1275" si="3905">AVERAGE(C1272:C1275)</f>
        <v>508</v>
      </c>
      <c r="I1275" s="13">
        <f t="shared" ref="I1275" si="3906">AVERAGE(D1272:D1275)</f>
        <v>7.75</v>
      </c>
      <c r="J1275" s="13">
        <f t="shared" ref="J1275" si="3907">AVERAGE(E1272:E1275)</f>
        <v>101.5</v>
      </c>
      <c r="K1275" s="14">
        <f t="shared" ref="K1275" si="3908">SUM(H1275:J1275)</f>
        <v>617.25</v>
      </c>
      <c r="L1275" s="14">
        <f t="shared" ref="L1275" si="3909">AVERAGE(K1119+K1171+K1223)/3</f>
        <v>624.91666666666663</v>
      </c>
      <c r="M1275" s="14">
        <f t="shared" ref="M1275" si="3910">AVERAGE(F1119+F1171+F1223)/3</f>
        <v>652.66666666666663</v>
      </c>
      <c r="N1275" s="30">
        <f t="shared" ref="N1275" si="3911">(F1275-F1223)/F1223</f>
        <v>-0.17514970059880239</v>
      </c>
      <c r="O1275" s="30">
        <f t="shared" ref="O1275" si="3912">(F1275-L1275)/L1275</f>
        <v>-0.11828243765835439</v>
      </c>
    </row>
    <row r="1276" spans="1:15" x14ac:dyDescent="0.25">
      <c r="A1276" s="9" t="str">
        <f t="shared" si="3436"/>
        <v>Jun</v>
      </c>
      <c r="B1276" s="15">
        <f t="shared" si="3696"/>
        <v>43253</v>
      </c>
      <c r="C1276" s="9">
        <v>592</v>
      </c>
      <c r="D1276" s="9">
        <v>5</v>
      </c>
      <c r="E1276" s="9">
        <v>160</v>
      </c>
      <c r="F1276" s="14">
        <f t="shared" ref="F1276" si="3913">SUM(C1276:E1276)</f>
        <v>757</v>
      </c>
      <c r="G1276" s="11">
        <v>22</v>
      </c>
      <c r="H1276" s="13">
        <f t="shared" ref="H1276" si="3914">AVERAGE(C1273:C1276)</f>
        <v>527</v>
      </c>
      <c r="I1276" s="13">
        <f t="shared" ref="I1276" si="3915">AVERAGE(D1273:D1276)</f>
        <v>5</v>
      </c>
      <c r="J1276" s="13">
        <f t="shared" ref="J1276" si="3916">AVERAGE(E1273:E1276)</f>
        <v>114</v>
      </c>
      <c r="K1276" s="14">
        <f t="shared" ref="K1276" si="3917">SUM(H1276:J1276)</f>
        <v>646</v>
      </c>
      <c r="L1276" s="14">
        <f t="shared" ref="L1276" si="3918">AVERAGE(K1120+K1172+K1224)/3</f>
        <v>664.16666666666663</v>
      </c>
      <c r="M1276" s="14">
        <f t="shared" ref="M1276" si="3919">AVERAGE(F1120+F1172+F1224)/3</f>
        <v>682.33333333333337</v>
      </c>
      <c r="N1276" s="30">
        <f t="shared" ref="N1276" si="3920">(F1276-F1224)/F1224</f>
        <v>-8.6851628468033779E-2</v>
      </c>
      <c r="O1276" s="30">
        <f t="shared" ref="O1276" si="3921">(F1276-L1276)/L1276</f>
        <v>0.13977415307402766</v>
      </c>
    </row>
    <row r="1277" spans="1:15" x14ac:dyDescent="0.25">
      <c r="A1277" s="9" t="str">
        <f t="shared" si="3436"/>
        <v>Jun</v>
      </c>
      <c r="B1277" s="15">
        <f t="shared" si="3696"/>
        <v>43260</v>
      </c>
      <c r="C1277" s="9">
        <v>629</v>
      </c>
      <c r="D1277" s="9">
        <v>5</v>
      </c>
      <c r="E1277" s="9">
        <v>204</v>
      </c>
      <c r="F1277" s="14">
        <f t="shared" ref="F1277" si="3922">SUM(C1277:E1277)</f>
        <v>838</v>
      </c>
      <c r="G1277" s="11">
        <v>23</v>
      </c>
      <c r="H1277" s="13">
        <f t="shared" ref="H1277" si="3923">AVERAGE(C1274:C1277)</f>
        <v>544</v>
      </c>
      <c r="I1277" s="13">
        <f t="shared" ref="I1277" si="3924">AVERAGE(D1274:D1277)</f>
        <v>5</v>
      </c>
      <c r="J1277" s="13">
        <f t="shared" ref="J1277" si="3925">AVERAGE(E1274:E1277)</f>
        <v>139.5</v>
      </c>
      <c r="K1277" s="14">
        <f t="shared" ref="K1277" si="3926">SUM(H1277:J1277)</f>
        <v>688.5</v>
      </c>
      <c r="L1277" s="14">
        <f t="shared" ref="L1277" si="3927">AVERAGE(K1121+K1173+K1225)/3</f>
        <v>666.91666666666663</v>
      </c>
      <c r="M1277" s="14">
        <f t="shared" ref="M1277" si="3928">AVERAGE(F1121+F1173+F1225)/3</f>
        <v>702.66666666666663</v>
      </c>
      <c r="N1277" s="30">
        <f t="shared" ref="N1277" si="3929">(F1277-F1225)/F1225</f>
        <v>0.27938931297709924</v>
      </c>
      <c r="O1277" s="30">
        <f t="shared" ref="O1277" si="3930">(F1277-L1277)/L1277</f>
        <v>0.25652880169936282</v>
      </c>
    </row>
    <row r="1278" spans="1:15" x14ac:dyDescent="0.25">
      <c r="A1278" s="9" t="str">
        <f t="shared" si="3436"/>
        <v>Jun</v>
      </c>
      <c r="B1278" s="15">
        <f t="shared" si="3696"/>
        <v>43267</v>
      </c>
      <c r="C1278" s="9">
        <v>745</v>
      </c>
      <c r="D1278" s="9">
        <v>6</v>
      </c>
      <c r="E1278" s="9">
        <v>265</v>
      </c>
      <c r="F1278" s="14">
        <f t="shared" ref="F1278" si="3931">SUM(C1278:E1278)</f>
        <v>1016</v>
      </c>
      <c r="G1278" s="11">
        <v>24</v>
      </c>
      <c r="H1278" s="13">
        <f t="shared" ref="H1278" si="3932">AVERAGE(C1275:C1278)</f>
        <v>603.25</v>
      </c>
      <c r="I1278" s="13">
        <f t="shared" ref="I1278" si="3933">AVERAGE(D1275:D1278)</f>
        <v>5.25</v>
      </c>
      <c r="J1278" s="13">
        <f t="shared" ref="J1278" si="3934">AVERAGE(E1275:E1278)</f>
        <v>182</v>
      </c>
      <c r="K1278" s="14">
        <f t="shared" ref="K1278" si="3935">SUM(H1278:J1278)</f>
        <v>790.5</v>
      </c>
      <c r="L1278" s="14">
        <f t="shared" ref="L1278" si="3936">AVERAGE(K1122+K1174+K1226)/3</f>
        <v>657.58333333333337</v>
      </c>
      <c r="M1278" s="14">
        <f t="shared" ref="M1278" si="3937">AVERAGE(F1122+F1174+F1226)/3</f>
        <v>592.66666666666663</v>
      </c>
      <c r="N1278" s="30">
        <f t="shared" ref="N1278" si="3938">(F1278-F1226)/F1226</f>
        <v>1.2135076252723311</v>
      </c>
      <c r="O1278" s="30">
        <f t="shared" ref="O1278" si="3939">(F1278-L1278)/L1278</f>
        <v>0.54505132429349878</v>
      </c>
    </row>
    <row r="1279" spans="1:15" x14ac:dyDescent="0.25">
      <c r="A1279" s="9" t="str">
        <f t="shared" si="3436"/>
        <v>Jun</v>
      </c>
      <c r="B1279" s="15">
        <f t="shared" si="3696"/>
        <v>43274</v>
      </c>
      <c r="C1279" s="9">
        <v>607</v>
      </c>
      <c r="D1279" s="9">
        <v>14</v>
      </c>
      <c r="E1279" s="9">
        <v>236</v>
      </c>
      <c r="F1279" s="14">
        <f t="shared" ref="F1279" si="3940">SUM(C1279:E1279)</f>
        <v>857</v>
      </c>
      <c r="G1279" s="11">
        <v>25</v>
      </c>
      <c r="H1279" s="13">
        <f t="shared" ref="H1279" si="3941">AVERAGE(C1276:C1279)</f>
        <v>643.25</v>
      </c>
      <c r="I1279" s="13">
        <f t="shared" ref="I1279" si="3942">AVERAGE(D1276:D1279)</f>
        <v>7.5</v>
      </c>
      <c r="J1279" s="13">
        <f t="shared" ref="J1279" si="3943">AVERAGE(E1276:E1279)</f>
        <v>216.25</v>
      </c>
      <c r="K1279" s="14">
        <f t="shared" ref="K1279" si="3944">SUM(H1279:J1279)</f>
        <v>867</v>
      </c>
      <c r="L1279" s="14">
        <f t="shared" ref="L1279" si="3945">AVERAGE(K1123+K1175+K1227)/3</f>
        <v>668.66666666666663</v>
      </c>
      <c r="M1279" s="14">
        <f t="shared" ref="M1279" si="3946">AVERAGE(F1123+F1175+F1227)/3</f>
        <v>695.33333333333337</v>
      </c>
      <c r="N1279" s="30">
        <f t="shared" ref="N1279" si="3947">(F1279-F1227)/F1227</f>
        <v>0.2547584187408492</v>
      </c>
      <c r="O1279" s="30">
        <f t="shared" ref="O1279" si="3948">(F1279-L1279)/L1279</f>
        <v>0.28165503489531413</v>
      </c>
    </row>
    <row r="1280" spans="1:15" x14ac:dyDescent="0.25">
      <c r="A1280" s="9" t="str">
        <f t="shared" si="3436"/>
        <v>Jun</v>
      </c>
      <c r="B1280" s="15">
        <f t="shared" si="3696"/>
        <v>43281</v>
      </c>
      <c r="C1280" s="9">
        <v>533</v>
      </c>
      <c r="D1280" s="9">
        <v>6</v>
      </c>
      <c r="E1280" s="9">
        <v>197</v>
      </c>
      <c r="F1280" s="14">
        <f t="shared" ref="F1280" si="3949">SUM(C1280:E1280)</f>
        <v>736</v>
      </c>
      <c r="G1280" s="11">
        <v>26</v>
      </c>
      <c r="H1280" s="13">
        <f t="shared" ref="H1280" si="3950">AVERAGE(C1277:C1280)</f>
        <v>628.5</v>
      </c>
      <c r="I1280" s="13">
        <f t="shared" ref="I1280" si="3951">AVERAGE(D1277:D1280)</f>
        <v>7.75</v>
      </c>
      <c r="J1280" s="13">
        <f t="shared" ref="J1280" si="3952">AVERAGE(E1277:E1280)</f>
        <v>225.5</v>
      </c>
      <c r="K1280" s="14">
        <f t="shared" ref="K1280" si="3953">SUM(H1280:J1280)</f>
        <v>861.75</v>
      </c>
      <c r="L1280" s="14">
        <f t="shared" ref="L1280" si="3954">AVERAGE(K1124+K1176+K1228)/3</f>
        <v>637.13888888888891</v>
      </c>
      <c r="M1280" s="14">
        <f t="shared" ref="M1280" si="3955">AVERAGE(F1124+F1176+F1228)/3</f>
        <v>557</v>
      </c>
      <c r="N1280" s="30">
        <f t="shared" ref="N1280" si="3956">(F1280-F1228)/F1228</f>
        <v>-0.13615023474178403</v>
      </c>
      <c r="O1280" s="30">
        <f t="shared" ref="O1280" si="3957">(F1280-L1280)/L1280</f>
        <v>0.15516414526747171</v>
      </c>
    </row>
    <row r="1281" spans="1:15" x14ac:dyDescent="0.25">
      <c r="A1281" s="9" t="str">
        <f t="shared" si="3436"/>
        <v>Jul</v>
      </c>
      <c r="B1281" s="15">
        <f t="shared" si="3696"/>
        <v>43288</v>
      </c>
      <c r="C1281" s="9">
        <v>673</v>
      </c>
      <c r="D1281" s="9">
        <v>3</v>
      </c>
      <c r="E1281" s="9">
        <v>238</v>
      </c>
      <c r="F1281" s="14">
        <f t="shared" ref="F1281" si="3958">SUM(C1281:E1281)</f>
        <v>914</v>
      </c>
      <c r="G1281" s="11">
        <v>27</v>
      </c>
      <c r="H1281" s="13">
        <f t="shared" ref="H1281" si="3959">AVERAGE(C1278:C1281)</f>
        <v>639.5</v>
      </c>
      <c r="I1281" s="13">
        <f t="shared" ref="I1281" si="3960">AVERAGE(D1278:D1281)</f>
        <v>7.25</v>
      </c>
      <c r="J1281" s="13">
        <f t="shared" ref="J1281" si="3961">AVERAGE(E1278:E1281)</f>
        <v>234</v>
      </c>
      <c r="K1281" s="14">
        <f t="shared" ref="K1281" si="3962">SUM(H1281:J1281)</f>
        <v>880.75</v>
      </c>
      <c r="L1281" s="14">
        <f t="shared" ref="L1281" si="3963">AVERAGE(K1125+K1177+K1229)/3</f>
        <v>642.47222222222229</v>
      </c>
      <c r="M1281" s="14">
        <f t="shared" ref="M1281" si="3964">AVERAGE(F1125+F1177+F1229)/3</f>
        <v>724</v>
      </c>
      <c r="N1281" s="30">
        <f t="shared" ref="N1281" si="3965">(F1281-F1229)/F1229</f>
        <v>0.34609720176730485</v>
      </c>
      <c r="O1281" s="30">
        <f t="shared" ref="O1281" si="3966">(F1281-L1281)/L1281</f>
        <v>0.4226295992044618</v>
      </c>
    </row>
    <row r="1282" spans="1:15" x14ac:dyDescent="0.25">
      <c r="A1282" s="9" t="str">
        <f t="shared" si="3436"/>
        <v>Jul</v>
      </c>
      <c r="B1282" s="15">
        <f t="shared" si="3696"/>
        <v>43295</v>
      </c>
      <c r="C1282" s="9">
        <v>398</v>
      </c>
      <c r="D1282" s="9">
        <v>2</v>
      </c>
      <c r="E1282" s="9">
        <v>213</v>
      </c>
      <c r="F1282" s="14">
        <f t="shared" ref="F1282" si="3967">SUM(C1282:E1282)</f>
        <v>613</v>
      </c>
      <c r="G1282" s="11">
        <v>28</v>
      </c>
      <c r="H1282" s="13">
        <f t="shared" ref="H1282" si="3968">AVERAGE(C1279:C1282)</f>
        <v>552.75</v>
      </c>
      <c r="I1282" s="13">
        <f t="shared" ref="I1282" si="3969">AVERAGE(D1279:D1282)</f>
        <v>6.25</v>
      </c>
      <c r="J1282" s="13">
        <f t="shared" ref="J1282" si="3970">AVERAGE(E1279:E1282)</f>
        <v>221</v>
      </c>
      <c r="K1282" s="14">
        <f t="shared" ref="K1282" si="3971">SUM(H1282:J1282)</f>
        <v>780</v>
      </c>
      <c r="L1282" s="14">
        <f t="shared" ref="L1282" si="3972">AVERAGE(K1126+K1178+K1230)/3</f>
        <v>679.88888888888891</v>
      </c>
      <c r="M1282" s="14">
        <f t="shared" ref="M1282" si="3973">AVERAGE(F1126+F1178+F1230)/3</f>
        <v>742.33333333333337</v>
      </c>
      <c r="N1282" s="30">
        <f t="shared" ref="N1282" si="3974">(F1282-F1230)/F1230</f>
        <v>-0.20698576972833119</v>
      </c>
      <c r="O1282" s="30">
        <f t="shared" ref="O1282" si="3975">(F1282-L1282)/L1282</f>
        <v>-9.838208857656483E-2</v>
      </c>
    </row>
    <row r="1283" spans="1:15" x14ac:dyDescent="0.25">
      <c r="A1283" s="9" t="str">
        <f t="shared" si="3436"/>
        <v>Jul</v>
      </c>
      <c r="B1283" s="15">
        <f t="shared" si="3696"/>
        <v>43302</v>
      </c>
      <c r="C1283" s="9">
        <v>344</v>
      </c>
      <c r="D1283" s="9">
        <v>5</v>
      </c>
      <c r="E1283" s="9">
        <v>144</v>
      </c>
      <c r="F1283" s="14">
        <f t="shared" ref="F1283" si="3976">SUM(C1283:E1283)</f>
        <v>493</v>
      </c>
      <c r="G1283" s="11">
        <v>29</v>
      </c>
      <c r="H1283" s="13">
        <f t="shared" ref="H1283" si="3977">AVERAGE(C1280:C1283)</f>
        <v>487</v>
      </c>
      <c r="I1283" s="13">
        <f t="shared" ref="I1283" si="3978">AVERAGE(D1280:D1283)</f>
        <v>4</v>
      </c>
      <c r="J1283" s="13">
        <f t="shared" ref="J1283" si="3979">AVERAGE(E1280:E1283)</f>
        <v>198</v>
      </c>
      <c r="K1283" s="14">
        <f t="shared" ref="K1283" si="3980">SUM(H1283:J1283)</f>
        <v>689</v>
      </c>
      <c r="L1283" s="14">
        <f t="shared" ref="L1283" si="3981">AVERAGE(K1127+K1179+K1231)/3</f>
        <v>715.41666666666663</v>
      </c>
      <c r="M1283" s="14">
        <f t="shared" ref="M1283" si="3982">AVERAGE(F1127+F1179+F1231)/3</f>
        <v>838.33333333333337</v>
      </c>
      <c r="N1283" s="30">
        <f t="shared" ref="N1283" si="3983">(F1283-F1231)/F1231</f>
        <v>-0.53490566037735854</v>
      </c>
      <c r="O1283" s="30">
        <f t="shared" ref="O1283" si="3984">(F1283-L1283)/L1283</f>
        <v>-0.31089108910891083</v>
      </c>
    </row>
    <row r="1284" spans="1:15" x14ac:dyDescent="0.25">
      <c r="A1284" s="9" t="str">
        <f t="shared" si="3436"/>
        <v>Jul</v>
      </c>
      <c r="B1284" s="15">
        <f t="shared" si="3696"/>
        <v>43309</v>
      </c>
      <c r="C1284" s="9">
        <v>446</v>
      </c>
      <c r="D1284" s="9">
        <v>0</v>
      </c>
      <c r="E1284" s="9">
        <v>288</v>
      </c>
      <c r="F1284" s="14">
        <f t="shared" ref="F1284" si="3985">SUM(C1284:E1284)</f>
        <v>734</v>
      </c>
      <c r="G1284" s="11">
        <v>30</v>
      </c>
      <c r="H1284" s="13">
        <f t="shared" ref="H1284" si="3986">AVERAGE(C1281:C1284)</f>
        <v>465.25</v>
      </c>
      <c r="I1284" s="13">
        <f t="shared" ref="I1284" si="3987">AVERAGE(D1281:D1284)</f>
        <v>2.5</v>
      </c>
      <c r="J1284" s="13">
        <f t="shared" ref="J1284" si="3988">AVERAGE(E1281:E1284)</f>
        <v>220.75</v>
      </c>
      <c r="K1284" s="14">
        <f t="shared" ref="K1284" si="3989">SUM(H1284:J1284)</f>
        <v>688.5</v>
      </c>
      <c r="L1284" s="14">
        <f t="shared" ref="L1284" si="3990">AVERAGE(K1128+K1180+K1232)/3</f>
        <v>775.08333333333337</v>
      </c>
      <c r="M1284" s="14">
        <f t="shared" ref="M1284" si="3991">AVERAGE(F1128+F1180+F1232)/3</f>
        <v>795.66666666666663</v>
      </c>
      <c r="N1284" s="30">
        <f t="shared" ref="N1284" si="3992">(F1284-F1232)/F1232</f>
        <v>2.2284122562674095E-2</v>
      </c>
      <c r="O1284" s="30">
        <f t="shared" ref="O1284" si="3993">(F1284-L1284)/L1284</f>
        <v>-5.3005053220083906E-2</v>
      </c>
    </row>
    <row r="1285" spans="1:15" x14ac:dyDescent="0.25">
      <c r="A1285" s="9" t="str">
        <f t="shared" si="3436"/>
        <v>Aug</v>
      </c>
      <c r="B1285" s="15">
        <f t="shared" si="3696"/>
        <v>43316</v>
      </c>
      <c r="C1285" s="9">
        <v>422</v>
      </c>
      <c r="D1285" s="9">
        <v>3</v>
      </c>
      <c r="E1285" s="9">
        <v>218</v>
      </c>
      <c r="F1285" s="14">
        <f t="shared" ref="F1285" si="3994">SUM(C1285:E1285)</f>
        <v>643</v>
      </c>
      <c r="G1285" s="11">
        <v>31</v>
      </c>
      <c r="H1285" s="13">
        <f t="shared" ref="H1285" si="3995">AVERAGE(C1282:C1285)</f>
        <v>402.5</v>
      </c>
      <c r="I1285" s="13">
        <f t="shared" ref="I1285" si="3996">AVERAGE(D1282:D1285)</f>
        <v>2.5</v>
      </c>
      <c r="J1285" s="13">
        <f t="shared" ref="J1285" si="3997">AVERAGE(E1282:E1285)</f>
        <v>215.75</v>
      </c>
      <c r="K1285" s="14">
        <f t="shared" ref="K1285" si="3998">SUM(H1285:J1285)</f>
        <v>620.75</v>
      </c>
      <c r="L1285" s="14">
        <f t="shared" ref="L1285" si="3999">AVERAGE(K1129+K1181+K1233)/3</f>
        <v>799.58333333333337</v>
      </c>
      <c r="M1285" s="14">
        <f t="shared" ref="M1285" si="4000">AVERAGE(F1129+F1181+F1233)/3</f>
        <v>822</v>
      </c>
      <c r="N1285" s="30">
        <f t="shared" ref="N1285" si="4001">(F1285-F1233)/F1233</f>
        <v>-0.11310344827586206</v>
      </c>
      <c r="O1285" s="30">
        <f t="shared" ref="O1285" si="4002">(F1285-L1285)/L1285</f>
        <v>-0.19583116206357482</v>
      </c>
    </row>
    <row r="1286" spans="1:15" x14ac:dyDescent="0.25">
      <c r="A1286" s="9" t="str">
        <f t="shared" si="3436"/>
        <v>Aug</v>
      </c>
      <c r="B1286" s="15">
        <f t="shared" si="3696"/>
        <v>43323</v>
      </c>
      <c r="C1286" s="9">
        <v>504</v>
      </c>
      <c r="D1286" s="9">
        <v>2</v>
      </c>
      <c r="E1286" s="9">
        <v>284</v>
      </c>
      <c r="F1286" s="14">
        <f t="shared" ref="F1286" si="4003">SUM(C1286:E1286)</f>
        <v>790</v>
      </c>
      <c r="G1286" s="11">
        <v>32</v>
      </c>
      <c r="H1286" s="13">
        <f t="shared" ref="H1286" si="4004">AVERAGE(C1283:C1286)</f>
        <v>429</v>
      </c>
      <c r="I1286" s="13">
        <f t="shared" ref="I1286" si="4005">AVERAGE(D1283:D1286)</f>
        <v>2.5</v>
      </c>
      <c r="J1286" s="13">
        <f t="shared" ref="J1286" si="4006">AVERAGE(E1283:E1286)</f>
        <v>233.5</v>
      </c>
      <c r="K1286" s="14">
        <f t="shared" ref="K1286" si="4007">SUM(H1286:J1286)</f>
        <v>665</v>
      </c>
      <c r="L1286" s="14">
        <f t="shared" ref="L1286" si="4008">AVERAGE(K1130+K1182+K1234)/3</f>
        <v>838.16666666666663</v>
      </c>
      <c r="M1286" s="14">
        <f t="shared" ref="M1286" si="4009">AVERAGE(F1130+F1182+F1234)/3</f>
        <v>896.66666666666663</v>
      </c>
      <c r="N1286" s="30">
        <f t="shared" ref="N1286" si="4010">(F1286-F1234)/F1234</f>
        <v>-0.12026726057906459</v>
      </c>
      <c r="O1286" s="30">
        <f t="shared" ref="O1286" si="4011">(F1286-L1286)/L1286</f>
        <v>-5.746669317955852E-2</v>
      </c>
    </row>
    <row r="1287" spans="1:15" x14ac:dyDescent="0.25">
      <c r="A1287" s="9" t="str">
        <f t="shared" ref="A1287:A1350" si="4012">TEXT(B1287, "MMM")</f>
        <v>Aug</v>
      </c>
      <c r="B1287" s="15">
        <f t="shared" si="3696"/>
        <v>43330</v>
      </c>
      <c r="C1287" s="9">
        <v>352</v>
      </c>
      <c r="D1287" s="9">
        <v>2</v>
      </c>
      <c r="E1287" s="9">
        <v>182</v>
      </c>
      <c r="F1287" s="14">
        <f t="shared" ref="F1287" si="4013">SUM(C1287:E1287)</f>
        <v>536</v>
      </c>
      <c r="G1287" s="11">
        <v>33</v>
      </c>
      <c r="H1287" s="13">
        <f t="shared" ref="H1287" si="4014">AVERAGE(C1284:C1287)</f>
        <v>431</v>
      </c>
      <c r="I1287" s="13">
        <f t="shared" ref="I1287" si="4015">AVERAGE(D1284:D1287)</f>
        <v>1.75</v>
      </c>
      <c r="J1287" s="13">
        <f t="shared" ref="J1287" si="4016">AVERAGE(E1284:E1287)</f>
        <v>243</v>
      </c>
      <c r="K1287" s="14">
        <f t="shared" ref="K1287" si="4017">SUM(H1287:J1287)</f>
        <v>675.75</v>
      </c>
      <c r="L1287" s="14">
        <f t="shared" ref="L1287" si="4018">AVERAGE(K1131+K1183+K1235)/3</f>
        <v>832.08333333333337</v>
      </c>
      <c r="M1287" s="14">
        <f t="shared" ref="M1287" si="4019">AVERAGE(F1131+F1183+F1235)/3</f>
        <v>814</v>
      </c>
      <c r="N1287" s="30">
        <f t="shared" ref="N1287" si="4020">(F1287-F1235)/F1235</f>
        <v>-0.41675734494015232</v>
      </c>
      <c r="O1287" s="30">
        <f t="shared" ref="O1287" si="4021">(F1287-L1287)/L1287</f>
        <v>-0.35583375062593892</v>
      </c>
    </row>
    <row r="1288" spans="1:15" x14ac:dyDescent="0.25">
      <c r="A1288" s="9" t="str">
        <f t="shared" si="4012"/>
        <v>Aug</v>
      </c>
      <c r="B1288" s="15">
        <f t="shared" si="3696"/>
        <v>43337</v>
      </c>
      <c r="C1288" s="9">
        <v>466</v>
      </c>
      <c r="D1288" s="9">
        <v>3</v>
      </c>
      <c r="E1288" s="9">
        <v>285</v>
      </c>
      <c r="F1288" s="14">
        <f t="shared" ref="F1288" si="4022">SUM(C1288:E1288)</f>
        <v>754</v>
      </c>
      <c r="G1288" s="11">
        <v>34</v>
      </c>
      <c r="H1288" s="13">
        <f t="shared" ref="H1288" si="4023">AVERAGE(C1285:C1288)</f>
        <v>436</v>
      </c>
      <c r="I1288" s="13">
        <f t="shared" ref="I1288" si="4024">AVERAGE(D1285:D1288)</f>
        <v>2.5</v>
      </c>
      <c r="J1288" s="13">
        <f t="shared" ref="J1288" si="4025">AVERAGE(E1285:E1288)</f>
        <v>242.25</v>
      </c>
      <c r="K1288" s="14">
        <f t="shared" ref="K1288" si="4026">SUM(H1288:J1288)</f>
        <v>680.75</v>
      </c>
      <c r="L1288" s="14">
        <f t="shared" ref="L1288" si="4027">AVERAGE(K1132+K1184+K1236)/3</f>
        <v>803.08333333333337</v>
      </c>
      <c r="M1288" s="14">
        <f t="shared" ref="M1288" si="4028">AVERAGE(F1132+F1184+F1236)/3</f>
        <v>679.66666666666663</v>
      </c>
      <c r="N1288" s="30">
        <f t="shared" ref="N1288" si="4029">(F1288-F1236)/F1236</f>
        <v>-3.9630118890356669E-3</v>
      </c>
      <c r="O1288" s="30">
        <f t="shared" ref="O1288" si="4030">(F1288-L1288)/L1288</f>
        <v>-6.1118605375116784E-2</v>
      </c>
    </row>
    <row r="1289" spans="1:15" x14ac:dyDescent="0.25">
      <c r="A1289" s="9" t="str">
        <f t="shared" si="4012"/>
        <v>Sep</v>
      </c>
      <c r="B1289" s="15">
        <f t="shared" si="3696"/>
        <v>43344</v>
      </c>
      <c r="C1289" s="9">
        <v>555</v>
      </c>
      <c r="D1289" s="9">
        <v>8</v>
      </c>
      <c r="E1289" s="9">
        <v>383</v>
      </c>
      <c r="F1289" s="14">
        <f t="shared" ref="F1289" si="4031">SUM(C1289:E1289)</f>
        <v>946</v>
      </c>
      <c r="G1289" s="11">
        <v>35</v>
      </c>
      <c r="H1289" s="13">
        <f t="shared" ref="H1289" si="4032">AVERAGE(C1286:C1289)</f>
        <v>469.25</v>
      </c>
      <c r="I1289" s="13">
        <f t="shared" ref="I1289" si="4033">AVERAGE(D1286:D1289)</f>
        <v>3.75</v>
      </c>
      <c r="J1289" s="13">
        <f t="shared" ref="J1289" si="4034">AVERAGE(E1286:E1289)</f>
        <v>283.5</v>
      </c>
      <c r="K1289" s="14">
        <f t="shared" ref="K1289" si="4035">SUM(H1289:J1289)</f>
        <v>756.5</v>
      </c>
      <c r="L1289" s="14">
        <f t="shared" ref="L1289" si="4036">AVERAGE(K1133+K1185+K1237)/3</f>
        <v>727.25</v>
      </c>
      <c r="M1289" s="14">
        <f t="shared" ref="M1289" si="4037">AVERAGE(F1133+F1185+F1237)/3</f>
        <v>518.66666666666663</v>
      </c>
      <c r="N1289" s="30">
        <f t="shared" ref="N1289" si="4038">(F1289-F1237)/F1237</f>
        <v>0.82978723404255317</v>
      </c>
      <c r="O1289" s="30">
        <f t="shared" ref="O1289" si="4039">(F1289-L1289)/L1289</f>
        <v>0.30079064970780339</v>
      </c>
    </row>
    <row r="1290" spans="1:15" x14ac:dyDescent="0.25">
      <c r="A1290" s="9" t="str">
        <f t="shared" si="4012"/>
        <v>Sep</v>
      </c>
      <c r="B1290" s="15">
        <f t="shared" si="3696"/>
        <v>43351</v>
      </c>
      <c r="C1290" s="9">
        <v>719</v>
      </c>
      <c r="D1290" s="9">
        <v>11</v>
      </c>
      <c r="E1290" s="9">
        <v>351</v>
      </c>
      <c r="F1290" s="14">
        <f t="shared" ref="F1290" si="4040">SUM(C1290:E1290)</f>
        <v>1081</v>
      </c>
      <c r="G1290" s="11">
        <v>36</v>
      </c>
      <c r="H1290" s="13">
        <f t="shared" ref="H1290" si="4041">AVERAGE(C1287:C1290)</f>
        <v>523</v>
      </c>
      <c r="I1290" s="13">
        <f t="shared" ref="I1290" si="4042">AVERAGE(D1287:D1290)</f>
        <v>6</v>
      </c>
      <c r="J1290" s="13">
        <f t="shared" ref="J1290" si="4043">AVERAGE(E1287:E1290)</f>
        <v>300.25</v>
      </c>
      <c r="K1290" s="14">
        <f t="shared" ref="K1290" si="4044">SUM(H1290:J1290)</f>
        <v>829.25</v>
      </c>
      <c r="L1290" s="14">
        <f t="shared" ref="L1290" si="4045">AVERAGE(K1134+K1186+K1238)/3</f>
        <v>635.16666666666663</v>
      </c>
      <c r="M1290" s="14">
        <f t="shared" ref="M1290" si="4046">AVERAGE(F1134+F1186+F1238)/3</f>
        <v>528.33333333333337</v>
      </c>
      <c r="N1290" s="30">
        <f t="shared" ref="N1290" si="4047">(F1290-F1238)/F1238</f>
        <v>0.24110218140068887</v>
      </c>
      <c r="O1290" s="30">
        <f t="shared" ref="O1290" si="4048">(F1290-L1290)/L1290</f>
        <v>0.70191550774075051</v>
      </c>
    </row>
    <row r="1291" spans="1:15" x14ac:dyDescent="0.25">
      <c r="A1291" s="9" t="str">
        <f t="shared" si="4012"/>
        <v>Sep</v>
      </c>
      <c r="B1291" s="15">
        <f t="shared" si="3696"/>
        <v>43358</v>
      </c>
      <c r="C1291" s="9">
        <v>326</v>
      </c>
      <c r="D1291" s="9">
        <v>5</v>
      </c>
      <c r="E1291" s="9">
        <v>127</v>
      </c>
      <c r="F1291" s="14">
        <f t="shared" ref="F1291" si="4049">SUM(C1291:E1291)</f>
        <v>458</v>
      </c>
      <c r="G1291" s="11">
        <v>37</v>
      </c>
      <c r="H1291" s="13">
        <f t="shared" ref="H1291" si="4050">AVERAGE(C1288:C1291)</f>
        <v>516.5</v>
      </c>
      <c r="I1291" s="13">
        <f t="shared" ref="I1291" si="4051">AVERAGE(D1288:D1291)</f>
        <v>6.75</v>
      </c>
      <c r="J1291" s="13">
        <f t="shared" ref="J1291" si="4052">AVERAGE(E1288:E1291)</f>
        <v>286.5</v>
      </c>
      <c r="K1291" s="14">
        <f t="shared" ref="K1291" si="4053">SUM(H1291:J1291)</f>
        <v>809.75</v>
      </c>
      <c r="L1291" s="14">
        <f t="shared" ref="L1291" si="4054">AVERAGE(K1135+K1187+K1239)/3</f>
        <v>523.16666666666663</v>
      </c>
      <c r="M1291" s="14">
        <f t="shared" ref="M1291" si="4055">AVERAGE(F1135+F1187+F1239)/3</f>
        <v>366</v>
      </c>
      <c r="N1291" s="30">
        <f t="shared" ref="N1291" si="4056">(F1291-F1239)/F1239</f>
        <v>-8.9463220675944338E-2</v>
      </c>
      <c r="O1291" s="30">
        <f t="shared" ref="O1291" si="4057">(F1291-L1291)/L1291</f>
        <v>-0.12456196240841026</v>
      </c>
    </row>
    <row r="1292" spans="1:15" x14ac:dyDescent="0.25">
      <c r="A1292" s="9" t="str">
        <f t="shared" si="4012"/>
        <v>Sep</v>
      </c>
      <c r="B1292" s="15">
        <f t="shared" si="3696"/>
        <v>43365</v>
      </c>
      <c r="C1292" s="9">
        <v>393</v>
      </c>
      <c r="D1292" s="9">
        <v>21</v>
      </c>
      <c r="E1292" s="9">
        <v>120</v>
      </c>
      <c r="F1292" s="14">
        <f t="shared" ref="F1292" si="4058">SUM(C1292:E1292)</f>
        <v>534</v>
      </c>
      <c r="G1292" s="11">
        <v>38</v>
      </c>
      <c r="H1292" s="13">
        <f t="shared" ref="H1292" si="4059">AVERAGE(C1289:C1292)</f>
        <v>498.25</v>
      </c>
      <c r="I1292" s="13">
        <f t="shared" ref="I1292" si="4060">AVERAGE(D1289:D1292)</f>
        <v>11.25</v>
      </c>
      <c r="J1292" s="13">
        <f t="shared" ref="J1292" si="4061">AVERAGE(E1289:E1292)</f>
        <v>245.25</v>
      </c>
      <c r="K1292" s="14">
        <f t="shared" ref="K1292" si="4062">SUM(H1292:J1292)</f>
        <v>754.75</v>
      </c>
      <c r="L1292" s="14">
        <f t="shared" ref="L1292" si="4063">AVERAGE(K1136+K1188+K1240)/3</f>
        <v>409.58333333333331</v>
      </c>
      <c r="M1292" s="14">
        <f t="shared" ref="M1292" si="4064">AVERAGE(F1136+F1188+F1240)/3</f>
        <v>225.33333333333334</v>
      </c>
      <c r="N1292" s="30">
        <f t="shared" ref="N1292" si="4065">(F1292-F1240)/F1240</f>
        <v>1.9021739130434783</v>
      </c>
      <c r="O1292" s="30">
        <f t="shared" ref="O1292" si="4066">(F1292-L1292)/L1292</f>
        <v>0.3037639877924721</v>
      </c>
    </row>
    <row r="1293" spans="1:15" x14ac:dyDescent="0.25">
      <c r="A1293" s="9" t="str">
        <f t="shared" si="4012"/>
        <v>Sep</v>
      </c>
      <c r="B1293" s="15">
        <f t="shared" si="3696"/>
        <v>43372</v>
      </c>
      <c r="C1293" s="9">
        <v>161</v>
      </c>
      <c r="D1293" s="9">
        <v>5</v>
      </c>
      <c r="E1293" s="9">
        <v>73</v>
      </c>
      <c r="F1293" s="14">
        <f t="shared" ref="F1293" si="4067">SUM(C1293:E1293)</f>
        <v>239</v>
      </c>
      <c r="G1293" s="11">
        <v>39</v>
      </c>
      <c r="H1293" s="13">
        <f t="shared" ref="H1293" si="4068">AVERAGE(C1290:C1293)</f>
        <v>399.75</v>
      </c>
      <c r="I1293" s="13">
        <f t="shared" ref="I1293" si="4069">AVERAGE(D1290:D1293)</f>
        <v>10.5</v>
      </c>
      <c r="J1293" s="13">
        <f t="shared" ref="J1293" si="4070">AVERAGE(E1290:E1293)</f>
        <v>167.75</v>
      </c>
      <c r="K1293" s="14">
        <f t="shared" ref="K1293" si="4071">SUM(H1293:J1293)</f>
        <v>578</v>
      </c>
      <c r="L1293" s="14">
        <f t="shared" ref="L1293" si="4072">AVERAGE(K1137+K1189+K1241)/3</f>
        <v>384.25</v>
      </c>
      <c r="M1293" s="14">
        <f t="shared" ref="M1293" si="4073">AVERAGE(F1137+F1189+F1241)/3</f>
        <v>417.33333333333331</v>
      </c>
      <c r="N1293" s="30">
        <f t="shared" ref="N1293" si="4074">(F1293-F1241)/F1241</f>
        <v>-0.59696458684654297</v>
      </c>
      <c r="O1293" s="30">
        <f t="shared" ref="O1293" si="4075">(F1293-L1293)/L1293</f>
        <v>-0.37800910865322057</v>
      </c>
    </row>
    <row r="1294" spans="1:15" x14ac:dyDescent="0.25">
      <c r="A1294" s="9" t="str">
        <f t="shared" si="4012"/>
        <v>Oct</v>
      </c>
      <c r="B1294" s="15">
        <f t="shared" si="3696"/>
        <v>43379</v>
      </c>
      <c r="C1294" s="9">
        <v>241</v>
      </c>
      <c r="D1294" s="9">
        <v>5</v>
      </c>
      <c r="E1294" s="9">
        <v>111</v>
      </c>
      <c r="F1294" s="14">
        <f t="shared" ref="F1294" si="4076">SUM(C1294:E1294)</f>
        <v>357</v>
      </c>
      <c r="G1294" s="11">
        <v>40</v>
      </c>
      <c r="H1294" s="13">
        <f t="shared" ref="H1294" si="4077">AVERAGE(C1291:C1294)</f>
        <v>280.25</v>
      </c>
      <c r="I1294" s="13">
        <f t="shared" ref="I1294" si="4078">AVERAGE(D1291:D1294)</f>
        <v>9</v>
      </c>
      <c r="J1294" s="13">
        <f t="shared" ref="J1294" si="4079">AVERAGE(E1291:E1294)</f>
        <v>107.75</v>
      </c>
      <c r="K1294" s="14">
        <f t="shared" ref="K1294" si="4080">SUM(H1294:J1294)</f>
        <v>397</v>
      </c>
      <c r="L1294" s="14">
        <f t="shared" ref="L1294" si="4081">AVERAGE(K1138+K1190+K1242)/3</f>
        <v>354.58333333333331</v>
      </c>
      <c r="M1294" s="14">
        <f t="shared" ref="M1294" si="4082">AVERAGE(F1138+F1190+F1242)/3</f>
        <v>409.66666666666669</v>
      </c>
      <c r="N1294" s="30">
        <f t="shared" ref="N1294" si="4083">(F1294-F1242)/F1242</f>
        <v>-0.11414392059553349</v>
      </c>
      <c r="O1294" s="30">
        <f t="shared" ref="O1294" si="4084">(F1294-L1294)/L1294</f>
        <v>6.8155111633373044E-3</v>
      </c>
    </row>
    <row r="1295" spans="1:15" x14ac:dyDescent="0.25">
      <c r="A1295" s="9" t="str">
        <f t="shared" si="4012"/>
        <v>Oct</v>
      </c>
      <c r="B1295" s="15">
        <f t="shared" si="3696"/>
        <v>43386</v>
      </c>
      <c r="C1295" s="9">
        <v>278</v>
      </c>
      <c r="D1295" s="9">
        <v>2</v>
      </c>
      <c r="E1295" s="9">
        <v>99</v>
      </c>
      <c r="F1295" s="14">
        <f t="shared" ref="F1295" si="4085">SUM(C1295:E1295)</f>
        <v>379</v>
      </c>
      <c r="G1295" s="11">
        <v>41</v>
      </c>
      <c r="H1295" s="13">
        <f t="shared" ref="H1295" si="4086">AVERAGE(C1292:C1295)</f>
        <v>268.25</v>
      </c>
      <c r="I1295" s="13">
        <f t="shared" ref="I1295" si="4087">AVERAGE(D1292:D1295)</f>
        <v>8.25</v>
      </c>
      <c r="J1295" s="13">
        <f t="shared" ref="J1295" si="4088">AVERAGE(E1292:E1295)</f>
        <v>100.75</v>
      </c>
      <c r="K1295" s="14">
        <f t="shared" ref="K1295" si="4089">SUM(H1295:J1295)</f>
        <v>377.25</v>
      </c>
      <c r="L1295" s="14">
        <f t="shared" ref="L1295" si="4090">AVERAGE(K1139+K1191+K1243)/3</f>
        <v>371.58333333333331</v>
      </c>
      <c r="M1295" s="14">
        <f t="shared" ref="M1295" si="4091">AVERAGE(F1139+F1191+F1243)/3</f>
        <v>434</v>
      </c>
      <c r="N1295" s="30">
        <f t="shared" ref="N1295" si="4092">(F1295-F1243)/F1243</f>
        <v>-7.8534031413612562E-3</v>
      </c>
      <c r="O1295" s="30">
        <f t="shared" ref="O1295" si="4093">(F1295-L1295)/L1295</f>
        <v>1.9959632204530217E-2</v>
      </c>
    </row>
    <row r="1296" spans="1:15" x14ac:dyDescent="0.25">
      <c r="A1296" s="9" t="str">
        <f t="shared" si="4012"/>
        <v>Oct</v>
      </c>
      <c r="B1296" s="15">
        <f t="shared" si="3696"/>
        <v>43393</v>
      </c>
      <c r="C1296" s="9">
        <v>110</v>
      </c>
      <c r="D1296" s="9">
        <v>0</v>
      </c>
      <c r="E1296" s="9">
        <v>13</v>
      </c>
      <c r="F1296" s="14">
        <f t="shared" ref="F1296" si="4094">SUM(C1296:E1296)</f>
        <v>123</v>
      </c>
      <c r="G1296" s="11">
        <v>42</v>
      </c>
      <c r="H1296" s="13">
        <f t="shared" ref="H1296" si="4095">AVERAGE(C1293:C1296)</f>
        <v>197.5</v>
      </c>
      <c r="I1296" s="13">
        <f t="shared" ref="I1296" si="4096">AVERAGE(D1293:D1296)</f>
        <v>3</v>
      </c>
      <c r="J1296" s="13">
        <f t="shared" ref="J1296" si="4097">AVERAGE(E1293:E1296)</f>
        <v>74</v>
      </c>
      <c r="K1296" s="14">
        <f t="shared" ref="K1296" si="4098">SUM(H1296:J1296)</f>
        <v>274.5</v>
      </c>
      <c r="L1296" s="14">
        <f t="shared" ref="L1296" si="4099">AVERAGE(K1140+K1192+K1244)/3</f>
        <v>433.58333333333331</v>
      </c>
      <c r="M1296" s="14">
        <f t="shared" ref="M1296" si="4100">AVERAGE(F1140+F1192+F1244)/3</f>
        <v>473.33333333333331</v>
      </c>
      <c r="N1296" s="30">
        <f t="shared" ref="N1296" si="4101">(F1296-F1244)/F1244</f>
        <v>-0.60576923076923073</v>
      </c>
      <c r="O1296" s="30">
        <f t="shared" ref="O1296" si="4102">(F1296-L1296)/L1296</f>
        <v>-0.71631750912934844</v>
      </c>
    </row>
    <row r="1297" spans="1:15" x14ac:dyDescent="0.25">
      <c r="A1297" s="9" t="str">
        <f t="shared" ref="A1297" si="4103">TEXT(B1297, "MMM")</f>
        <v>Oct</v>
      </c>
      <c r="B1297" s="15">
        <f t="shared" si="3696"/>
        <v>43400</v>
      </c>
      <c r="C1297" s="9">
        <v>113</v>
      </c>
      <c r="D1297" s="9">
        <v>3</v>
      </c>
      <c r="E1297" s="9">
        <v>45</v>
      </c>
      <c r="F1297" s="14">
        <f t="shared" ref="F1297" si="4104">SUM(C1297:E1297)</f>
        <v>161</v>
      </c>
      <c r="G1297" s="11">
        <v>43</v>
      </c>
      <c r="H1297" s="13">
        <f t="shared" ref="H1297" si="4105">AVERAGE(C1294:C1297)</f>
        <v>185.5</v>
      </c>
      <c r="I1297" s="13">
        <f t="shared" ref="I1297" si="4106">AVERAGE(D1294:D1297)</f>
        <v>2.5</v>
      </c>
      <c r="J1297" s="13">
        <f t="shared" ref="J1297" si="4107">AVERAGE(E1294:E1297)</f>
        <v>67</v>
      </c>
      <c r="K1297" s="14">
        <f t="shared" ref="K1297" si="4108">SUM(H1297:J1297)</f>
        <v>255</v>
      </c>
      <c r="L1297" s="14">
        <f t="shared" ref="L1297" si="4109">AVERAGE(K1141+K1193+K1245)/3</f>
        <v>498.33333333333331</v>
      </c>
      <c r="M1297" s="14">
        <f t="shared" ref="M1297" si="4110">AVERAGE(F1141+F1193+F1245)/3</f>
        <v>676.33333333333337</v>
      </c>
      <c r="N1297" s="30">
        <f t="shared" ref="N1297" si="4111">(F1297-F1245)/F1245</f>
        <v>-0.74484944532488118</v>
      </c>
      <c r="O1297" s="30">
        <f t="shared" ref="O1297" si="4112">(F1297-L1297)/L1297</f>
        <v>-0.67692307692307696</v>
      </c>
    </row>
    <row r="1298" spans="1:15" x14ac:dyDescent="0.25">
      <c r="A1298" s="9" t="str">
        <f t="shared" si="4012"/>
        <v>Nov</v>
      </c>
      <c r="B1298" s="15">
        <f t="shared" si="3696"/>
        <v>43407</v>
      </c>
      <c r="C1298" s="9">
        <v>345</v>
      </c>
      <c r="D1298" s="9">
        <v>20</v>
      </c>
      <c r="E1298" s="9">
        <v>273</v>
      </c>
      <c r="F1298" s="14">
        <f t="shared" ref="F1298" si="4113">SUM(C1298:E1298)</f>
        <v>638</v>
      </c>
      <c r="G1298" s="11">
        <v>44</v>
      </c>
      <c r="H1298" s="13">
        <f t="shared" ref="H1298" si="4114">AVERAGE(C1295:C1298)</f>
        <v>211.5</v>
      </c>
      <c r="I1298" s="13">
        <f t="shared" ref="I1298" si="4115">AVERAGE(D1295:D1298)</f>
        <v>6.25</v>
      </c>
      <c r="J1298" s="13">
        <f t="shared" ref="J1298" si="4116">AVERAGE(E1295:E1298)</f>
        <v>107.5</v>
      </c>
      <c r="K1298" s="14">
        <f t="shared" ref="K1298" si="4117">SUM(H1298:J1298)</f>
        <v>325.25</v>
      </c>
      <c r="L1298" s="14">
        <f t="shared" ref="L1298" si="4118">AVERAGE(K1142+K1194+K1246)/3</f>
        <v>552.91666666666663</v>
      </c>
      <c r="M1298" s="14">
        <f t="shared" ref="M1298" si="4119">AVERAGE(F1142+F1194+F1246)/3</f>
        <v>628</v>
      </c>
      <c r="N1298" s="30">
        <f t="shared" ref="N1298" si="4120">(F1298-F1246)/F1246</f>
        <v>0.13321492007104796</v>
      </c>
      <c r="O1298" s="30">
        <f t="shared" ref="O1298" si="4121">(F1298-L1298)/L1298</f>
        <v>0.15388093443858336</v>
      </c>
    </row>
    <row r="1299" spans="1:15" x14ac:dyDescent="0.25">
      <c r="A1299" s="9" t="str">
        <f t="shared" si="4012"/>
        <v>Nov</v>
      </c>
      <c r="B1299" s="15">
        <f t="shared" si="3696"/>
        <v>43414</v>
      </c>
      <c r="C1299" s="9">
        <v>309</v>
      </c>
      <c r="D1299" s="9">
        <v>5</v>
      </c>
      <c r="E1299" s="9">
        <v>407</v>
      </c>
      <c r="F1299" s="14">
        <f t="shared" ref="F1299" si="4122">SUM(C1299:E1299)</f>
        <v>721</v>
      </c>
      <c r="G1299" s="11">
        <v>45</v>
      </c>
      <c r="H1299" s="13">
        <f t="shared" ref="H1299" si="4123">AVERAGE(C1296:C1299)</f>
        <v>219.25</v>
      </c>
      <c r="I1299" s="13">
        <f t="shared" ref="I1299" si="4124">AVERAGE(D1296:D1299)</f>
        <v>7</v>
      </c>
      <c r="J1299" s="13">
        <f t="shared" ref="J1299" si="4125">AVERAGE(E1296:E1299)</f>
        <v>184.5</v>
      </c>
      <c r="K1299" s="14">
        <f t="shared" ref="K1299" si="4126">SUM(H1299:J1299)</f>
        <v>410.75</v>
      </c>
      <c r="L1299" s="14">
        <f t="shared" ref="L1299" si="4127">AVERAGE(K1143+K1195+K1247)/3</f>
        <v>628.66666666666663</v>
      </c>
      <c r="M1299" s="14">
        <f t="shared" ref="M1299" si="4128">AVERAGE(F1143+F1195+F1247)/3</f>
        <v>737</v>
      </c>
      <c r="N1299" s="30">
        <f t="shared" ref="N1299" si="4129">(F1299-F1247)/F1247</f>
        <v>-0.14573459715639811</v>
      </c>
      <c r="O1299" s="30">
        <f t="shared" ref="O1299" si="4130">(F1299-L1299)/L1299</f>
        <v>0.14687168610816551</v>
      </c>
    </row>
    <row r="1300" spans="1:15" x14ac:dyDescent="0.25">
      <c r="A1300" s="9" t="str">
        <f t="shared" si="4012"/>
        <v>Nov</v>
      </c>
      <c r="B1300" s="15">
        <f t="shared" si="3696"/>
        <v>43421</v>
      </c>
      <c r="C1300" s="9">
        <v>374</v>
      </c>
      <c r="D1300" s="9">
        <v>8</v>
      </c>
      <c r="E1300" s="9">
        <v>300</v>
      </c>
      <c r="F1300" s="14">
        <f t="shared" ref="F1300" si="4131">SUM(C1300:E1300)</f>
        <v>682</v>
      </c>
      <c r="G1300" s="11">
        <v>46</v>
      </c>
      <c r="H1300" s="13">
        <f t="shared" ref="H1300" si="4132">AVERAGE(C1297:C1300)</f>
        <v>285.25</v>
      </c>
      <c r="I1300" s="13">
        <f t="shared" ref="I1300" si="4133">AVERAGE(D1297:D1300)</f>
        <v>9</v>
      </c>
      <c r="J1300" s="13">
        <f t="shared" ref="J1300" si="4134">AVERAGE(E1297:E1300)</f>
        <v>256.25</v>
      </c>
      <c r="K1300" s="14">
        <f t="shared" ref="K1300" si="4135">SUM(H1300:J1300)</f>
        <v>550.5</v>
      </c>
      <c r="L1300" s="14">
        <f t="shared" ref="L1300" si="4136">AVERAGE(K1144+K1196+K1248)/3</f>
        <v>684.41666666666663</v>
      </c>
      <c r="M1300" s="14">
        <f t="shared" ref="M1300" si="4137">AVERAGE(F1144+F1196+F1248)/3</f>
        <v>696.33333333333337</v>
      </c>
      <c r="N1300" s="30">
        <f t="shared" ref="N1300" si="4138">(F1300-F1248)/F1248</f>
        <v>8.0824088748019024E-2</v>
      </c>
      <c r="O1300" s="30">
        <f t="shared" ref="O1300" si="4139">(F1300-L1300)/L1300</f>
        <v>-3.5309874589065562E-3</v>
      </c>
    </row>
    <row r="1301" spans="1:15" x14ac:dyDescent="0.25">
      <c r="A1301" s="9" t="str">
        <f t="shared" si="4012"/>
        <v>Nov</v>
      </c>
      <c r="B1301" s="15">
        <f t="shared" si="3696"/>
        <v>43428</v>
      </c>
      <c r="C1301" s="9">
        <v>414</v>
      </c>
      <c r="D1301" s="9">
        <v>17</v>
      </c>
      <c r="E1301" s="9">
        <v>226</v>
      </c>
      <c r="F1301" s="14">
        <f t="shared" ref="F1301" si="4140">SUM(C1301:E1301)</f>
        <v>657</v>
      </c>
      <c r="G1301" s="11">
        <v>47</v>
      </c>
      <c r="H1301" s="13">
        <f t="shared" ref="H1301" si="4141">AVERAGE(C1298:C1301)</f>
        <v>360.5</v>
      </c>
      <c r="I1301" s="13">
        <f t="shared" ref="I1301" si="4142">AVERAGE(D1298:D1301)</f>
        <v>12.5</v>
      </c>
      <c r="J1301" s="13">
        <f t="shared" ref="J1301" si="4143">AVERAGE(E1298:E1301)</f>
        <v>301.5</v>
      </c>
      <c r="K1301" s="14">
        <f t="shared" ref="K1301" si="4144">SUM(H1301:J1301)</f>
        <v>674.5</v>
      </c>
      <c r="L1301" s="14">
        <f t="shared" ref="L1301" si="4145">AVERAGE(K1145+K1197+K1249)/3</f>
        <v>732.08333333333337</v>
      </c>
      <c r="M1301" s="14">
        <f t="shared" ref="M1301" si="4146">AVERAGE(F1145+F1197+F1249)/3</f>
        <v>867</v>
      </c>
      <c r="N1301" s="30">
        <f t="shared" ref="N1301" si="4147">(F1301-F1249)/F1249</f>
        <v>-0.24742268041237114</v>
      </c>
      <c r="O1301" s="30">
        <f t="shared" ref="O1301" si="4148">(F1301-L1301)/L1301</f>
        <v>-0.10256118383608429</v>
      </c>
    </row>
    <row r="1302" spans="1:15" x14ac:dyDescent="0.25">
      <c r="A1302" s="9" t="str">
        <f t="shared" si="4012"/>
        <v>Dec</v>
      </c>
      <c r="B1302" s="15">
        <f t="shared" si="3696"/>
        <v>43435</v>
      </c>
      <c r="C1302" s="9">
        <v>350</v>
      </c>
      <c r="D1302" s="9">
        <v>16</v>
      </c>
      <c r="E1302" s="9">
        <v>153</v>
      </c>
      <c r="F1302" s="14">
        <f t="shared" ref="F1302" si="4149">SUM(C1302:E1302)</f>
        <v>519</v>
      </c>
      <c r="G1302" s="11">
        <v>48</v>
      </c>
      <c r="H1302" s="13">
        <f t="shared" ref="H1302" si="4150">AVERAGE(C1299:C1302)</f>
        <v>361.75</v>
      </c>
      <c r="I1302" s="13">
        <f t="shared" ref="I1302" si="4151">AVERAGE(D1299:D1302)</f>
        <v>11.5</v>
      </c>
      <c r="J1302" s="13">
        <f t="shared" ref="J1302" si="4152">AVERAGE(E1299:E1302)</f>
        <v>271.5</v>
      </c>
      <c r="K1302" s="14">
        <f t="shared" ref="K1302" si="4153">SUM(H1302:J1302)</f>
        <v>644.75</v>
      </c>
      <c r="L1302" s="14">
        <f t="shared" ref="L1302" si="4154">AVERAGE(K1146+K1198+K1250)/3</f>
        <v>754.58333333333337</v>
      </c>
      <c r="M1302" s="14">
        <f t="shared" ref="M1302" si="4155">AVERAGE(F1146+F1198+F1250)/3</f>
        <v>718</v>
      </c>
      <c r="N1302" s="30">
        <f t="shared" ref="N1302" si="4156">(F1302-F1250)/F1250</f>
        <v>-0.12331081081081081</v>
      </c>
      <c r="O1302" s="30">
        <f t="shared" ref="O1302" si="4157">(F1302-L1302)/L1302</f>
        <v>-0.31220320265046941</v>
      </c>
    </row>
    <row r="1303" spans="1:15" x14ac:dyDescent="0.25">
      <c r="A1303" s="9" t="str">
        <f t="shared" si="4012"/>
        <v>Dec</v>
      </c>
      <c r="B1303" s="15">
        <f t="shared" si="3696"/>
        <v>43442</v>
      </c>
      <c r="C1303" s="9">
        <v>373</v>
      </c>
      <c r="D1303" s="9">
        <v>2</v>
      </c>
      <c r="E1303" s="9">
        <v>186</v>
      </c>
      <c r="F1303" s="14">
        <f t="shared" ref="F1303" si="4158">SUM(C1303:E1303)</f>
        <v>561</v>
      </c>
      <c r="G1303" s="11">
        <v>49</v>
      </c>
      <c r="H1303" s="13">
        <f t="shared" ref="H1303" si="4159">AVERAGE(C1300:C1303)</f>
        <v>377.75</v>
      </c>
      <c r="I1303" s="13">
        <f t="shared" ref="I1303" si="4160">AVERAGE(D1300:D1303)</f>
        <v>10.75</v>
      </c>
      <c r="J1303" s="13">
        <f t="shared" ref="J1303" si="4161">AVERAGE(E1300:E1303)</f>
        <v>216.25</v>
      </c>
      <c r="K1303" s="14">
        <f t="shared" ref="K1303" si="4162">SUM(H1303:J1303)</f>
        <v>604.75</v>
      </c>
      <c r="L1303" s="14">
        <f t="shared" ref="L1303" si="4163">AVERAGE(K1147+K1199+K1251)/3</f>
        <v>730.08333333333337</v>
      </c>
      <c r="M1303" s="14">
        <f t="shared" ref="M1303" si="4164">AVERAGE(F1147+F1199+F1251)/3</f>
        <v>639</v>
      </c>
      <c r="N1303" s="30">
        <f t="shared" ref="N1303" si="4165">(F1303-F1251)/F1251</f>
        <v>-8.8339222614840993E-3</v>
      </c>
      <c r="O1303" s="30">
        <f t="shared" ref="O1303" si="4166">(F1303-L1303)/L1303</f>
        <v>-0.23159456683027055</v>
      </c>
    </row>
    <row r="1304" spans="1:15" ht="18.600000000000001" customHeight="1" x14ac:dyDescent="0.25">
      <c r="A1304" s="9" t="str">
        <f t="shared" si="4012"/>
        <v>Dec</v>
      </c>
      <c r="B1304" s="15">
        <f t="shared" si="3696"/>
        <v>43449</v>
      </c>
      <c r="C1304" s="9">
        <v>374</v>
      </c>
      <c r="D1304" s="9">
        <v>14</v>
      </c>
      <c r="E1304" s="9">
        <v>136</v>
      </c>
      <c r="F1304" s="14">
        <f t="shared" ref="F1304" si="4167">SUM(C1304:E1304)</f>
        <v>524</v>
      </c>
      <c r="G1304" s="11">
        <v>50</v>
      </c>
      <c r="H1304" s="13">
        <f t="shared" ref="H1304" si="4168">AVERAGE(C1301:C1304)</f>
        <v>377.75</v>
      </c>
      <c r="I1304" s="13">
        <f t="shared" ref="I1304" si="4169">AVERAGE(D1301:D1304)</f>
        <v>12.25</v>
      </c>
      <c r="J1304" s="13">
        <f t="shared" ref="J1304" si="4170">AVERAGE(E1301:E1304)</f>
        <v>175.25</v>
      </c>
      <c r="K1304" s="14">
        <f t="shared" ref="K1304" si="4171">SUM(H1304:J1304)</f>
        <v>565.25</v>
      </c>
      <c r="L1304" s="14">
        <f t="shared" ref="L1304" si="4172">AVERAGE(K1148+K1200+K1252)/3</f>
        <v>692.66666666666663</v>
      </c>
      <c r="M1304" s="14">
        <f t="shared" ref="M1304" si="4173">AVERAGE(F1148+F1200+F1252)/3</f>
        <v>546.66666666666663</v>
      </c>
      <c r="N1304" s="30">
        <f>(F1304-F1252)/F1252</f>
        <v>0</v>
      </c>
      <c r="O1304" s="30">
        <f t="shared" ref="O1304" si="4174">(F1304-L1304)/L1304</f>
        <v>-0.24350336862367658</v>
      </c>
    </row>
    <row r="1305" spans="1:15" x14ac:dyDescent="0.25">
      <c r="A1305" s="9" t="str">
        <f t="shared" si="4012"/>
        <v>Dec</v>
      </c>
      <c r="B1305" s="15">
        <f t="shared" si="3696"/>
        <v>43456</v>
      </c>
      <c r="C1305" s="9">
        <v>384</v>
      </c>
      <c r="D1305" s="9">
        <v>11</v>
      </c>
      <c r="E1305" s="9">
        <v>85</v>
      </c>
      <c r="F1305" s="14">
        <f t="shared" ref="F1305" si="4175">SUM(C1305:E1305)</f>
        <v>480</v>
      </c>
      <c r="G1305" s="11">
        <v>51</v>
      </c>
      <c r="H1305" s="13">
        <f t="shared" ref="H1305" si="4176">AVERAGE(C1302:C1305)</f>
        <v>370.25</v>
      </c>
      <c r="I1305" s="13">
        <f t="shared" ref="I1305" si="4177">AVERAGE(D1302:D1305)</f>
        <v>10.75</v>
      </c>
      <c r="J1305" s="13">
        <f t="shared" ref="J1305" si="4178">AVERAGE(E1302:E1305)</f>
        <v>140</v>
      </c>
      <c r="K1305" s="14">
        <f t="shared" ref="K1305" si="4179">SUM(H1305:J1305)</f>
        <v>521</v>
      </c>
      <c r="L1305" s="14">
        <f t="shared" ref="L1305" si="4180">AVERAGE(K1149+K1201+K1253)/3</f>
        <v>575.16666666666663</v>
      </c>
      <c r="M1305" s="14">
        <f t="shared" ref="M1305" si="4181">AVERAGE(F1149+F1201+F1253)/3</f>
        <v>397</v>
      </c>
      <c r="N1305" s="30">
        <f>(F1305-F1253)/F1253</f>
        <v>0.32596685082872928</v>
      </c>
      <c r="O1305" s="30">
        <f t="shared" ref="O1305" si="4182">(F1305-L1305)/L1305</f>
        <v>-0.16545928716314107</v>
      </c>
    </row>
    <row r="1306" spans="1:15" x14ac:dyDescent="0.25">
      <c r="A1306" s="9" t="str">
        <f t="shared" si="4012"/>
        <v>Dec</v>
      </c>
      <c r="B1306" s="15">
        <f t="shared" si="3696"/>
        <v>43463</v>
      </c>
      <c r="C1306" s="9">
        <v>226</v>
      </c>
      <c r="D1306" s="9">
        <v>5</v>
      </c>
      <c r="E1306" s="9">
        <v>89</v>
      </c>
      <c r="F1306" s="14">
        <f t="shared" ref="F1306:F1310" si="4183">SUM(C1306:E1306)</f>
        <v>320</v>
      </c>
      <c r="G1306" s="11">
        <v>52</v>
      </c>
      <c r="H1306" s="13">
        <f t="shared" ref="H1306:H1310" si="4184">AVERAGE(C1303:C1306)</f>
        <v>339.25</v>
      </c>
      <c r="I1306" s="13">
        <f t="shared" ref="I1306:I1310" si="4185">AVERAGE(D1303:D1306)</f>
        <v>8</v>
      </c>
      <c r="J1306" s="13">
        <f t="shared" ref="J1306:J1310" si="4186">AVERAGE(E1303:E1306)</f>
        <v>124</v>
      </c>
      <c r="K1306" s="14">
        <f t="shared" ref="K1306:K1310" si="4187">SUM(H1306:J1306)</f>
        <v>471.25</v>
      </c>
      <c r="L1306" s="14">
        <f t="shared" ref="L1306:L1310" si="4188">AVERAGE(K1150+K1202+K1254)/3</f>
        <v>469.33333333333331</v>
      </c>
      <c r="M1306" s="14">
        <f t="shared" ref="M1306:M1310" si="4189">AVERAGE(F1150+F1202+F1254)/3</f>
        <v>294.66666666666669</v>
      </c>
      <c r="N1306" s="30">
        <f t="shared" ref="N1306:N1310" si="4190">(F1306-F1254)/F1254</f>
        <v>0.20754716981132076</v>
      </c>
      <c r="O1306" s="30">
        <f t="shared" ref="O1306:O1310" si="4191">(F1306-L1306)/L1306</f>
        <v>-0.31818181818181818</v>
      </c>
    </row>
    <row r="1307" spans="1:15" x14ac:dyDescent="0.25">
      <c r="A1307" s="9" t="str">
        <f t="shared" si="4012"/>
        <v>Jan</v>
      </c>
      <c r="B1307" s="15">
        <f t="shared" si="3696"/>
        <v>43470</v>
      </c>
      <c r="C1307" s="9">
        <v>128</v>
      </c>
      <c r="D1307" s="9">
        <v>16</v>
      </c>
      <c r="E1307" s="9">
        <v>60</v>
      </c>
      <c r="F1307" s="14">
        <f t="shared" si="4183"/>
        <v>204</v>
      </c>
      <c r="G1307" s="11">
        <v>1</v>
      </c>
      <c r="H1307" s="13">
        <f t="shared" si="4184"/>
        <v>278</v>
      </c>
      <c r="I1307" s="13">
        <f t="shared" si="4185"/>
        <v>11.5</v>
      </c>
      <c r="J1307" s="13">
        <f t="shared" si="4186"/>
        <v>92.5</v>
      </c>
      <c r="K1307" s="14">
        <f t="shared" si="4187"/>
        <v>382</v>
      </c>
      <c r="L1307" s="14">
        <f t="shared" si="4188"/>
        <v>365.66666666666669</v>
      </c>
      <c r="M1307" s="14">
        <f t="shared" si="4189"/>
        <v>224.33333333333334</v>
      </c>
      <c r="N1307" s="30">
        <f t="shared" si="4190"/>
        <v>1.9565217391304348</v>
      </c>
      <c r="O1307" s="30">
        <f t="shared" si="4191"/>
        <v>-0.44211485870556066</v>
      </c>
    </row>
    <row r="1308" spans="1:15" x14ac:dyDescent="0.25">
      <c r="A1308" s="9" t="str">
        <f t="shared" si="4012"/>
        <v>Jan</v>
      </c>
      <c r="B1308" s="15">
        <f t="shared" si="3696"/>
        <v>43477</v>
      </c>
      <c r="C1308" s="9">
        <v>223</v>
      </c>
      <c r="D1308" s="9">
        <v>10</v>
      </c>
      <c r="E1308" s="9">
        <v>68</v>
      </c>
      <c r="F1308" s="14">
        <f t="shared" si="4183"/>
        <v>301</v>
      </c>
      <c r="G1308" s="11">
        <v>2</v>
      </c>
      <c r="H1308" s="13">
        <f t="shared" si="4184"/>
        <v>240.25</v>
      </c>
      <c r="I1308" s="13">
        <f t="shared" si="4185"/>
        <v>10.5</v>
      </c>
      <c r="J1308" s="13">
        <f t="shared" si="4186"/>
        <v>75.5</v>
      </c>
      <c r="K1308" s="14">
        <f t="shared" si="4187"/>
        <v>326.25</v>
      </c>
      <c r="L1308" s="14">
        <f t="shared" si="4188"/>
        <v>278.75</v>
      </c>
      <c r="M1308" s="14">
        <f t="shared" si="4189"/>
        <v>199</v>
      </c>
      <c r="N1308" s="30">
        <f t="shared" si="4190"/>
        <v>1.8130841121495327</v>
      </c>
      <c r="O1308" s="30">
        <f t="shared" si="4191"/>
        <v>7.9820627802690586E-2</v>
      </c>
    </row>
    <row r="1309" spans="1:15" x14ac:dyDescent="0.25">
      <c r="A1309" s="9" t="str">
        <f t="shared" si="4012"/>
        <v>Jan</v>
      </c>
      <c r="B1309" s="15">
        <f t="shared" si="3696"/>
        <v>43484</v>
      </c>
      <c r="C1309" s="9">
        <v>139</v>
      </c>
      <c r="D1309" s="9">
        <v>11</v>
      </c>
      <c r="E1309" s="9">
        <v>94</v>
      </c>
      <c r="F1309" s="14">
        <f t="shared" si="4183"/>
        <v>244</v>
      </c>
      <c r="G1309" s="11">
        <v>3</v>
      </c>
      <c r="H1309" s="13">
        <f t="shared" si="4184"/>
        <v>179</v>
      </c>
      <c r="I1309" s="13">
        <f t="shared" si="4185"/>
        <v>10.5</v>
      </c>
      <c r="J1309" s="13">
        <f t="shared" si="4186"/>
        <v>77.75</v>
      </c>
      <c r="K1309" s="14">
        <f t="shared" si="4187"/>
        <v>267.25</v>
      </c>
      <c r="L1309" s="14">
        <f t="shared" si="4188"/>
        <v>238.33333333333334</v>
      </c>
      <c r="M1309" s="14">
        <f t="shared" si="4189"/>
        <v>235.33333333333334</v>
      </c>
      <c r="N1309" s="30">
        <f t="shared" si="4190"/>
        <v>3.2807017543859649</v>
      </c>
      <c r="O1309" s="30">
        <f t="shared" si="4191"/>
        <v>2.3776223776223737E-2</v>
      </c>
    </row>
    <row r="1310" spans="1:15" x14ac:dyDescent="0.25">
      <c r="A1310" s="9" t="str">
        <f t="shared" si="4012"/>
        <v>Jan</v>
      </c>
      <c r="B1310" s="15">
        <f t="shared" si="3696"/>
        <v>43491</v>
      </c>
      <c r="C1310" s="9">
        <v>36</v>
      </c>
      <c r="D1310" s="9">
        <v>6</v>
      </c>
      <c r="E1310" s="9">
        <v>63</v>
      </c>
      <c r="F1310" s="14">
        <f t="shared" si="4183"/>
        <v>105</v>
      </c>
      <c r="G1310" s="11">
        <v>4</v>
      </c>
      <c r="H1310" s="13">
        <f t="shared" si="4184"/>
        <v>131.5</v>
      </c>
      <c r="I1310" s="13">
        <f t="shared" si="4185"/>
        <v>10.75</v>
      </c>
      <c r="J1310" s="13">
        <f t="shared" si="4186"/>
        <v>71.25</v>
      </c>
      <c r="K1310" s="14">
        <f t="shared" si="4187"/>
        <v>213.5</v>
      </c>
      <c r="L1310" s="14">
        <f t="shared" si="4188"/>
        <v>242.66666666666666</v>
      </c>
      <c r="M1310" s="14">
        <f t="shared" si="4189"/>
        <v>312</v>
      </c>
      <c r="N1310" s="30">
        <f t="shared" si="4190"/>
        <v>-0.41988950276243092</v>
      </c>
      <c r="O1310" s="30">
        <f t="shared" si="4191"/>
        <v>-0.56730769230769229</v>
      </c>
    </row>
    <row r="1311" spans="1:15" x14ac:dyDescent="0.25">
      <c r="A1311" s="9" t="str">
        <f t="shared" si="4012"/>
        <v>Feb</v>
      </c>
      <c r="B1311" s="15">
        <f t="shared" si="3696"/>
        <v>43498</v>
      </c>
      <c r="C1311" s="9">
        <v>57</v>
      </c>
      <c r="D1311" s="9">
        <v>11</v>
      </c>
      <c r="E1311" s="9">
        <v>68</v>
      </c>
      <c r="F1311" s="14">
        <f t="shared" ref="F1311" si="4192">SUM(C1311:E1311)</f>
        <v>136</v>
      </c>
      <c r="G1311" s="11">
        <v>5</v>
      </c>
      <c r="H1311" s="13">
        <f t="shared" ref="H1311" si="4193">AVERAGE(C1308:C1311)</f>
        <v>113.75</v>
      </c>
      <c r="I1311" s="13">
        <f t="shared" ref="I1311" si="4194">AVERAGE(D1308:D1311)</f>
        <v>9.5</v>
      </c>
      <c r="J1311" s="13">
        <f t="shared" ref="J1311" si="4195">AVERAGE(E1308:E1311)</f>
        <v>73.25</v>
      </c>
      <c r="K1311" s="14">
        <f t="shared" ref="K1311" si="4196">SUM(H1311:J1311)</f>
        <v>196.5</v>
      </c>
      <c r="L1311" s="14">
        <f t="shared" ref="L1311" si="4197">AVERAGE(K1155+K1207+K1259)/3</f>
        <v>274</v>
      </c>
      <c r="M1311" s="14">
        <f t="shared" ref="M1311" si="4198">AVERAGE(F1155+F1207+F1259)/3</f>
        <v>349.66666666666669</v>
      </c>
      <c r="N1311" s="30">
        <f t="shared" ref="N1311" si="4199">(F1311-F1259)/F1259</f>
        <v>-0.29896907216494845</v>
      </c>
      <c r="O1311" s="30">
        <f t="shared" ref="O1311" si="4200">(F1311-L1311)/L1311</f>
        <v>-0.5036496350364964</v>
      </c>
    </row>
    <row r="1312" spans="1:15" x14ac:dyDescent="0.25">
      <c r="A1312" s="9" t="str">
        <f t="shared" si="4012"/>
        <v>Feb</v>
      </c>
      <c r="B1312" s="15">
        <f t="shared" si="3696"/>
        <v>43505</v>
      </c>
      <c r="C1312" s="9">
        <v>64</v>
      </c>
      <c r="D1312" s="9">
        <v>0</v>
      </c>
      <c r="E1312" s="9">
        <v>31</v>
      </c>
      <c r="F1312" s="14">
        <f t="shared" ref="F1312" si="4201">SUM(C1312:E1312)</f>
        <v>95</v>
      </c>
      <c r="G1312" s="11">
        <v>6</v>
      </c>
      <c r="H1312" s="13">
        <f t="shared" ref="H1312" si="4202">AVERAGE(C1309:C1312)</f>
        <v>74</v>
      </c>
      <c r="I1312" s="13">
        <f t="shared" ref="I1312" si="4203">AVERAGE(D1309:D1312)</f>
        <v>7</v>
      </c>
      <c r="J1312" s="13">
        <f t="shared" ref="J1312" si="4204">AVERAGE(E1309:E1312)</f>
        <v>64</v>
      </c>
      <c r="K1312" s="14">
        <f t="shared" ref="K1312" si="4205">SUM(H1312:J1312)</f>
        <v>145</v>
      </c>
      <c r="L1312" s="14">
        <f t="shared" ref="L1312" si="4206">AVERAGE(K1156+K1208+K1260)/3</f>
        <v>301.91666666666669</v>
      </c>
      <c r="M1312" s="14">
        <f t="shared" ref="M1312" si="4207">AVERAGE(F1156+F1208+F1260)/3</f>
        <v>310.66666666666669</v>
      </c>
      <c r="N1312" s="30">
        <f t="shared" ref="N1312" si="4208">(F1312-F1260)/F1260</f>
        <v>-0.72140762463343111</v>
      </c>
      <c r="O1312" s="30">
        <f t="shared" ref="O1312" si="4209">(F1312-L1312)/L1312</f>
        <v>-0.68534363786916919</v>
      </c>
    </row>
    <row r="1313" spans="1:15" x14ac:dyDescent="0.25">
      <c r="A1313" s="9" t="str">
        <f t="shared" si="4012"/>
        <v>Feb</v>
      </c>
      <c r="B1313" s="15">
        <f t="shared" si="3696"/>
        <v>43512</v>
      </c>
      <c r="C1313" s="9">
        <v>61</v>
      </c>
      <c r="D1313" s="9">
        <v>6</v>
      </c>
      <c r="E1313" s="9">
        <v>52</v>
      </c>
      <c r="F1313" s="14">
        <f t="shared" ref="F1313" si="4210">SUM(C1313:E1313)</f>
        <v>119</v>
      </c>
      <c r="G1313" s="11">
        <v>7</v>
      </c>
      <c r="H1313" s="13">
        <f t="shared" ref="H1313" si="4211">AVERAGE(C1310:C1313)</f>
        <v>54.5</v>
      </c>
      <c r="I1313" s="13">
        <f t="shared" ref="I1313" si="4212">AVERAGE(D1310:D1313)</f>
        <v>5.75</v>
      </c>
      <c r="J1313" s="13">
        <f t="shared" ref="J1313" si="4213">AVERAGE(E1310:E1313)</f>
        <v>53.5</v>
      </c>
      <c r="K1313" s="14">
        <f t="shared" ref="K1313" si="4214">SUM(H1313:J1313)</f>
        <v>113.75</v>
      </c>
      <c r="L1313" s="14">
        <f t="shared" ref="L1313" si="4215">AVERAGE(K1157+K1209+K1261)/3</f>
        <v>312.33333333333331</v>
      </c>
      <c r="M1313" s="14">
        <f t="shared" ref="M1313" si="4216">AVERAGE(F1157+F1209+F1261)/3</f>
        <v>277</v>
      </c>
      <c r="N1313" s="30">
        <f t="shared" ref="N1313" si="4217">(F1313-F1261)/F1261</f>
        <v>-0.48484848484848486</v>
      </c>
      <c r="O1313" s="30">
        <f t="shared" ref="O1313" si="4218">(F1313-L1313)/L1313</f>
        <v>-0.6189967982924226</v>
      </c>
    </row>
    <row r="1314" spans="1:15" x14ac:dyDescent="0.25">
      <c r="A1314" s="9" t="str">
        <f t="shared" si="4012"/>
        <v>Feb</v>
      </c>
      <c r="B1314" s="15">
        <f t="shared" si="3696"/>
        <v>43519</v>
      </c>
      <c r="C1314" s="9">
        <v>106</v>
      </c>
      <c r="D1314" s="9">
        <v>14</v>
      </c>
      <c r="E1314" s="9">
        <v>75</v>
      </c>
      <c r="F1314" s="14">
        <f t="shared" ref="F1314" si="4219">SUM(C1314:E1314)</f>
        <v>195</v>
      </c>
      <c r="G1314" s="11">
        <v>8</v>
      </c>
      <c r="H1314" s="13">
        <f t="shared" ref="H1314" si="4220">AVERAGE(C1311:C1314)</f>
        <v>72</v>
      </c>
      <c r="I1314" s="13">
        <f t="shared" ref="I1314" si="4221">AVERAGE(D1311:D1314)</f>
        <v>7.75</v>
      </c>
      <c r="J1314" s="13">
        <f t="shared" ref="J1314" si="4222">AVERAGE(E1311:E1314)</f>
        <v>56.5</v>
      </c>
      <c r="K1314" s="14">
        <f t="shared" ref="K1314" si="4223">SUM(H1314:J1314)</f>
        <v>136.25</v>
      </c>
      <c r="L1314" s="14">
        <f t="shared" ref="L1314" si="4224">AVERAGE(K1158+K1210+K1262)/3</f>
        <v>299.58333333333331</v>
      </c>
      <c r="M1314" s="14">
        <f t="shared" ref="M1314" si="4225">AVERAGE(F1158+F1210+F1262)/3</f>
        <v>261</v>
      </c>
      <c r="N1314" s="30">
        <f t="shared" ref="N1314" si="4226">(F1314-F1262)/F1262</f>
        <v>-0.32758620689655171</v>
      </c>
      <c r="O1314" s="30">
        <f t="shared" ref="O1314" si="4227">(F1314-L1314)/L1314</f>
        <v>-0.34909596662030595</v>
      </c>
    </row>
    <row r="1315" spans="1:15" x14ac:dyDescent="0.25">
      <c r="A1315" s="9" t="str">
        <f t="shared" si="4012"/>
        <v>Mar</v>
      </c>
      <c r="B1315" s="15">
        <f t="shared" si="3696"/>
        <v>43526</v>
      </c>
      <c r="C1315" s="9">
        <v>107</v>
      </c>
      <c r="D1315" s="9">
        <v>9</v>
      </c>
      <c r="E1315" s="9">
        <v>72</v>
      </c>
      <c r="F1315" s="14">
        <f t="shared" ref="F1315" si="4228">SUM(C1315:E1315)</f>
        <v>188</v>
      </c>
      <c r="G1315" s="11">
        <v>9</v>
      </c>
      <c r="H1315" s="13">
        <f t="shared" ref="H1315" si="4229">AVERAGE(C1312:C1315)</f>
        <v>84.5</v>
      </c>
      <c r="I1315" s="13">
        <f t="shared" ref="I1315" si="4230">AVERAGE(D1312:D1315)</f>
        <v>7.25</v>
      </c>
      <c r="J1315" s="13">
        <f t="shared" ref="J1315" si="4231">AVERAGE(E1312:E1315)</f>
        <v>57.5</v>
      </c>
      <c r="K1315" s="14">
        <f t="shared" ref="K1315" si="4232">SUM(H1315:J1315)</f>
        <v>149.25</v>
      </c>
      <c r="L1315" s="14">
        <f t="shared" ref="L1315" si="4233">AVERAGE(K1159+K1211+K1263)/3</f>
        <v>290.33333333333331</v>
      </c>
      <c r="M1315" s="14">
        <f t="shared" ref="M1315" si="4234">AVERAGE(F1159+F1211+F1263)/3</f>
        <v>312.66666666666669</v>
      </c>
      <c r="N1315" s="30">
        <f t="shared" ref="N1315" si="4235">(F1315-F1263)/F1263</f>
        <v>-0.31636363636363635</v>
      </c>
      <c r="O1315" s="30">
        <f t="shared" ref="O1315" si="4236">(F1315-L1315)/L1315</f>
        <v>-0.35246842709529275</v>
      </c>
    </row>
    <row r="1316" spans="1:15" x14ac:dyDescent="0.25">
      <c r="A1316" s="9" t="str">
        <f t="shared" si="4012"/>
        <v>Mar</v>
      </c>
      <c r="B1316" s="15">
        <f t="shared" ref="B1316:B1545" si="4237">B1315+7</f>
        <v>43533</v>
      </c>
      <c r="C1316" s="9">
        <v>166</v>
      </c>
      <c r="D1316" s="9">
        <v>21</v>
      </c>
      <c r="E1316" s="9">
        <v>77</v>
      </c>
      <c r="F1316" s="14">
        <f t="shared" ref="F1316" si="4238">SUM(C1316:E1316)</f>
        <v>264</v>
      </c>
      <c r="G1316" s="11">
        <v>10</v>
      </c>
      <c r="H1316" s="13">
        <f t="shared" ref="H1316" si="4239">AVERAGE(C1313:C1316)</f>
        <v>110</v>
      </c>
      <c r="I1316" s="13">
        <f t="shared" ref="I1316" si="4240">AVERAGE(D1313:D1316)</f>
        <v>12.5</v>
      </c>
      <c r="J1316" s="13">
        <f t="shared" ref="J1316" si="4241">AVERAGE(E1313:E1316)</f>
        <v>69</v>
      </c>
      <c r="K1316" s="14">
        <f t="shared" ref="K1316" si="4242">SUM(H1316:J1316)</f>
        <v>191.5</v>
      </c>
      <c r="L1316" s="14">
        <f t="shared" ref="L1316" si="4243">AVERAGE(K1160+K1212+K1264)/3</f>
        <v>284.5</v>
      </c>
      <c r="M1316" s="14">
        <f t="shared" ref="M1316" si="4244">AVERAGE(F1160+F1212+F1264)/3</f>
        <v>287.33333333333331</v>
      </c>
      <c r="N1316" s="30">
        <f t="shared" ref="N1316" si="4245">(F1316-F1264)/F1264</f>
        <v>6.8825910931174086E-2</v>
      </c>
      <c r="O1316" s="30">
        <f t="shared" ref="O1316" si="4246">(F1316-L1316)/L1316</f>
        <v>-7.2056239015817217E-2</v>
      </c>
    </row>
    <row r="1317" spans="1:15" x14ac:dyDescent="0.25">
      <c r="A1317" s="9" t="str">
        <f t="shared" si="4012"/>
        <v>Mar</v>
      </c>
      <c r="B1317" s="15">
        <f t="shared" si="4237"/>
        <v>43540</v>
      </c>
      <c r="C1317" s="9">
        <v>164</v>
      </c>
      <c r="D1317" s="9">
        <v>3</v>
      </c>
      <c r="E1317" s="9">
        <v>45</v>
      </c>
      <c r="F1317" s="14">
        <f t="shared" ref="F1317" si="4247">SUM(C1317:E1317)</f>
        <v>212</v>
      </c>
      <c r="G1317" s="11">
        <v>11</v>
      </c>
      <c r="H1317" s="13">
        <f t="shared" ref="H1317" si="4248">AVERAGE(C1314:C1317)</f>
        <v>135.75</v>
      </c>
      <c r="I1317" s="13">
        <f t="shared" ref="I1317" si="4249">AVERAGE(D1314:D1317)</f>
        <v>11.75</v>
      </c>
      <c r="J1317" s="13">
        <f t="shared" ref="J1317" si="4250">AVERAGE(E1314:E1317)</f>
        <v>67.25</v>
      </c>
      <c r="K1317" s="14">
        <f t="shared" ref="K1317" si="4251">SUM(H1317:J1317)</f>
        <v>214.75</v>
      </c>
      <c r="L1317" s="14">
        <f t="shared" ref="L1317" si="4252">AVERAGE(K1161+K1213+K1265)/3</f>
        <v>342.58333333333331</v>
      </c>
      <c r="M1317" s="14">
        <f t="shared" ref="M1317" si="4253">AVERAGE(F1161+F1213+F1265)/3</f>
        <v>509.33333333333331</v>
      </c>
      <c r="N1317" s="30">
        <f t="shared" ref="N1317" si="4254">(F1317-F1265)/F1265</f>
        <v>-0.64369747899159668</v>
      </c>
      <c r="O1317" s="30">
        <f t="shared" ref="O1317" si="4255">(F1317-L1317)/L1317</f>
        <v>-0.38117246412065187</v>
      </c>
    </row>
    <row r="1318" spans="1:15" x14ac:dyDescent="0.25">
      <c r="A1318" s="9" t="str">
        <f t="shared" ref="A1318" si="4256">TEXT(B1318, "MMM")</f>
        <v>Mar</v>
      </c>
      <c r="B1318" s="15">
        <f t="shared" si="4237"/>
        <v>43547</v>
      </c>
      <c r="C1318" s="9">
        <v>198</v>
      </c>
      <c r="D1318" s="9">
        <v>2</v>
      </c>
      <c r="E1318" s="9">
        <v>47</v>
      </c>
      <c r="F1318" s="14">
        <f t="shared" ref="F1318" si="4257">SUM(C1318:E1318)</f>
        <v>247</v>
      </c>
      <c r="G1318" s="11">
        <v>12</v>
      </c>
      <c r="H1318" s="13">
        <f t="shared" ref="H1318" si="4258">AVERAGE(C1315:C1318)</f>
        <v>158.75</v>
      </c>
      <c r="I1318" s="13">
        <f t="shared" ref="I1318" si="4259">AVERAGE(D1315:D1318)</f>
        <v>8.75</v>
      </c>
      <c r="J1318" s="13">
        <f t="shared" ref="J1318" si="4260">AVERAGE(E1315:E1318)</f>
        <v>60.25</v>
      </c>
      <c r="K1318" s="14">
        <f t="shared" ref="K1318" si="4261">SUM(H1318:J1318)</f>
        <v>227.75</v>
      </c>
      <c r="L1318" s="14">
        <f t="shared" ref="L1318" si="4262">AVERAGE(K1162+K1214+K1266)/3</f>
        <v>424.66666666666669</v>
      </c>
      <c r="M1318" s="14">
        <f t="shared" ref="M1318" si="4263">AVERAGE(F1162+F1214+F1266)/3</f>
        <v>589.33333333333337</v>
      </c>
      <c r="N1318" s="30">
        <f t="shared" ref="N1318" si="4264">(F1318-F1266)/F1266</f>
        <v>-0.50796812749003983</v>
      </c>
      <c r="O1318" s="30">
        <f t="shared" ref="O1318" si="4265">(F1318-L1318)/L1318</f>
        <v>-0.41836734693877553</v>
      </c>
    </row>
    <row r="1319" spans="1:15" x14ac:dyDescent="0.25">
      <c r="A1319" s="9" t="str">
        <f t="shared" si="4012"/>
        <v>Mar</v>
      </c>
      <c r="B1319" s="15">
        <f t="shared" si="4237"/>
        <v>43554</v>
      </c>
      <c r="C1319" s="9">
        <v>166</v>
      </c>
      <c r="D1319" s="9">
        <v>18</v>
      </c>
      <c r="E1319" s="9">
        <v>94</v>
      </c>
      <c r="F1319" s="14">
        <f t="shared" ref="F1319" si="4266">SUM(C1319:E1319)</f>
        <v>278</v>
      </c>
      <c r="G1319" s="11">
        <v>13</v>
      </c>
      <c r="H1319" s="13">
        <f t="shared" ref="H1319" si="4267">AVERAGE(C1316:C1319)</f>
        <v>173.5</v>
      </c>
      <c r="I1319" s="13">
        <f t="shared" ref="I1319" si="4268">AVERAGE(D1316:D1319)</f>
        <v>11</v>
      </c>
      <c r="J1319" s="13">
        <f t="shared" ref="J1319" si="4269">AVERAGE(E1316:E1319)</f>
        <v>65.75</v>
      </c>
      <c r="K1319" s="14">
        <f t="shared" ref="K1319" si="4270">SUM(H1319:J1319)</f>
        <v>250.25</v>
      </c>
      <c r="L1319" s="14">
        <f t="shared" ref="L1319" si="4271">AVERAGE(K1163+K1215+K1267)/3</f>
        <v>476.91666666666669</v>
      </c>
      <c r="M1319" s="14">
        <f t="shared" ref="M1319" si="4272">AVERAGE(F1163+F1215+F1267)/3</f>
        <v>521.66666666666663</v>
      </c>
      <c r="N1319" s="30">
        <f t="shared" ref="N1319" si="4273">(F1319-F1267)/F1267</f>
        <v>-0.44400000000000001</v>
      </c>
      <c r="O1319" s="30">
        <f t="shared" ref="O1319" si="4274">(F1319-L1319)/L1319</f>
        <v>-0.41708893936746466</v>
      </c>
    </row>
    <row r="1320" spans="1:15" x14ac:dyDescent="0.25">
      <c r="A1320" s="9" t="str">
        <f t="shared" si="4012"/>
        <v>Apr</v>
      </c>
      <c r="B1320" s="15">
        <f t="shared" si="4237"/>
        <v>43561</v>
      </c>
      <c r="C1320" s="9">
        <v>179</v>
      </c>
      <c r="D1320" s="9">
        <v>11</v>
      </c>
      <c r="E1320" s="9">
        <v>28</v>
      </c>
      <c r="F1320" s="14">
        <f t="shared" ref="F1320" si="4275">SUM(C1320:E1320)</f>
        <v>218</v>
      </c>
      <c r="G1320" s="11">
        <v>14</v>
      </c>
      <c r="H1320" s="13">
        <f t="shared" ref="H1320" si="4276">AVERAGE(C1317:C1320)</f>
        <v>176.75</v>
      </c>
      <c r="I1320" s="13">
        <f t="shared" ref="I1320" si="4277">AVERAGE(D1317:D1320)</f>
        <v>8.5</v>
      </c>
      <c r="J1320" s="13">
        <f t="shared" ref="J1320" si="4278">AVERAGE(E1317:E1320)</f>
        <v>53.5</v>
      </c>
      <c r="K1320" s="14">
        <f t="shared" ref="K1320" si="4279">SUM(H1320:J1320)</f>
        <v>238.75</v>
      </c>
      <c r="L1320" s="14">
        <f t="shared" ref="L1320" si="4280">AVERAGE(K1164+K1216+K1268)/3</f>
        <v>515.75</v>
      </c>
      <c r="M1320" s="14">
        <f t="shared" ref="M1320" si="4281">AVERAGE(F1164+F1216+F1268)/3</f>
        <v>442.66666666666669</v>
      </c>
      <c r="N1320" s="30">
        <f t="shared" ref="N1320" si="4282">(F1320-F1268)/F1268</f>
        <v>-0.37356321839080459</v>
      </c>
      <c r="O1320" s="30">
        <f t="shared" ref="O1320" si="4283">(F1320-L1320)/L1320</f>
        <v>-0.57731459040232669</v>
      </c>
    </row>
    <row r="1321" spans="1:15" x14ac:dyDescent="0.25">
      <c r="A1321" s="9" t="str">
        <f t="shared" si="4012"/>
        <v>Apr</v>
      </c>
      <c r="B1321" s="15">
        <f t="shared" si="4237"/>
        <v>43568</v>
      </c>
      <c r="C1321" s="9">
        <v>89</v>
      </c>
      <c r="D1321" s="9">
        <v>11</v>
      </c>
      <c r="E1321" s="9">
        <v>36</v>
      </c>
      <c r="F1321" s="14">
        <f t="shared" ref="F1321:F1336" si="4284">SUM(C1321:E1321)</f>
        <v>136</v>
      </c>
      <c r="G1321" s="11">
        <v>15</v>
      </c>
      <c r="H1321" s="13">
        <f t="shared" ref="H1321" si="4285">AVERAGE(C1318:C1321)</f>
        <v>158</v>
      </c>
      <c r="I1321" s="13">
        <f t="shared" ref="I1321" si="4286">AVERAGE(D1318:D1321)</f>
        <v>10.5</v>
      </c>
      <c r="J1321" s="13">
        <f t="shared" ref="J1321" si="4287">AVERAGE(E1318:E1321)</f>
        <v>51.25</v>
      </c>
      <c r="K1321" s="14">
        <f t="shared" ref="K1321" si="4288">SUM(H1321:J1321)</f>
        <v>219.75</v>
      </c>
      <c r="L1321" s="14">
        <f t="shared" ref="L1321" si="4289">AVERAGE(K1165+K1217+K1269)/3</f>
        <v>505.33333333333331</v>
      </c>
      <c r="M1321" s="14">
        <f t="shared" ref="M1321" si="4290">AVERAGE(F1165+F1217+F1269)/3</f>
        <v>467.66666666666669</v>
      </c>
      <c r="N1321" s="30">
        <f t="shared" ref="N1321" si="4291">(F1321-F1269)/F1269</f>
        <v>-0.65217391304347827</v>
      </c>
      <c r="O1321" s="30">
        <f t="shared" ref="O1321" si="4292">(F1321-L1321)/L1321</f>
        <v>-0.73087071240105539</v>
      </c>
    </row>
    <row r="1322" spans="1:15" x14ac:dyDescent="0.25">
      <c r="A1322" s="9" t="str">
        <f t="shared" si="4012"/>
        <v>Apr</v>
      </c>
      <c r="B1322" s="15">
        <f t="shared" si="4237"/>
        <v>43575</v>
      </c>
      <c r="C1322" s="9">
        <v>143</v>
      </c>
      <c r="D1322" s="9">
        <v>19</v>
      </c>
      <c r="E1322" s="9">
        <v>45</v>
      </c>
      <c r="F1322" s="14">
        <f t="shared" si="4284"/>
        <v>207</v>
      </c>
      <c r="G1322" s="11">
        <v>16</v>
      </c>
      <c r="H1322" s="13">
        <f t="shared" ref="H1322" si="4293">AVERAGE(C1319:C1322)</f>
        <v>144.25</v>
      </c>
      <c r="I1322" s="13">
        <f t="shared" ref="I1322" si="4294">AVERAGE(D1319:D1322)</f>
        <v>14.75</v>
      </c>
      <c r="J1322" s="13">
        <f t="shared" ref="J1322" si="4295">AVERAGE(E1319:E1322)</f>
        <v>50.75</v>
      </c>
      <c r="K1322" s="14">
        <f t="shared" ref="K1322" si="4296">SUM(H1322:J1322)</f>
        <v>209.75</v>
      </c>
      <c r="L1322" s="14">
        <f t="shared" ref="L1322" si="4297">AVERAGE(K1166+K1218+K1270)/3</f>
        <v>519.58333333333337</v>
      </c>
      <c r="M1322" s="14">
        <f t="shared" ref="M1322" si="4298">AVERAGE(F1166+F1218+F1270)/3</f>
        <v>646.33333333333337</v>
      </c>
      <c r="N1322" s="30">
        <f t="shared" ref="N1322" si="4299">(F1322-F1270)/F1270</f>
        <v>-0.50359712230215825</v>
      </c>
      <c r="O1322" s="30">
        <f t="shared" ref="O1322" si="4300">(F1322-L1322)/L1322</f>
        <v>-0.60160384923817167</v>
      </c>
    </row>
    <row r="1323" spans="1:15" x14ac:dyDescent="0.25">
      <c r="A1323" s="9" t="str">
        <f t="shared" si="4012"/>
        <v>Apr</v>
      </c>
      <c r="B1323" s="15">
        <f t="shared" si="4237"/>
        <v>43582</v>
      </c>
      <c r="C1323" s="9">
        <v>126</v>
      </c>
      <c r="D1323" s="9">
        <v>6</v>
      </c>
      <c r="E1323" s="9">
        <v>47</v>
      </c>
      <c r="F1323" s="14">
        <f t="shared" si="4284"/>
        <v>179</v>
      </c>
      <c r="G1323" s="11">
        <v>17</v>
      </c>
      <c r="H1323" s="13">
        <f t="shared" ref="H1323" si="4301">AVERAGE(C1320:C1323)</f>
        <v>134.25</v>
      </c>
      <c r="I1323" s="13">
        <f t="shared" ref="I1323" si="4302">AVERAGE(D1320:D1323)</f>
        <v>11.75</v>
      </c>
      <c r="J1323" s="13">
        <f t="shared" ref="J1323" si="4303">AVERAGE(E1320:E1323)</f>
        <v>39</v>
      </c>
      <c r="K1323" s="14">
        <f t="shared" ref="K1323" si="4304">SUM(H1323:J1323)</f>
        <v>185</v>
      </c>
      <c r="L1323" s="14">
        <f t="shared" ref="L1323" si="4305">AVERAGE(K1167+K1219+K1271)/3</f>
        <v>549.5</v>
      </c>
      <c r="M1323" s="14">
        <f t="shared" ref="M1323" si="4306">AVERAGE(F1167+F1219+F1271)/3</f>
        <v>641.33333333333337</v>
      </c>
      <c r="N1323" s="30">
        <f t="shared" ref="N1323" si="4307">(F1323-F1271)/F1271</f>
        <v>-0.66666666666666663</v>
      </c>
      <c r="O1323" s="30">
        <f t="shared" ref="O1323" si="4308">(F1323-L1323)/L1323</f>
        <v>-0.67424931756141948</v>
      </c>
    </row>
    <row r="1324" spans="1:15" x14ac:dyDescent="0.25">
      <c r="A1324" s="9" t="str">
        <f t="shared" si="4012"/>
        <v>May</v>
      </c>
      <c r="B1324" s="15">
        <f t="shared" si="4237"/>
        <v>43589</v>
      </c>
      <c r="C1324" s="9">
        <v>212</v>
      </c>
      <c r="D1324" s="9">
        <v>13</v>
      </c>
      <c r="E1324" s="9">
        <v>49</v>
      </c>
      <c r="F1324" s="14">
        <f t="shared" si="4284"/>
        <v>274</v>
      </c>
      <c r="G1324" s="11">
        <v>18</v>
      </c>
      <c r="H1324" s="13">
        <f t="shared" ref="H1324" si="4309">AVERAGE(C1321:C1324)</f>
        <v>142.5</v>
      </c>
      <c r="I1324" s="13">
        <f t="shared" ref="I1324" si="4310">AVERAGE(D1321:D1324)</f>
        <v>12.25</v>
      </c>
      <c r="J1324" s="13">
        <f t="shared" ref="J1324" si="4311">AVERAGE(E1321:E1324)</f>
        <v>44.25</v>
      </c>
      <c r="K1324" s="14">
        <f t="shared" ref="K1324" si="4312">SUM(H1324:J1324)</f>
        <v>199</v>
      </c>
      <c r="L1324" s="14">
        <f t="shared" ref="L1324" si="4313">AVERAGE(K1168+K1220+K1272)/3</f>
        <v>582.66666666666663</v>
      </c>
      <c r="M1324" s="14">
        <f t="shared" ref="M1324" si="4314">AVERAGE(F1168+F1220+F1272)/3</f>
        <v>575.33333333333337</v>
      </c>
      <c r="N1324" s="30">
        <f t="shared" ref="N1324" si="4315">(F1324-F1272)/F1272</f>
        <v>-0.57320872274143297</v>
      </c>
      <c r="O1324" s="30">
        <f t="shared" ref="O1324" si="4316">(F1324-L1324)/L1324</f>
        <v>-0.52974828375286043</v>
      </c>
    </row>
    <row r="1325" spans="1:15" x14ac:dyDescent="0.25">
      <c r="A1325" s="9" t="str">
        <f t="shared" si="4012"/>
        <v>May</v>
      </c>
      <c r="B1325" s="15">
        <f t="shared" si="4237"/>
        <v>43596</v>
      </c>
      <c r="C1325" s="9">
        <v>0</v>
      </c>
      <c r="D1325" s="9">
        <v>0</v>
      </c>
      <c r="E1325" s="9">
        <v>0</v>
      </c>
      <c r="F1325" s="14">
        <f t="shared" si="4284"/>
        <v>0</v>
      </c>
      <c r="G1325" s="11">
        <v>19</v>
      </c>
      <c r="H1325" s="13">
        <f t="shared" ref="H1325" si="4317">AVERAGE(C1322:C1325)</f>
        <v>120.25</v>
      </c>
      <c r="I1325" s="13">
        <f t="shared" ref="I1325" si="4318">AVERAGE(D1322:D1325)</f>
        <v>9.5</v>
      </c>
      <c r="J1325" s="13">
        <f t="shared" ref="J1325" si="4319">AVERAGE(E1322:E1325)</f>
        <v>35.25</v>
      </c>
      <c r="K1325" s="14">
        <f t="shared" ref="K1325" si="4320">SUM(H1325:J1325)</f>
        <v>165</v>
      </c>
      <c r="L1325" s="14">
        <f t="shared" ref="L1325" si="4321">AVERAGE(K1169+K1221+K1273)/3</f>
        <v>644.83333333333337</v>
      </c>
      <c r="M1325" s="14">
        <f t="shared" ref="M1325" si="4322">AVERAGE(F1169+F1221+F1273)/3</f>
        <v>716.33333333333337</v>
      </c>
      <c r="N1325" s="30">
        <f t="shared" ref="N1325" si="4323">(F1325-F1273)/F1273</f>
        <v>-1</v>
      </c>
      <c r="O1325" s="30">
        <f t="shared" ref="O1325" si="4324">(F1325-L1325)/L1325</f>
        <v>-1</v>
      </c>
    </row>
    <row r="1326" spans="1:15" x14ac:dyDescent="0.25">
      <c r="A1326" s="9" t="str">
        <f t="shared" si="4012"/>
        <v>May</v>
      </c>
      <c r="B1326" s="15">
        <f t="shared" si="4237"/>
        <v>43603</v>
      </c>
      <c r="C1326" s="9">
        <v>45</v>
      </c>
      <c r="D1326" s="9">
        <v>6</v>
      </c>
      <c r="E1326" s="9">
        <v>10</v>
      </c>
      <c r="F1326" s="14">
        <f t="shared" si="4284"/>
        <v>61</v>
      </c>
      <c r="G1326" s="11">
        <v>20</v>
      </c>
      <c r="H1326" s="13">
        <f t="shared" ref="H1326" si="4325">AVERAGE(C1323:C1326)</f>
        <v>95.75</v>
      </c>
      <c r="I1326" s="13">
        <f t="shared" ref="I1326" si="4326">AVERAGE(D1323:D1326)</f>
        <v>6.25</v>
      </c>
      <c r="J1326" s="13">
        <f t="shared" ref="J1326" si="4327">AVERAGE(E1323:E1326)</f>
        <v>26.5</v>
      </c>
      <c r="K1326" s="14">
        <f t="shared" ref="K1326" si="4328">SUM(H1326:J1326)</f>
        <v>128.5</v>
      </c>
      <c r="L1326" s="14">
        <f t="shared" ref="L1326" si="4329">AVERAGE(K1170+K1222+K1274)/3</f>
        <v>639.75</v>
      </c>
      <c r="M1326" s="14">
        <f t="shared" ref="M1326" si="4330">AVERAGE(F1170+F1222+F1274)/3</f>
        <v>626</v>
      </c>
      <c r="N1326" s="30">
        <f t="shared" ref="N1326" si="4331">(F1326-F1274)/F1274</f>
        <v>-0.89967105263157898</v>
      </c>
      <c r="O1326" s="30">
        <f t="shared" ref="O1326" si="4332">(F1326-L1326)/L1326</f>
        <v>-0.90465025400547083</v>
      </c>
    </row>
    <row r="1327" spans="1:15" x14ac:dyDescent="0.25">
      <c r="A1327" s="9" t="str">
        <f t="shared" si="4012"/>
        <v>May</v>
      </c>
      <c r="B1327" s="15">
        <f t="shared" si="4237"/>
        <v>43610</v>
      </c>
      <c r="C1327" s="9">
        <v>172</v>
      </c>
      <c r="D1327" s="9">
        <v>10</v>
      </c>
      <c r="E1327" s="9">
        <v>109</v>
      </c>
      <c r="F1327" s="14">
        <f t="shared" si="4284"/>
        <v>291</v>
      </c>
      <c r="G1327" s="11">
        <v>21</v>
      </c>
      <c r="H1327" s="13">
        <f t="shared" ref="H1327" si="4333">AVERAGE(C1324:C1327)</f>
        <v>107.25</v>
      </c>
      <c r="I1327" s="13">
        <f t="shared" ref="I1327" si="4334">AVERAGE(D1324:D1327)</f>
        <v>7.25</v>
      </c>
      <c r="J1327" s="13">
        <f t="shared" ref="J1327" si="4335">AVERAGE(E1324:E1327)</f>
        <v>42</v>
      </c>
      <c r="K1327" s="14">
        <f t="shared" ref="K1327" si="4336">SUM(H1327:J1327)</f>
        <v>156.5</v>
      </c>
      <c r="L1327" s="14">
        <f t="shared" ref="L1327" si="4337">AVERAGE(K1171+K1223+K1275)/3</f>
        <v>641.91666666666663</v>
      </c>
      <c r="M1327" s="14">
        <f t="shared" ref="M1327" si="4338">AVERAGE(F1171+F1223+F1275)/3</f>
        <v>650</v>
      </c>
      <c r="N1327" s="30">
        <f t="shared" ref="N1327" si="4339">(F1327-F1275)/F1275</f>
        <v>-0.47186932849364793</v>
      </c>
      <c r="O1327" s="30">
        <f t="shared" ref="O1327" si="4340">(F1327-L1327)/L1327</f>
        <v>-0.54667012852135533</v>
      </c>
    </row>
    <row r="1328" spans="1:15" x14ac:dyDescent="0.25">
      <c r="A1328" s="9" t="str">
        <f t="shared" si="4012"/>
        <v>Jun</v>
      </c>
      <c r="B1328" s="15">
        <f t="shared" si="4237"/>
        <v>43617</v>
      </c>
      <c r="C1328" s="9">
        <v>0</v>
      </c>
      <c r="D1328" s="9">
        <v>0</v>
      </c>
      <c r="E1328" s="9">
        <v>0</v>
      </c>
      <c r="F1328" s="14">
        <f t="shared" si="4284"/>
        <v>0</v>
      </c>
      <c r="G1328" s="11">
        <v>22</v>
      </c>
      <c r="H1328" s="13">
        <f t="shared" ref="H1328" si="4341">AVERAGE(C1325:C1328)</f>
        <v>54.25</v>
      </c>
      <c r="I1328" s="13">
        <f t="shared" ref="I1328" si="4342">AVERAGE(D1325:D1328)</f>
        <v>4</v>
      </c>
      <c r="J1328" s="13">
        <f t="shared" ref="J1328" si="4343">AVERAGE(E1325:E1328)</f>
        <v>29.75</v>
      </c>
      <c r="K1328" s="14">
        <f t="shared" ref="K1328" si="4344">SUM(H1328:J1328)</f>
        <v>88</v>
      </c>
      <c r="L1328" s="14">
        <f t="shared" ref="L1328" si="4345">AVERAGE(K1172+K1224+K1276)/3</f>
        <v>676</v>
      </c>
      <c r="M1328" s="14">
        <f t="shared" ref="M1328" si="4346">AVERAGE(F1172+F1224+F1276)/3</f>
        <v>711.66666666666663</v>
      </c>
      <c r="N1328" s="30">
        <f t="shared" ref="N1328" si="4347">(F1328-F1276)/F1276</f>
        <v>-1</v>
      </c>
      <c r="O1328" s="30">
        <f t="shared" ref="O1328" si="4348">(F1328-L1328)/L1328</f>
        <v>-1</v>
      </c>
    </row>
    <row r="1329" spans="1:15" x14ac:dyDescent="0.25">
      <c r="A1329" s="9" t="str">
        <f t="shared" si="4012"/>
        <v>Jun</v>
      </c>
      <c r="B1329" s="15">
        <f t="shared" si="4237"/>
        <v>43624</v>
      </c>
      <c r="C1329" s="9">
        <v>0</v>
      </c>
      <c r="D1329" s="9">
        <v>0</v>
      </c>
      <c r="E1329" s="9">
        <v>0</v>
      </c>
      <c r="F1329" s="14">
        <f t="shared" si="4284"/>
        <v>0</v>
      </c>
      <c r="G1329" s="11">
        <v>23</v>
      </c>
      <c r="H1329" s="13">
        <f t="shared" ref="H1329" si="4349">AVERAGE(C1326:C1329)</f>
        <v>54.25</v>
      </c>
      <c r="I1329" s="13">
        <f t="shared" ref="I1329" si="4350">AVERAGE(D1326:D1329)</f>
        <v>4</v>
      </c>
      <c r="J1329" s="13">
        <f t="shared" ref="J1329" si="4351">AVERAGE(E1326:E1329)</f>
        <v>29.75</v>
      </c>
      <c r="K1329" s="14">
        <f t="shared" ref="K1329" si="4352">SUM(H1329:J1329)</f>
        <v>88</v>
      </c>
      <c r="L1329" s="14">
        <f t="shared" ref="L1329" si="4353">AVERAGE(K1173+K1225+K1277)/3</f>
        <v>684.91666666666663</v>
      </c>
      <c r="M1329" s="14">
        <f t="shared" ref="M1329" si="4354">AVERAGE(F1173+F1225+F1277)/3</f>
        <v>752</v>
      </c>
      <c r="N1329" s="30">
        <f t="shared" ref="N1329" si="4355">(F1329-F1277)/F1277</f>
        <v>-1</v>
      </c>
      <c r="O1329" s="30">
        <f t="shared" ref="O1329" si="4356">(F1329-L1329)/L1329</f>
        <v>-1</v>
      </c>
    </row>
    <row r="1330" spans="1:15" x14ac:dyDescent="0.25">
      <c r="A1330" s="9" t="str">
        <f t="shared" si="4012"/>
        <v>Jun</v>
      </c>
      <c r="B1330" s="15">
        <f t="shared" si="4237"/>
        <v>43631</v>
      </c>
      <c r="C1330" s="9">
        <v>0</v>
      </c>
      <c r="D1330" s="9">
        <v>0</v>
      </c>
      <c r="E1330" s="9">
        <v>0</v>
      </c>
      <c r="F1330" s="14">
        <f t="shared" si="4284"/>
        <v>0</v>
      </c>
      <c r="G1330" s="11">
        <v>24</v>
      </c>
      <c r="H1330" s="13">
        <f t="shared" ref="H1330" si="4357">AVERAGE(C1327:C1330)</f>
        <v>43</v>
      </c>
      <c r="I1330" s="13">
        <f t="shared" ref="I1330" si="4358">AVERAGE(D1327:D1330)</f>
        <v>2.5</v>
      </c>
      <c r="J1330" s="13">
        <f t="shared" ref="J1330" si="4359">AVERAGE(E1327:E1330)</f>
        <v>27.25</v>
      </c>
      <c r="K1330" s="14">
        <f t="shared" ref="K1330" si="4360">SUM(H1330:J1330)</f>
        <v>72.75</v>
      </c>
      <c r="L1330" s="14">
        <f t="shared" ref="L1330" si="4361">AVERAGE(K1174+K1226+K1278)/3</f>
        <v>718.91666666666663</v>
      </c>
      <c r="M1330" s="14">
        <f t="shared" ref="M1330" si="4362">AVERAGE(F1174+F1226+F1278)/3</f>
        <v>762</v>
      </c>
      <c r="N1330" s="30">
        <f t="shared" ref="N1330" si="4363">(F1330-F1278)/F1278</f>
        <v>-1</v>
      </c>
      <c r="O1330" s="30">
        <f t="shared" ref="O1330" si="4364">(F1330-L1330)/L1330</f>
        <v>-1</v>
      </c>
    </row>
    <row r="1331" spans="1:15" x14ac:dyDescent="0.25">
      <c r="A1331" s="9" t="str">
        <f t="shared" si="4012"/>
        <v>Jun</v>
      </c>
      <c r="B1331" s="15">
        <f t="shared" si="4237"/>
        <v>43638</v>
      </c>
      <c r="C1331" s="9">
        <v>0</v>
      </c>
      <c r="D1331" s="9">
        <v>0</v>
      </c>
      <c r="E1331" s="9">
        <v>0</v>
      </c>
      <c r="F1331" s="14">
        <f t="shared" si="4284"/>
        <v>0</v>
      </c>
      <c r="G1331" s="11">
        <v>25</v>
      </c>
      <c r="H1331" s="13">
        <f t="shared" ref="H1331" si="4365">AVERAGE(C1328:C1331)</f>
        <v>0</v>
      </c>
      <c r="I1331" s="13">
        <f t="shared" ref="I1331" si="4366">AVERAGE(D1328:D1331)</f>
        <v>0</v>
      </c>
      <c r="J1331" s="13">
        <f t="shared" ref="J1331" si="4367">AVERAGE(E1328:E1331)</f>
        <v>0</v>
      </c>
      <c r="K1331" s="14">
        <f t="shared" ref="K1331" si="4368">SUM(H1331:J1331)</f>
        <v>0</v>
      </c>
      <c r="L1331" s="14">
        <f t="shared" ref="L1331" si="4369">AVERAGE(K1175+K1227+K1279)/3</f>
        <v>757.83333333333337</v>
      </c>
      <c r="M1331" s="14">
        <f t="shared" ref="M1331" si="4370">AVERAGE(F1175+F1227+F1279)/3</f>
        <v>805.66666666666663</v>
      </c>
      <c r="N1331" s="30">
        <f t="shared" ref="N1331" si="4371">(F1331-F1279)/F1279</f>
        <v>-1</v>
      </c>
      <c r="O1331" s="30">
        <f t="shared" ref="O1331" si="4372">(F1331-L1331)/L1331</f>
        <v>-1</v>
      </c>
    </row>
    <row r="1332" spans="1:15" x14ac:dyDescent="0.25">
      <c r="A1332" s="9" t="str">
        <f t="shared" si="4012"/>
        <v>Jun</v>
      </c>
      <c r="B1332" s="15">
        <f t="shared" si="4237"/>
        <v>43645</v>
      </c>
      <c r="C1332" s="14">
        <v>312</v>
      </c>
      <c r="D1332" s="14">
        <v>3.1</v>
      </c>
      <c r="E1332" s="14">
        <v>209.15</v>
      </c>
      <c r="F1332" s="14">
        <f t="shared" si="4284"/>
        <v>524.25</v>
      </c>
      <c r="G1332" s="11">
        <v>26</v>
      </c>
      <c r="H1332" s="13">
        <f t="shared" ref="H1332" si="4373">AVERAGE(C1329:C1332)</f>
        <v>78</v>
      </c>
      <c r="I1332" s="13">
        <f t="shared" ref="I1332" si="4374">AVERAGE(D1329:D1332)</f>
        <v>0.77500000000000002</v>
      </c>
      <c r="J1332" s="13">
        <f t="shared" ref="J1332" si="4375">AVERAGE(E1329:E1332)</f>
        <v>52.287500000000001</v>
      </c>
      <c r="K1332" s="14">
        <f t="shared" ref="K1332" si="4376">SUM(H1332:J1332)</f>
        <v>131.0625</v>
      </c>
      <c r="L1332" s="14">
        <f t="shared" ref="L1332" si="4377">AVERAGE(K1176+K1228+K1280)/3</f>
        <v>764.83333333333337</v>
      </c>
      <c r="M1332" s="14">
        <f t="shared" ref="M1332" si="4378">AVERAGE(F1176+F1228+F1280)/3</f>
        <v>739.66666666666663</v>
      </c>
      <c r="N1332" s="30">
        <f t="shared" ref="N1332" si="4379">(F1332-F1280)/F1280</f>
        <v>-0.28770380434782611</v>
      </c>
      <c r="O1332" s="30">
        <f t="shared" ref="O1332" si="4380">(F1332-L1332)/L1332</f>
        <v>-0.31455654826759644</v>
      </c>
    </row>
    <row r="1333" spans="1:15" x14ac:dyDescent="0.25">
      <c r="A1333" s="9" t="str">
        <f t="shared" si="4012"/>
        <v>Jul</v>
      </c>
      <c r="B1333" s="15">
        <f t="shared" si="4237"/>
        <v>43652</v>
      </c>
      <c r="C1333" s="34">
        <v>236.8</v>
      </c>
      <c r="D1333" s="34">
        <v>9.1999999999999993</v>
      </c>
      <c r="E1333" s="34">
        <v>259.89999999999998</v>
      </c>
      <c r="F1333" s="14">
        <f t="shared" si="4284"/>
        <v>505.9</v>
      </c>
      <c r="G1333" s="11">
        <v>27</v>
      </c>
      <c r="H1333" s="13">
        <f t="shared" ref="H1333" si="4381">AVERAGE(C1330:C1333)</f>
        <v>137.19999999999999</v>
      </c>
      <c r="I1333" s="13">
        <f t="shared" ref="I1333" si="4382">AVERAGE(D1330:D1333)</f>
        <v>3.0749999999999997</v>
      </c>
      <c r="J1333" s="13">
        <f t="shared" ref="J1333" si="4383">AVERAGE(E1330:E1333)</f>
        <v>117.26249999999999</v>
      </c>
      <c r="K1333" s="14">
        <f t="shared" ref="K1333" si="4384">SUM(H1333:J1333)</f>
        <v>257.53749999999997</v>
      </c>
      <c r="L1333" s="14">
        <f t="shared" ref="L1333" si="4385">AVERAGE(K1177+K1229+K1281)/3</f>
        <v>787</v>
      </c>
      <c r="M1333" s="14">
        <f t="shared" ref="M1333" si="4386">AVERAGE(F1177+F1229+F1281)/3</f>
        <v>840.66666666666663</v>
      </c>
      <c r="N1333" s="30">
        <f t="shared" ref="N1333" si="4387">(F1333-F1281)/F1281</f>
        <v>-0.44649890590809632</v>
      </c>
      <c r="O1333" s="30">
        <f t="shared" ref="O1333" si="4388">(F1333-L1333)/L1333</f>
        <v>-0.35717916137229988</v>
      </c>
    </row>
    <row r="1334" spans="1:15" x14ac:dyDescent="0.25">
      <c r="A1334" s="9" t="str">
        <f t="shared" si="4012"/>
        <v>Jul</v>
      </c>
      <c r="B1334" s="15">
        <f t="shared" si="4237"/>
        <v>43659</v>
      </c>
      <c r="C1334" s="34">
        <v>264</v>
      </c>
      <c r="D1334" s="34">
        <v>0</v>
      </c>
      <c r="E1334" s="34">
        <v>239</v>
      </c>
      <c r="F1334" s="14">
        <f t="shared" si="4284"/>
        <v>503</v>
      </c>
      <c r="G1334" s="11">
        <v>28</v>
      </c>
      <c r="H1334" s="13">
        <f t="shared" ref="H1334" si="4389">AVERAGE(C1331:C1334)</f>
        <v>203.2</v>
      </c>
      <c r="I1334" s="13">
        <f t="shared" ref="I1334" si="4390">AVERAGE(D1331:D1334)</f>
        <v>3.0749999999999997</v>
      </c>
      <c r="J1334" s="13">
        <f t="shared" ref="J1334" si="4391">AVERAGE(E1331:E1334)</f>
        <v>177.01249999999999</v>
      </c>
      <c r="K1334" s="14">
        <f t="shared" ref="K1334" si="4392">SUM(H1334:J1334)</f>
        <v>383.28749999999997</v>
      </c>
      <c r="L1334" s="14">
        <f t="shared" ref="L1334" si="4393">AVERAGE(K1178+K1230+K1282)/3</f>
        <v>789</v>
      </c>
      <c r="M1334" s="14">
        <f t="shared" ref="M1334" si="4394">AVERAGE(F1178+F1230+F1282)/3</f>
        <v>770</v>
      </c>
      <c r="N1334" s="30">
        <f t="shared" ref="N1334" si="4395">(F1334-F1282)/F1282</f>
        <v>-0.17944535073409462</v>
      </c>
      <c r="O1334" s="30">
        <f t="shared" ref="O1334" si="4396">(F1334-L1334)/L1334</f>
        <v>-0.36248415716096327</v>
      </c>
    </row>
    <row r="1335" spans="1:15" x14ac:dyDescent="0.25">
      <c r="A1335" s="9" t="str">
        <f t="shared" si="4012"/>
        <v>Jul</v>
      </c>
      <c r="B1335" s="15">
        <f t="shared" si="4237"/>
        <v>43666</v>
      </c>
      <c r="C1335" s="34">
        <v>362.3</v>
      </c>
      <c r="D1335" s="34">
        <v>9.1999999999999993</v>
      </c>
      <c r="E1335" s="34">
        <v>279.39999999999998</v>
      </c>
      <c r="F1335" s="14">
        <f t="shared" si="4284"/>
        <v>650.9</v>
      </c>
      <c r="G1335" s="11">
        <v>29</v>
      </c>
      <c r="H1335" s="13">
        <f t="shared" ref="H1335" si="4397">AVERAGE(C1332:C1335)</f>
        <v>293.77499999999998</v>
      </c>
      <c r="I1335" s="13">
        <f t="shared" ref="I1335" si="4398">AVERAGE(D1332:D1335)</f>
        <v>5.375</v>
      </c>
      <c r="J1335" s="13">
        <f t="shared" ref="J1335" si="4399">AVERAGE(E1332:E1335)</f>
        <v>246.86249999999998</v>
      </c>
      <c r="K1335" s="14">
        <f t="shared" ref="K1335" si="4400">SUM(H1335:J1335)</f>
        <v>546.01249999999993</v>
      </c>
      <c r="L1335" s="14">
        <f t="shared" ref="L1335" si="4401">AVERAGE(K1179+K1231+K1283)/3</f>
        <v>785</v>
      </c>
      <c r="M1335" s="14">
        <f t="shared" ref="M1335" si="4402">AVERAGE(F1179+F1231+F1283)/3</f>
        <v>789.66666666666663</v>
      </c>
      <c r="N1335" s="25">
        <f t="shared" ref="N1335" si="4403">(F1335-F1283)/F1283</f>
        <v>0.32028397565922917</v>
      </c>
      <c r="O1335" s="26">
        <f t="shared" ref="O1335" si="4404">(F1335-L1335)/L1335</f>
        <v>-0.17082802547770704</v>
      </c>
    </row>
    <row r="1336" spans="1:15" x14ac:dyDescent="0.25">
      <c r="A1336" s="9" t="str">
        <f t="shared" ref="A1336" si="4405">TEXT(B1336, "MMM")</f>
        <v>Jul</v>
      </c>
      <c r="B1336" s="15">
        <f t="shared" si="4237"/>
        <v>43673</v>
      </c>
      <c r="C1336" s="34">
        <v>336</v>
      </c>
      <c r="D1336" s="34">
        <v>0</v>
      </c>
      <c r="E1336" s="34">
        <v>329</v>
      </c>
      <c r="F1336" s="14">
        <f t="shared" si="4284"/>
        <v>665</v>
      </c>
      <c r="G1336" s="11">
        <v>30</v>
      </c>
      <c r="H1336" s="13">
        <f t="shared" ref="H1336" si="4406">AVERAGE(C1333:C1336)</f>
        <v>299.77499999999998</v>
      </c>
      <c r="I1336" s="13">
        <f t="shared" ref="I1336" si="4407">AVERAGE(D1333:D1336)</f>
        <v>4.5999999999999996</v>
      </c>
      <c r="J1336" s="13">
        <f t="shared" ref="J1336" si="4408">AVERAGE(E1333:E1336)</f>
        <v>276.82499999999999</v>
      </c>
      <c r="K1336" s="14">
        <f t="shared" ref="K1336" si="4409">SUM(H1336:J1336)</f>
        <v>581.20000000000005</v>
      </c>
      <c r="L1336" s="14">
        <f t="shared" ref="L1336" si="4410">AVERAGE(K1180+K1232+K1284)/3</f>
        <v>802.66666666666663</v>
      </c>
      <c r="M1336" s="14">
        <f t="shared" ref="M1336" si="4411">AVERAGE(F1180+F1232+F1284)/3</f>
        <v>810.33333333333337</v>
      </c>
      <c r="N1336" s="25">
        <f t="shared" ref="N1336" si="4412">(F1336-F1284)/F1284</f>
        <v>-9.4005449591280654E-2</v>
      </c>
      <c r="O1336" s="26">
        <f t="shared" ref="O1336" si="4413">(F1336-L1336)/L1336</f>
        <v>-0.17151162790697672</v>
      </c>
    </row>
    <row r="1337" spans="1:15" x14ac:dyDescent="0.25">
      <c r="A1337" s="9" t="str">
        <f t="shared" si="4012"/>
        <v>Aug</v>
      </c>
      <c r="B1337" s="15">
        <f t="shared" si="4237"/>
        <v>43680</v>
      </c>
      <c r="C1337" s="34">
        <v>281</v>
      </c>
      <c r="D1337" s="34">
        <v>0</v>
      </c>
      <c r="E1337" s="34">
        <v>264</v>
      </c>
      <c r="F1337" s="14">
        <f t="shared" ref="F1337" si="4414">SUM(C1337:E1337)</f>
        <v>545</v>
      </c>
      <c r="G1337" s="11">
        <v>31</v>
      </c>
      <c r="H1337" s="13">
        <f t="shared" ref="H1337" si="4415">AVERAGE(C1334:C1337)</f>
        <v>310.82499999999999</v>
      </c>
      <c r="I1337" s="13">
        <f t="shared" ref="I1337" si="4416">AVERAGE(D1334:D1337)</f>
        <v>2.2999999999999998</v>
      </c>
      <c r="J1337" s="13">
        <f t="shared" ref="J1337" si="4417">AVERAGE(E1334:E1337)</f>
        <v>277.85000000000002</v>
      </c>
      <c r="K1337" s="14">
        <f t="shared" ref="K1337" si="4418">SUM(H1337:J1337)</f>
        <v>590.97500000000002</v>
      </c>
      <c r="L1337" s="14">
        <f t="shared" ref="L1337" si="4419">AVERAGE(K1181+K1233+K1285)/3</f>
        <v>786.91666666666663</v>
      </c>
      <c r="M1337" s="14">
        <f t="shared" ref="M1337" si="4420">AVERAGE(F1181+F1233+F1285)/3</f>
        <v>777.66666666666663</v>
      </c>
      <c r="N1337" s="25">
        <f t="shared" ref="N1337:N1338" si="4421">(F1337-F1285)/F1285</f>
        <v>-0.15241057542768274</v>
      </c>
      <c r="O1337" s="26">
        <f t="shared" ref="O1337:O1338" si="4422">(F1337-L1337)/L1337</f>
        <v>-0.30742348829821026</v>
      </c>
    </row>
    <row r="1338" spans="1:15" x14ac:dyDescent="0.25">
      <c r="A1338" s="9" t="str">
        <f t="shared" si="4012"/>
        <v>Aug</v>
      </c>
      <c r="B1338" s="15">
        <f t="shared" si="4237"/>
        <v>43687</v>
      </c>
      <c r="C1338" s="34">
        <v>241.4</v>
      </c>
      <c r="D1338" s="34">
        <v>14.3</v>
      </c>
      <c r="E1338" s="34">
        <v>229.464</v>
      </c>
      <c r="F1338" s="14">
        <f t="shared" ref="F1338" si="4423">SUM(C1338:E1338)</f>
        <v>485.16399999999999</v>
      </c>
      <c r="G1338" s="11">
        <v>32</v>
      </c>
      <c r="H1338" s="13">
        <f t="shared" ref="H1338" si="4424">AVERAGE(C1335:C1338)</f>
        <v>305.17500000000001</v>
      </c>
      <c r="I1338" s="13">
        <f t="shared" ref="I1338" si="4425">AVERAGE(D1335:D1338)</f>
        <v>5.875</v>
      </c>
      <c r="J1338" s="13">
        <f t="shared" ref="J1338" si="4426">AVERAGE(E1335:E1338)</f>
        <v>275.46600000000001</v>
      </c>
      <c r="K1338" s="14">
        <f t="shared" ref="K1338" si="4427">SUM(H1338:J1338)</f>
        <v>586.51600000000008</v>
      </c>
      <c r="L1338" s="14">
        <f t="shared" ref="L1338:L1347" si="4428">AVERAGE(K1182+K1234+K1286)/3</f>
        <v>824.58333333333337</v>
      </c>
      <c r="M1338" s="14">
        <f t="shared" ref="M1338:M1347" si="4429">AVERAGE(F1182+F1234+F1286)/3</f>
        <v>920.66666666666663</v>
      </c>
      <c r="N1338" s="25">
        <f t="shared" si="4421"/>
        <v>-0.38586835443037976</v>
      </c>
      <c r="O1338" s="26">
        <f t="shared" si="4422"/>
        <v>-0.41162526528549775</v>
      </c>
    </row>
    <row r="1339" spans="1:15" x14ac:dyDescent="0.25">
      <c r="A1339" s="9" t="str">
        <f t="shared" si="4012"/>
        <v>Aug</v>
      </c>
      <c r="B1339" s="15">
        <f t="shared" si="4237"/>
        <v>43694</v>
      </c>
      <c r="C1339" s="34">
        <v>208</v>
      </c>
      <c r="D1339" s="34">
        <v>6.4</v>
      </c>
      <c r="E1339" s="34">
        <v>241.5</v>
      </c>
      <c r="F1339" s="14">
        <f t="shared" ref="F1339" si="4430">SUM(C1339:E1339)</f>
        <v>455.9</v>
      </c>
      <c r="G1339" s="11">
        <v>33</v>
      </c>
      <c r="H1339" s="13">
        <f t="shared" ref="H1339" si="4431">AVERAGE(C1336:C1339)</f>
        <v>266.60000000000002</v>
      </c>
      <c r="I1339" s="13">
        <f t="shared" ref="I1339" si="4432">AVERAGE(D1336:D1339)</f>
        <v>5.1750000000000007</v>
      </c>
      <c r="J1339" s="13">
        <f t="shared" ref="J1339" si="4433">AVERAGE(E1336:E1339)</f>
        <v>265.99099999999999</v>
      </c>
      <c r="K1339" s="14">
        <f t="shared" ref="K1339" si="4434">SUM(H1339:J1339)</f>
        <v>537.76600000000008</v>
      </c>
      <c r="L1339" s="14">
        <f t="shared" si="4428"/>
        <v>831.66666666666663</v>
      </c>
      <c r="M1339" s="14">
        <f t="shared" si="4429"/>
        <v>818</v>
      </c>
      <c r="N1339" s="25">
        <f t="shared" ref="N1339" si="4435">(F1339-F1287)/F1287</f>
        <v>-0.14944029850746274</v>
      </c>
      <c r="O1339" s="26">
        <f t="shared" ref="O1339" si="4436">(F1339-L1339)/L1339</f>
        <v>-0.45182364729458918</v>
      </c>
    </row>
    <row r="1340" spans="1:15" x14ac:dyDescent="0.25">
      <c r="A1340" s="9" t="str">
        <f t="shared" si="4012"/>
        <v>Aug</v>
      </c>
      <c r="B1340" s="15">
        <f t="shared" si="4237"/>
        <v>43701</v>
      </c>
      <c r="C1340" s="37">
        <v>396</v>
      </c>
      <c r="D1340" s="37">
        <v>2</v>
      </c>
      <c r="E1340" s="37">
        <v>395</v>
      </c>
      <c r="F1340" s="14">
        <f t="shared" ref="F1340" si="4437">SUM(C1340:E1340)</f>
        <v>793</v>
      </c>
      <c r="G1340" s="11">
        <v>34</v>
      </c>
      <c r="H1340" s="13">
        <f t="shared" ref="H1340" si="4438">AVERAGE(C1337:C1340)</f>
        <v>281.60000000000002</v>
      </c>
      <c r="I1340" s="13">
        <f t="shared" ref="I1340" si="4439">AVERAGE(D1337:D1340)</f>
        <v>5.6750000000000007</v>
      </c>
      <c r="J1340" s="13">
        <f t="shared" ref="J1340" si="4440">AVERAGE(E1337:E1340)</f>
        <v>282.49099999999999</v>
      </c>
      <c r="K1340" s="14">
        <f t="shared" ref="K1340" si="4441">SUM(H1340:J1340)</f>
        <v>569.76600000000008</v>
      </c>
      <c r="L1340" s="14">
        <f t="shared" ref="L1340" si="4442">AVERAGE(K1184+K1236+K1288)/3</f>
        <v>823.91666666666663</v>
      </c>
      <c r="M1340" s="14">
        <f t="shared" ref="M1340" si="4443">AVERAGE(F1184+F1236+F1288)/3</f>
        <v>779.33333333333337</v>
      </c>
      <c r="N1340" s="25">
        <f t="shared" ref="N1340" si="4444">(F1340-F1288)/F1288</f>
        <v>5.1724137931034482E-2</v>
      </c>
      <c r="O1340" s="26">
        <f t="shared" ref="O1340" si="4445">(F1340-L1340)/L1340</f>
        <v>-3.7524021442297925E-2</v>
      </c>
    </row>
    <row r="1341" spans="1:15" x14ac:dyDescent="0.25">
      <c r="A1341" s="9" t="str">
        <f t="shared" si="4012"/>
        <v>Aug</v>
      </c>
      <c r="B1341" s="15">
        <f t="shared" si="4237"/>
        <v>43708</v>
      </c>
      <c r="C1341" s="34">
        <v>168</v>
      </c>
      <c r="D1341" s="34">
        <v>14</v>
      </c>
      <c r="E1341" s="34">
        <v>486</v>
      </c>
      <c r="F1341" s="14">
        <f t="shared" ref="F1341:F1342" si="4446">SUM(C1341:E1341)</f>
        <v>668</v>
      </c>
      <c r="G1341" s="11">
        <v>35</v>
      </c>
      <c r="H1341" s="13">
        <f t="shared" ref="H1341" si="4447">AVERAGE(C1338:C1341)</f>
        <v>253.35</v>
      </c>
      <c r="I1341" s="13">
        <f t="shared" ref="I1341" si="4448">AVERAGE(D1338:D1341)</f>
        <v>9.1750000000000007</v>
      </c>
      <c r="J1341" s="13">
        <f t="shared" ref="J1341" si="4449">AVERAGE(E1338:E1341)</f>
        <v>337.99099999999999</v>
      </c>
      <c r="K1341" s="14">
        <f t="shared" ref="K1341" si="4450">SUM(H1341:J1341)</f>
        <v>600.51599999999996</v>
      </c>
      <c r="L1341" s="14">
        <f t="shared" ref="L1341" si="4451">AVERAGE(K1185+K1237+K1289)/3</f>
        <v>814.41666666666663</v>
      </c>
      <c r="M1341" s="14">
        <f t="shared" ref="M1341" si="4452">AVERAGE(F1185+F1237+F1289)/3</f>
        <v>739.66666666666663</v>
      </c>
      <c r="N1341" s="25">
        <f t="shared" ref="N1341:N1342" si="4453">(F1341-F1289)/F1289</f>
        <v>-0.29386892177589852</v>
      </c>
      <c r="O1341" s="26">
        <f t="shared" ref="O1341:O1342" si="4454">(F1341-L1341)/L1341</f>
        <v>-0.1797810293666223</v>
      </c>
    </row>
    <row r="1342" spans="1:15" x14ac:dyDescent="0.25">
      <c r="A1342" s="9" t="str">
        <f t="shared" si="4012"/>
        <v>Sep</v>
      </c>
      <c r="B1342" s="15">
        <f t="shared" si="4237"/>
        <v>43715</v>
      </c>
      <c r="C1342" s="34">
        <v>64</v>
      </c>
      <c r="D1342" s="34">
        <v>2</v>
      </c>
      <c r="E1342" s="34">
        <v>208</v>
      </c>
      <c r="F1342" s="14">
        <f t="shared" si="4446"/>
        <v>274</v>
      </c>
      <c r="G1342" s="11">
        <v>36</v>
      </c>
      <c r="H1342" s="13">
        <f t="shared" ref="H1342" si="4455">AVERAGE(C1339:C1342)</f>
        <v>209</v>
      </c>
      <c r="I1342" s="13">
        <f t="shared" ref="I1342" si="4456">AVERAGE(D1339:D1342)</f>
        <v>6.1</v>
      </c>
      <c r="J1342" s="13">
        <f t="shared" ref="J1342" si="4457">AVERAGE(E1339:E1342)</f>
        <v>332.625</v>
      </c>
      <c r="K1342" s="14">
        <f t="shared" ref="K1342" si="4458">SUM(H1342:J1342)</f>
        <v>547.72500000000002</v>
      </c>
      <c r="L1342" s="14">
        <f t="shared" si="4428"/>
        <v>781.75</v>
      </c>
      <c r="M1342" s="14">
        <f t="shared" si="4429"/>
        <v>790</v>
      </c>
      <c r="N1342" s="25">
        <f t="shared" si="4453"/>
        <v>-0.74653098982423682</v>
      </c>
      <c r="O1342" s="26">
        <f t="shared" si="4454"/>
        <v>-0.64950431723696833</v>
      </c>
    </row>
    <row r="1343" spans="1:15" x14ac:dyDescent="0.25">
      <c r="A1343" s="9" t="str">
        <f t="shared" si="4012"/>
        <v>Sep</v>
      </c>
      <c r="B1343" s="15">
        <f t="shared" si="4237"/>
        <v>43722</v>
      </c>
      <c r="C1343" s="34">
        <v>195</v>
      </c>
      <c r="D1343" s="34">
        <v>27</v>
      </c>
      <c r="E1343" s="34">
        <v>446</v>
      </c>
      <c r="F1343" s="14">
        <f t="shared" ref="F1343" si="4459">SUM(C1343:E1343)</f>
        <v>668</v>
      </c>
      <c r="G1343" s="11">
        <v>37</v>
      </c>
      <c r="H1343" s="13">
        <f t="shared" ref="H1343" si="4460">AVERAGE(C1340:C1343)</f>
        <v>205.75</v>
      </c>
      <c r="I1343" s="13">
        <f t="shared" ref="I1343" si="4461">AVERAGE(D1340:D1343)</f>
        <v>11.25</v>
      </c>
      <c r="J1343" s="13">
        <f t="shared" ref="J1343" si="4462">AVERAGE(E1340:E1343)</f>
        <v>383.75</v>
      </c>
      <c r="K1343" s="14">
        <f t="shared" ref="K1343" si="4463">SUM(H1343:J1343)</f>
        <v>600.75</v>
      </c>
      <c r="L1343" s="14">
        <f t="shared" ref="L1343" si="4464">AVERAGE(K1187+K1239+K1291)/3</f>
        <v>683.33333333333337</v>
      </c>
      <c r="M1343" s="14">
        <f t="shared" ref="M1343" si="4465">AVERAGE(F1187+F1239+F1291)/3</f>
        <v>424.33333333333331</v>
      </c>
      <c r="N1343" s="25">
        <f t="shared" ref="N1343" si="4466">(F1343-F1291)/F1291</f>
        <v>0.45851528384279477</v>
      </c>
      <c r="O1343" s="26">
        <f t="shared" ref="O1343" si="4467">(F1343-L1343)/L1343</f>
        <v>-2.2439024390243957E-2</v>
      </c>
    </row>
    <row r="1344" spans="1:15" x14ac:dyDescent="0.25">
      <c r="A1344" s="9" t="str">
        <f t="shared" si="4012"/>
        <v>Sep</v>
      </c>
      <c r="B1344" s="15">
        <f t="shared" si="4237"/>
        <v>43729</v>
      </c>
      <c r="C1344" s="34">
        <v>166</v>
      </c>
      <c r="D1344" s="34">
        <v>26</v>
      </c>
      <c r="E1344" s="34">
        <v>242</v>
      </c>
      <c r="F1344" s="14">
        <f t="shared" ref="F1344:F1345" si="4468">SUM(C1344:E1344)</f>
        <v>434</v>
      </c>
      <c r="G1344" s="11">
        <v>38</v>
      </c>
      <c r="H1344" s="13">
        <f t="shared" ref="H1344" si="4469">AVERAGE(C1341:C1344)</f>
        <v>148.25</v>
      </c>
      <c r="I1344" s="13">
        <f t="shared" ref="I1344" si="4470">AVERAGE(D1341:D1344)</f>
        <v>17.25</v>
      </c>
      <c r="J1344" s="13">
        <f t="shared" ref="J1344" si="4471">AVERAGE(E1341:E1344)</f>
        <v>345.5</v>
      </c>
      <c r="K1344" s="14">
        <f t="shared" ref="K1344" si="4472">SUM(H1344:J1344)</f>
        <v>511</v>
      </c>
      <c r="L1344" s="14">
        <f t="shared" ref="L1344" si="4473">AVERAGE(K1188+K1240+K1292)/3</f>
        <v>569.5</v>
      </c>
      <c r="M1344" s="14">
        <f t="shared" ref="M1344" si="4474">AVERAGE(F1188+F1240+F1292)/3</f>
        <v>324</v>
      </c>
      <c r="N1344" s="25">
        <f t="shared" ref="N1344" si="4475">(F1344-F1292)/F1292</f>
        <v>-0.18726591760299627</v>
      </c>
      <c r="O1344" s="26">
        <f t="shared" ref="O1344" si="4476">(F1344-L1344)/L1344</f>
        <v>-0.23792800702370501</v>
      </c>
    </row>
    <row r="1345" spans="1:15" x14ac:dyDescent="0.25">
      <c r="A1345" s="9" t="str">
        <f t="shared" si="4012"/>
        <v>Sep</v>
      </c>
      <c r="B1345" s="15">
        <f t="shared" si="4237"/>
        <v>43736</v>
      </c>
      <c r="C1345" s="34">
        <v>155</v>
      </c>
      <c r="D1345" s="34">
        <v>8</v>
      </c>
      <c r="E1345" s="34">
        <v>309</v>
      </c>
      <c r="F1345" s="14">
        <f t="shared" si="4468"/>
        <v>472</v>
      </c>
      <c r="G1345" s="11">
        <v>39</v>
      </c>
      <c r="H1345" s="13">
        <f t="shared" ref="H1345" si="4477">AVERAGE(C1342:C1345)</f>
        <v>145</v>
      </c>
      <c r="I1345" s="13">
        <f t="shared" ref="I1345" si="4478">AVERAGE(D1342:D1345)</f>
        <v>15.75</v>
      </c>
      <c r="J1345" s="13">
        <f t="shared" ref="J1345" si="4479">AVERAGE(E1342:E1345)</f>
        <v>301.25</v>
      </c>
      <c r="K1345" s="14">
        <f t="shared" ref="K1345" si="4480">SUM(H1345:J1345)</f>
        <v>462</v>
      </c>
      <c r="L1345" s="14">
        <f t="shared" ref="L1345" si="4481">AVERAGE(K1189+K1241+K1293)/3</f>
        <v>490.25</v>
      </c>
      <c r="M1345" s="14">
        <f t="shared" ref="M1345" si="4482">AVERAGE(F1189+F1241+F1293)/3</f>
        <v>422.66666666666669</v>
      </c>
      <c r="N1345" s="25">
        <f t="shared" ref="N1345" si="4483">(F1345-F1293)/F1293</f>
        <v>0.97489539748953979</v>
      </c>
      <c r="O1345" s="26">
        <f t="shared" ref="O1345" si="4484">(F1345-L1345)/L1345</f>
        <v>-3.7225905150433454E-2</v>
      </c>
    </row>
    <row r="1346" spans="1:15" x14ac:dyDescent="0.25">
      <c r="A1346" s="9" t="str">
        <f t="shared" si="4012"/>
        <v>Oct</v>
      </c>
      <c r="B1346" s="15">
        <f t="shared" si="4237"/>
        <v>43743</v>
      </c>
      <c r="C1346" s="34">
        <v>131</v>
      </c>
      <c r="D1346" s="34">
        <v>8</v>
      </c>
      <c r="E1346" s="34">
        <v>197</v>
      </c>
      <c r="F1346" s="14">
        <f t="shared" ref="F1346" si="4485">SUM(C1346:E1346)</f>
        <v>336</v>
      </c>
      <c r="G1346" s="11">
        <v>40</v>
      </c>
      <c r="H1346" s="13">
        <f t="shared" ref="H1346" si="4486">AVERAGE(C1343:C1346)</f>
        <v>161.75</v>
      </c>
      <c r="I1346" s="13">
        <f t="shared" ref="I1346" si="4487">AVERAGE(D1343:D1346)</f>
        <v>17.25</v>
      </c>
      <c r="J1346" s="13">
        <f t="shared" ref="J1346" si="4488">AVERAGE(E1343:E1346)</f>
        <v>298.5</v>
      </c>
      <c r="K1346" s="14">
        <f t="shared" ref="K1346" si="4489">SUM(H1346:J1346)</f>
        <v>477.5</v>
      </c>
      <c r="L1346" s="14">
        <f t="shared" ref="L1346" si="4490">AVERAGE(K1190+K1242+K1294)/3</f>
        <v>388.08333333333331</v>
      </c>
      <c r="M1346" s="14">
        <f t="shared" ref="M1346" si="4491">AVERAGE(F1190+F1242+F1294)/3</f>
        <v>381.33333333333331</v>
      </c>
      <c r="N1346" s="25">
        <f t="shared" ref="N1346" si="4492">(F1346-F1294)/F1294</f>
        <v>-5.8823529411764705E-2</v>
      </c>
      <c r="O1346" s="26">
        <f t="shared" ref="O1346" si="4493">(F1346-L1346)/L1346</f>
        <v>-0.13420657075370407</v>
      </c>
    </row>
    <row r="1347" spans="1:15" x14ac:dyDescent="0.25">
      <c r="A1347" s="9" t="str">
        <f t="shared" si="4012"/>
        <v>Oct</v>
      </c>
      <c r="B1347" s="15">
        <f t="shared" si="4237"/>
        <v>43750</v>
      </c>
      <c r="C1347" s="34">
        <v>135</v>
      </c>
      <c r="D1347" s="34">
        <v>14</v>
      </c>
      <c r="E1347" s="34">
        <v>137</v>
      </c>
      <c r="F1347" s="14">
        <f t="shared" ref="F1347:F1348" si="4494">SUM(C1347:E1347)</f>
        <v>286</v>
      </c>
      <c r="G1347" s="11">
        <v>41</v>
      </c>
      <c r="H1347" s="13">
        <f t="shared" ref="H1347" si="4495">AVERAGE(C1344:C1347)</f>
        <v>146.75</v>
      </c>
      <c r="I1347" s="13">
        <f t="shared" ref="I1347" si="4496">AVERAGE(D1344:D1347)</f>
        <v>14</v>
      </c>
      <c r="J1347" s="13">
        <f t="shared" ref="J1347" si="4497">AVERAGE(E1344:E1347)</f>
        <v>221.25</v>
      </c>
      <c r="K1347" s="14">
        <f t="shared" ref="K1347" si="4498">SUM(H1347:J1347)</f>
        <v>382</v>
      </c>
      <c r="L1347" s="14">
        <f t="shared" si="4428"/>
        <v>388.25</v>
      </c>
      <c r="M1347" s="14">
        <f t="shared" si="4429"/>
        <v>425</v>
      </c>
      <c r="N1347" s="25">
        <f t="shared" ref="N1347" si="4499">(F1347-F1295)/F1295</f>
        <v>-0.24538258575197888</v>
      </c>
      <c r="O1347" s="26">
        <f t="shared" ref="O1347" si="4500">(F1347-L1347)/L1347</f>
        <v>-0.26336123631680619</v>
      </c>
    </row>
    <row r="1348" spans="1:15" x14ac:dyDescent="0.25">
      <c r="A1348" s="9" t="str">
        <f t="shared" si="4012"/>
        <v>Oct</v>
      </c>
      <c r="B1348" s="15">
        <f t="shared" si="4237"/>
        <v>43757</v>
      </c>
      <c r="C1348" s="9">
        <v>54</v>
      </c>
      <c r="D1348" s="9">
        <v>2</v>
      </c>
      <c r="E1348" s="9">
        <v>93</v>
      </c>
      <c r="F1348" s="14">
        <f t="shared" si="4494"/>
        <v>149</v>
      </c>
      <c r="G1348" s="11">
        <v>42</v>
      </c>
      <c r="H1348" s="13">
        <f t="shared" ref="H1348" si="4501">AVERAGE(C1345:C1348)</f>
        <v>118.75</v>
      </c>
      <c r="I1348" s="13">
        <f t="shared" ref="I1348" si="4502">AVERAGE(D1345:D1348)</f>
        <v>8</v>
      </c>
      <c r="J1348" s="13">
        <f t="shared" ref="J1348" si="4503">AVERAGE(E1345:E1348)</f>
        <v>184</v>
      </c>
      <c r="K1348" s="14">
        <f t="shared" ref="K1348" si="4504">SUM(H1348:J1348)</f>
        <v>310.75</v>
      </c>
      <c r="L1348" s="14">
        <f t="shared" ref="L1348" si="4505">AVERAGE(K1192+K1244+K1296)/3</f>
        <v>393.08333333333331</v>
      </c>
      <c r="M1348" s="14">
        <f t="shared" ref="M1348" si="4506">AVERAGE(F1192+F1244+F1296)/3</f>
        <v>343.33333333333331</v>
      </c>
      <c r="N1348" s="25">
        <f t="shared" ref="N1348" si="4507">(F1348-F1296)/F1296</f>
        <v>0.21138211382113822</v>
      </c>
      <c r="O1348" s="26">
        <f t="shared" ref="O1348" si="4508">(F1348-L1348)/L1348</f>
        <v>-0.62094551621793515</v>
      </c>
    </row>
    <row r="1349" spans="1:15" x14ac:dyDescent="0.25">
      <c r="A1349" s="9" t="str">
        <f t="shared" si="4012"/>
        <v>Oct</v>
      </c>
      <c r="B1349" s="15">
        <f t="shared" si="4237"/>
        <v>43764</v>
      </c>
      <c r="C1349" s="9">
        <v>99</v>
      </c>
      <c r="D1349" s="9">
        <v>22</v>
      </c>
      <c r="E1349" s="9">
        <v>299</v>
      </c>
      <c r="F1349" s="14">
        <v>420</v>
      </c>
      <c r="G1349" s="11">
        <v>43</v>
      </c>
      <c r="H1349" s="13">
        <f t="shared" ref="H1349" si="4509">AVERAGE(C1346:C1349)</f>
        <v>104.75</v>
      </c>
      <c r="I1349" s="13">
        <f t="shared" ref="I1349" si="4510">AVERAGE(D1346:D1349)</f>
        <v>11.5</v>
      </c>
      <c r="J1349" s="13">
        <f t="shared" ref="J1349" si="4511">AVERAGE(E1346:E1349)</f>
        <v>181.5</v>
      </c>
      <c r="K1349" s="14">
        <f t="shared" ref="K1349" si="4512">SUM(H1349:J1349)</f>
        <v>297.75</v>
      </c>
      <c r="L1349" s="14">
        <f t="shared" ref="L1349" si="4513">AVERAGE(K1193+K1245+K1297)/3</f>
        <v>431.75</v>
      </c>
      <c r="M1349" s="14">
        <f t="shared" ref="M1349" si="4514">AVERAGE(F1193+F1245+F1297)/3</f>
        <v>577.33333333333337</v>
      </c>
      <c r="N1349" s="25">
        <f t="shared" ref="N1349" si="4515">(F1349-F1297)/F1297</f>
        <v>1.6086956521739131</v>
      </c>
      <c r="O1349" s="26">
        <f t="shared" ref="O1349" si="4516">(F1349-L1349)/L1349</f>
        <v>-2.7214823393167342E-2</v>
      </c>
    </row>
    <row r="1350" spans="1:15" x14ac:dyDescent="0.25">
      <c r="A1350" s="9" t="str">
        <f t="shared" si="4012"/>
        <v>Nov</v>
      </c>
      <c r="B1350" s="15">
        <f t="shared" si="4237"/>
        <v>43771</v>
      </c>
      <c r="C1350" s="9">
        <v>158</v>
      </c>
      <c r="D1350" s="9">
        <v>16</v>
      </c>
      <c r="E1350" s="9">
        <v>280</v>
      </c>
      <c r="F1350" s="14">
        <v>453</v>
      </c>
      <c r="G1350" s="11">
        <v>44</v>
      </c>
      <c r="H1350" s="13">
        <f t="shared" ref="H1350" si="4517">AVERAGE(C1347:C1350)</f>
        <v>111.5</v>
      </c>
      <c r="I1350" s="13">
        <f t="shared" ref="I1350" si="4518">AVERAGE(D1347:D1350)</f>
        <v>13.5</v>
      </c>
      <c r="J1350" s="13">
        <f t="shared" ref="J1350" si="4519">AVERAGE(E1347:E1350)</f>
        <v>202.25</v>
      </c>
      <c r="K1350" s="14">
        <f t="shared" ref="K1350" si="4520">SUM(H1350:J1350)</f>
        <v>327.25</v>
      </c>
      <c r="L1350" s="14">
        <f t="shared" ref="L1350" si="4521">AVERAGE(K1194+K1246+K1298)/3</f>
        <v>507.83333333333331</v>
      </c>
      <c r="M1350" s="14">
        <f t="shared" ref="M1350" si="4522">AVERAGE(F1194+F1246+F1298)/3</f>
        <v>685.66666666666663</v>
      </c>
      <c r="N1350" s="25">
        <f t="shared" ref="N1350" si="4523">(F1350-F1298)/F1298</f>
        <v>-0.28996865203761757</v>
      </c>
      <c r="O1350" s="26">
        <f t="shared" ref="O1350" si="4524">(F1350-L1350)/L1350</f>
        <v>-0.10797505743354116</v>
      </c>
    </row>
    <row r="1351" spans="1:15" x14ac:dyDescent="0.25">
      <c r="A1351" s="9" t="str">
        <f t="shared" ref="A1351:A1361" si="4525">TEXT(B1351, "MMM")</f>
        <v>Nov</v>
      </c>
      <c r="B1351" s="15">
        <f t="shared" si="4237"/>
        <v>43778</v>
      </c>
      <c r="C1351" s="9">
        <v>165</v>
      </c>
      <c r="D1351" s="9">
        <v>2</v>
      </c>
      <c r="E1351" s="9">
        <v>386</v>
      </c>
      <c r="F1351" s="14">
        <v>552</v>
      </c>
      <c r="G1351" s="11">
        <v>45</v>
      </c>
      <c r="H1351" s="13">
        <f t="shared" ref="H1351" si="4526">AVERAGE(C1348:C1351)</f>
        <v>119</v>
      </c>
      <c r="I1351" s="13">
        <f t="shared" ref="I1351" si="4527">AVERAGE(D1348:D1351)</f>
        <v>10.5</v>
      </c>
      <c r="J1351" s="13">
        <f t="shared" ref="J1351" si="4528">AVERAGE(E1348:E1351)</f>
        <v>264.5</v>
      </c>
      <c r="K1351" s="14">
        <f t="shared" ref="K1351" si="4529">SUM(H1351:J1351)</f>
        <v>394</v>
      </c>
      <c r="L1351" s="14">
        <f t="shared" ref="L1351" si="4530">AVERAGE(K1195+K1247+K1299)/3</f>
        <v>608.75</v>
      </c>
      <c r="M1351" s="14">
        <f t="shared" ref="M1351" si="4531">AVERAGE(F1195+F1247+F1299)/3</f>
        <v>828.66666666666663</v>
      </c>
      <c r="N1351" s="25">
        <f t="shared" ref="N1351" si="4532">(F1351-F1299)/F1299</f>
        <v>-0.23439667128987518</v>
      </c>
      <c r="O1351" s="26">
        <f t="shared" ref="O1351" si="4533">(F1351-L1351)/L1351</f>
        <v>-9.3223819301848046E-2</v>
      </c>
    </row>
    <row r="1352" spans="1:15" x14ac:dyDescent="0.25">
      <c r="A1352" s="9" t="str">
        <f t="shared" si="4525"/>
        <v>Nov</v>
      </c>
      <c r="B1352" s="15">
        <f t="shared" si="4237"/>
        <v>43785</v>
      </c>
      <c r="C1352" s="9">
        <v>236</v>
      </c>
      <c r="D1352" s="9">
        <v>9</v>
      </c>
      <c r="E1352" s="9">
        <v>388</v>
      </c>
      <c r="F1352" s="14">
        <v>633</v>
      </c>
      <c r="G1352" s="11">
        <v>46</v>
      </c>
      <c r="H1352" s="13">
        <f t="shared" ref="H1352" si="4534">AVERAGE(C1349:C1352)</f>
        <v>164.5</v>
      </c>
      <c r="I1352" s="13">
        <f t="shared" ref="I1352" si="4535">AVERAGE(D1349:D1352)</f>
        <v>12.25</v>
      </c>
      <c r="J1352" s="13">
        <f t="shared" ref="J1352" si="4536">AVERAGE(E1349:E1352)</f>
        <v>338.25</v>
      </c>
      <c r="K1352" s="14">
        <f t="shared" ref="K1352" si="4537">SUM(H1352:J1352)</f>
        <v>515</v>
      </c>
      <c r="L1352" s="14">
        <f t="shared" ref="L1352" si="4538">AVERAGE(K1196+K1248+K1300)/3</f>
        <v>707.75</v>
      </c>
      <c r="M1352" s="14">
        <f t="shared" ref="M1352" si="4539">AVERAGE(F1196+F1248+F1300)/3</f>
        <v>739.33333333333337</v>
      </c>
      <c r="N1352" s="25">
        <f t="shared" ref="N1352" si="4540">(F1352-F1300)/F1300</f>
        <v>-7.1847507331378305E-2</v>
      </c>
      <c r="O1352" s="26">
        <f t="shared" ref="O1352" si="4541">(F1352-L1352)/L1352</f>
        <v>-0.10561638996820912</v>
      </c>
    </row>
    <row r="1353" spans="1:15" x14ac:dyDescent="0.25">
      <c r="A1353" s="9" t="str">
        <f t="shared" si="4525"/>
        <v>Nov</v>
      </c>
      <c r="B1353" s="15">
        <f t="shared" si="4237"/>
        <v>43792</v>
      </c>
      <c r="C1353" s="9">
        <v>285</v>
      </c>
      <c r="D1353" s="9">
        <v>19</v>
      </c>
      <c r="E1353" s="9">
        <v>462</v>
      </c>
      <c r="F1353" s="14">
        <v>768</v>
      </c>
      <c r="G1353" s="11">
        <v>47</v>
      </c>
      <c r="H1353" s="13">
        <f t="shared" ref="H1353" si="4542">AVERAGE(C1350:C1353)</f>
        <v>211</v>
      </c>
      <c r="I1353" s="13">
        <f t="shared" ref="I1353" si="4543">AVERAGE(D1350:D1353)</f>
        <v>11.5</v>
      </c>
      <c r="J1353" s="13">
        <f t="shared" ref="J1353" si="4544">AVERAGE(E1350:E1353)</f>
        <v>379</v>
      </c>
      <c r="K1353" s="14">
        <f t="shared" ref="K1353" si="4545">SUM(H1353:J1353)</f>
        <v>601.5</v>
      </c>
      <c r="L1353" s="14">
        <f t="shared" ref="L1353" si="4546">AVERAGE(K1197+K1249+K1301)/3</f>
        <v>770.33333333333337</v>
      </c>
      <c r="M1353" s="14">
        <f t="shared" ref="M1353" si="4547">AVERAGE(F1197+F1249+F1301)/3</f>
        <v>827.66666666666663</v>
      </c>
      <c r="N1353" s="25">
        <f t="shared" ref="N1353" si="4548">(F1353-F1301)/F1301</f>
        <v>0.16894977168949771</v>
      </c>
      <c r="O1353" s="26">
        <f t="shared" ref="O1353" si="4549">(F1353-L1353)/L1353</f>
        <v>-3.0289917784509361E-3</v>
      </c>
    </row>
    <row r="1354" spans="1:15" x14ac:dyDescent="0.25">
      <c r="A1354" s="9" t="str">
        <f t="shared" si="4525"/>
        <v>Nov</v>
      </c>
      <c r="B1354" s="15">
        <f t="shared" si="4237"/>
        <v>43799</v>
      </c>
      <c r="C1354" s="9">
        <v>406</v>
      </c>
      <c r="D1354" s="9">
        <v>14</v>
      </c>
      <c r="E1354" s="9">
        <v>414</v>
      </c>
      <c r="F1354" s="37">
        <v>834</v>
      </c>
      <c r="G1354" s="11">
        <v>48</v>
      </c>
      <c r="H1354" s="13">
        <f t="shared" ref="H1354" si="4550">AVERAGE(C1351:C1354)</f>
        <v>273</v>
      </c>
      <c r="I1354" s="13">
        <f t="shared" ref="I1354" si="4551">AVERAGE(D1351:D1354)</f>
        <v>11</v>
      </c>
      <c r="J1354" s="13">
        <f t="shared" ref="J1354" si="4552">AVERAGE(E1351:E1354)</f>
        <v>412.5</v>
      </c>
      <c r="K1354" s="14">
        <f t="shared" ref="K1354" si="4553">SUM(H1354:J1354)</f>
        <v>696.5</v>
      </c>
      <c r="L1354" s="14">
        <f t="shared" ref="L1354" si="4554">AVERAGE(K1198+K1250+K1302)/3</f>
        <v>768.08333333333337</v>
      </c>
      <c r="M1354" s="14">
        <f t="shared" ref="M1354" si="4555">AVERAGE(F1198+F1250+F1302)/3</f>
        <v>676.66666666666663</v>
      </c>
      <c r="N1354" s="25">
        <f t="shared" ref="N1354" si="4556">(F1354-F1302)/F1302</f>
        <v>0.60693641618497107</v>
      </c>
      <c r="O1354" s="26">
        <f t="shared" ref="O1354" si="4557">(F1354-L1354)/L1354</f>
        <v>8.5819681024194364E-2</v>
      </c>
    </row>
    <row r="1355" spans="1:15" x14ac:dyDescent="0.25">
      <c r="A1355" s="9" t="str">
        <f t="shared" si="4525"/>
        <v>Dec</v>
      </c>
      <c r="B1355" s="15">
        <f t="shared" si="4237"/>
        <v>43806</v>
      </c>
      <c r="C1355" s="9">
        <v>387</v>
      </c>
      <c r="D1355" s="9">
        <v>23</v>
      </c>
      <c r="E1355" s="9">
        <v>517</v>
      </c>
      <c r="F1355" s="37">
        <v>927</v>
      </c>
      <c r="G1355" s="11">
        <v>49</v>
      </c>
      <c r="H1355" s="13">
        <f t="shared" ref="H1355" si="4558">AVERAGE(C1352:C1355)</f>
        <v>328.5</v>
      </c>
      <c r="I1355" s="13">
        <f t="shared" ref="I1355" si="4559">AVERAGE(D1352:D1355)</f>
        <v>16.25</v>
      </c>
      <c r="J1355" s="13">
        <f t="shared" ref="J1355" si="4560">AVERAGE(E1352:E1355)</f>
        <v>445.25</v>
      </c>
      <c r="K1355" s="14">
        <f t="shared" ref="K1355" si="4561">SUM(H1355:J1355)</f>
        <v>790</v>
      </c>
      <c r="L1355" s="14">
        <f t="shared" ref="L1355" si="4562">AVERAGE(K1199+K1251+K1303)/3</f>
        <v>720.75</v>
      </c>
      <c r="M1355" s="14">
        <f t="shared" ref="M1355" si="4563">AVERAGE(F1199+F1251+F1303)/3</f>
        <v>639.33333333333337</v>
      </c>
      <c r="N1355" s="25">
        <f t="shared" ref="N1355" si="4564">(F1355-F1303)/F1303</f>
        <v>0.65240641711229952</v>
      </c>
      <c r="O1355" s="26">
        <f t="shared" ref="O1355" si="4565">(F1355-L1355)/L1355</f>
        <v>0.28616024973985432</v>
      </c>
    </row>
    <row r="1356" spans="1:15" x14ac:dyDescent="0.25">
      <c r="A1356" s="9" t="str">
        <f t="shared" si="4525"/>
        <v>Dec</v>
      </c>
      <c r="B1356" s="15">
        <f t="shared" si="4237"/>
        <v>43813</v>
      </c>
      <c r="C1356" s="9">
        <v>230</v>
      </c>
      <c r="D1356" s="9">
        <v>2</v>
      </c>
      <c r="E1356" s="9">
        <v>260</v>
      </c>
      <c r="F1356" s="37">
        <v>491</v>
      </c>
      <c r="G1356" s="11">
        <v>50</v>
      </c>
      <c r="H1356" s="13">
        <f t="shared" ref="H1356" si="4566">AVERAGE(C1353:C1356)</f>
        <v>327</v>
      </c>
      <c r="I1356" s="13">
        <f t="shared" ref="I1356" si="4567">AVERAGE(D1353:D1356)</f>
        <v>14.5</v>
      </c>
      <c r="J1356" s="13">
        <f t="shared" ref="J1356" si="4568">AVERAGE(E1353:E1356)</f>
        <v>413.25</v>
      </c>
      <c r="K1356" s="14">
        <f t="shared" ref="K1356" si="4569">SUM(H1356:J1356)</f>
        <v>754.75</v>
      </c>
      <c r="L1356" s="14">
        <f t="shared" ref="L1356" si="4570">AVERAGE(K1200+K1252+K1304)/3</f>
        <v>666.5</v>
      </c>
      <c r="M1356" s="14">
        <f t="shared" ref="M1356" si="4571">AVERAGE(F1200+F1252+F1304)/3</f>
        <v>522.33333333333337</v>
      </c>
      <c r="N1356" s="25">
        <f t="shared" ref="N1356" si="4572">(F1356-F1304)/F1304</f>
        <v>-6.2977099236641215E-2</v>
      </c>
      <c r="O1356" s="26">
        <f t="shared" ref="O1356" si="4573">(F1356-L1356)/L1356</f>
        <v>-0.26331582895723932</v>
      </c>
    </row>
    <row r="1357" spans="1:15" x14ac:dyDescent="0.25">
      <c r="A1357" s="9" t="str">
        <f t="shared" si="4525"/>
        <v>Dec</v>
      </c>
      <c r="B1357" s="15">
        <f t="shared" si="4237"/>
        <v>43820</v>
      </c>
      <c r="C1357" s="9">
        <v>125</v>
      </c>
      <c r="D1357" s="9">
        <v>9</v>
      </c>
      <c r="E1357" s="9">
        <v>84</v>
      </c>
      <c r="F1357" s="37">
        <v>218</v>
      </c>
      <c r="G1357" s="11">
        <v>51</v>
      </c>
      <c r="H1357" s="13">
        <f t="shared" ref="H1357" si="4574">AVERAGE(C1354:C1357)</f>
        <v>287</v>
      </c>
      <c r="I1357" s="13">
        <f t="shared" ref="I1357" si="4575">AVERAGE(D1354:D1357)</f>
        <v>12</v>
      </c>
      <c r="J1357" s="13">
        <f t="shared" ref="J1357" si="4576">AVERAGE(E1354:E1357)</f>
        <v>318.75</v>
      </c>
      <c r="K1357" s="14">
        <f t="shared" ref="K1357" si="4577">SUM(H1357:J1357)</f>
        <v>617.75</v>
      </c>
      <c r="L1357" s="14">
        <f t="shared" ref="L1357" si="4578">AVERAGE(K1201+K1253+K1305)/3</f>
        <v>558.33333333333337</v>
      </c>
      <c r="M1357" s="14">
        <f t="shared" ref="M1357" si="4579">AVERAGE(F1201+F1253+F1305)/3</f>
        <v>395</v>
      </c>
      <c r="N1357" s="25">
        <f t="shared" ref="N1357" si="4580">(F1357-F1305)/F1305</f>
        <v>-0.54583333333333328</v>
      </c>
      <c r="O1357" s="26">
        <f t="shared" ref="O1357" si="4581">(F1357-L1357)/L1357</f>
        <v>-0.6095522388059702</v>
      </c>
    </row>
    <row r="1358" spans="1:15" x14ac:dyDescent="0.25">
      <c r="A1358" s="9" t="str">
        <f t="shared" si="4525"/>
        <v>Dec</v>
      </c>
      <c r="B1358" s="15">
        <f t="shared" si="4237"/>
        <v>43827</v>
      </c>
      <c r="C1358" s="9">
        <v>164</v>
      </c>
      <c r="D1358" s="9">
        <v>5</v>
      </c>
      <c r="E1358" s="9">
        <v>154</v>
      </c>
      <c r="F1358" s="37">
        <v>322</v>
      </c>
      <c r="G1358" s="11">
        <v>52</v>
      </c>
      <c r="H1358" s="13">
        <f t="shared" ref="H1358" si="4582">AVERAGE(C1355:C1358)</f>
        <v>226.5</v>
      </c>
      <c r="I1358" s="13">
        <f t="shared" ref="I1358" si="4583">AVERAGE(D1355:D1358)</f>
        <v>9.75</v>
      </c>
      <c r="J1358" s="13">
        <f t="shared" ref="J1358" si="4584">AVERAGE(E1355:E1358)</f>
        <v>253.75</v>
      </c>
      <c r="K1358" s="14">
        <f t="shared" ref="K1358" si="4585">SUM(H1358:J1358)</f>
        <v>490</v>
      </c>
      <c r="L1358" s="14">
        <f t="shared" ref="L1358" si="4586">AVERAGE(K1202+K1254+K1306)/3</f>
        <v>481.66666666666669</v>
      </c>
      <c r="M1358" s="14">
        <f t="shared" ref="M1358" si="4587">AVERAGE(F1202+F1254+F1306)/3</f>
        <v>370</v>
      </c>
      <c r="N1358" s="25">
        <f t="shared" ref="N1358" si="4588">(F1358-F1306)/F1306</f>
        <v>6.2500000000000003E-3</v>
      </c>
      <c r="O1358" s="26">
        <f t="shared" ref="O1358" si="4589">(F1358-L1358)/L1358</f>
        <v>-0.33148788927335643</v>
      </c>
    </row>
    <row r="1359" spans="1:15" x14ac:dyDescent="0.25">
      <c r="A1359" s="9" t="str">
        <f t="shared" si="4525"/>
        <v>Jan</v>
      </c>
      <c r="B1359" s="15">
        <f t="shared" si="4237"/>
        <v>43834</v>
      </c>
      <c r="C1359" s="9">
        <v>128</v>
      </c>
      <c r="D1359" s="9">
        <v>2</v>
      </c>
      <c r="E1359" s="9">
        <v>180</v>
      </c>
      <c r="F1359" s="37">
        <v>310</v>
      </c>
      <c r="G1359" s="11">
        <v>1</v>
      </c>
      <c r="H1359" s="13">
        <f t="shared" ref="H1359" si="4590">AVERAGE(C1356:C1359)</f>
        <v>161.75</v>
      </c>
      <c r="I1359" s="13">
        <f t="shared" ref="I1359" si="4591">AVERAGE(D1356:D1359)</f>
        <v>4.5</v>
      </c>
      <c r="J1359" s="13">
        <f t="shared" ref="J1359" si="4592">AVERAGE(E1356:E1359)</f>
        <v>169.5</v>
      </c>
      <c r="K1359" s="14">
        <f t="shared" ref="K1359" si="4593">SUM(H1359:J1359)</f>
        <v>335.75</v>
      </c>
      <c r="L1359" s="14">
        <f t="shared" ref="L1359" si="4594">AVERAGE(K1203+K1255+K1307)/3</f>
        <v>377.25</v>
      </c>
      <c r="M1359" s="14">
        <f t="shared" ref="M1359" si="4595">AVERAGE(F1203+F1255+F1307)/3</f>
        <v>221.66666666666666</v>
      </c>
      <c r="N1359" s="25">
        <f t="shared" ref="N1359" si="4596">(F1359-F1307)/F1307</f>
        <v>0.51960784313725494</v>
      </c>
      <c r="O1359" s="26">
        <f t="shared" ref="O1359" si="4597">(F1359-L1359)/L1359</f>
        <v>-0.17826375082836315</v>
      </c>
    </row>
    <row r="1360" spans="1:15" x14ac:dyDescent="0.25">
      <c r="A1360" s="9" t="str">
        <f t="shared" si="4525"/>
        <v>Jan</v>
      </c>
      <c r="B1360" s="15">
        <f t="shared" si="4237"/>
        <v>43841</v>
      </c>
      <c r="C1360" s="9">
        <v>125</v>
      </c>
      <c r="D1360" s="9">
        <v>0</v>
      </c>
      <c r="E1360" s="9">
        <v>114</v>
      </c>
      <c r="F1360" s="37">
        <v>239</v>
      </c>
      <c r="G1360" s="11">
        <v>2</v>
      </c>
      <c r="H1360" s="13">
        <f t="shared" ref="H1360" si="4598">AVERAGE(C1357:C1360)</f>
        <v>135.5</v>
      </c>
      <c r="I1360" s="13">
        <f t="shared" ref="I1360" si="4599">AVERAGE(D1357:D1360)</f>
        <v>4</v>
      </c>
      <c r="J1360" s="13">
        <f t="shared" ref="J1360" si="4600">AVERAGE(E1357:E1360)</f>
        <v>133</v>
      </c>
      <c r="K1360" s="14">
        <f t="shared" ref="K1360" si="4601">SUM(H1360:J1360)</f>
        <v>272.5</v>
      </c>
      <c r="L1360" s="14">
        <f t="shared" ref="L1360" si="4602">AVERAGE(K1204+K1256+K1308)/3</f>
        <v>306.5</v>
      </c>
      <c r="M1360" s="14">
        <f t="shared" ref="M1360" si="4603">AVERAGE(F1204+F1256+F1308)/3</f>
        <v>239.33333333333334</v>
      </c>
      <c r="N1360" s="25">
        <f t="shared" ref="N1360" si="4604">(F1360-F1308)/F1308</f>
        <v>-0.20598006644518271</v>
      </c>
      <c r="O1360" s="26">
        <f t="shared" ref="O1360" si="4605">(F1360-L1360)/L1360</f>
        <v>-0.22022838499184338</v>
      </c>
    </row>
    <row r="1361" spans="1:15" x14ac:dyDescent="0.25">
      <c r="A1361" s="9" t="str">
        <f t="shared" si="4525"/>
        <v>Jan</v>
      </c>
      <c r="B1361" s="15">
        <f t="shared" si="4237"/>
        <v>43848</v>
      </c>
      <c r="C1361" s="9">
        <v>128</v>
      </c>
      <c r="D1361" s="9">
        <v>3</v>
      </c>
      <c r="E1361" s="9">
        <v>195</v>
      </c>
      <c r="F1361" s="37">
        <v>326</v>
      </c>
      <c r="G1361" s="11">
        <v>3</v>
      </c>
      <c r="H1361" s="13">
        <f t="shared" ref="H1361" si="4606">AVERAGE(C1358:C1361)</f>
        <v>136.25</v>
      </c>
      <c r="I1361" s="13">
        <f t="shared" ref="I1361" si="4607">AVERAGE(D1358:D1361)</f>
        <v>2.5</v>
      </c>
      <c r="J1361" s="13">
        <f t="shared" ref="J1361" si="4608">AVERAGE(E1358:E1361)</f>
        <v>160.75</v>
      </c>
      <c r="K1361" s="14">
        <f t="shared" ref="K1361" si="4609">SUM(H1361:J1361)</f>
        <v>299.5</v>
      </c>
      <c r="L1361" s="14">
        <f t="shared" ref="L1361" si="4610">AVERAGE(K1205+K1257+K1309)/3</f>
        <v>264.66666666666669</v>
      </c>
      <c r="M1361" s="14">
        <f t="shared" ref="M1361" si="4611">AVERAGE(F1205+F1257+F1309)/3</f>
        <v>227.66666666666666</v>
      </c>
      <c r="N1361" s="25">
        <f t="shared" ref="N1361" si="4612">(F1361-F1309)/F1309</f>
        <v>0.33606557377049179</v>
      </c>
      <c r="O1361" s="26">
        <f t="shared" ref="O1361" si="4613">(F1361-L1361)/L1361</f>
        <v>0.23173803526448353</v>
      </c>
    </row>
    <row r="1362" spans="1:15" x14ac:dyDescent="0.25">
      <c r="A1362" s="9" t="str">
        <f t="shared" ref="A1362" si="4614">TEXT(B1362, "MMM")</f>
        <v>Jan</v>
      </c>
      <c r="B1362" s="15">
        <f t="shared" si="4237"/>
        <v>43855</v>
      </c>
      <c r="C1362" s="9">
        <v>81</v>
      </c>
      <c r="D1362" s="9">
        <v>3</v>
      </c>
      <c r="E1362" s="9">
        <v>99</v>
      </c>
      <c r="F1362" s="37">
        <v>183</v>
      </c>
      <c r="G1362" s="11">
        <v>4</v>
      </c>
      <c r="H1362" s="13">
        <f t="shared" ref="H1362" si="4615">AVERAGE(C1359:C1362)</f>
        <v>115.5</v>
      </c>
      <c r="I1362" s="13">
        <f t="shared" ref="I1362" si="4616">AVERAGE(D1359:D1362)</f>
        <v>2</v>
      </c>
      <c r="J1362" s="13">
        <f t="shared" ref="J1362" si="4617">AVERAGE(E1359:E1362)</f>
        <v>147</v>
      </c>
      <c r="K1362" s="14">
        <f t="shared" ref="K1362" si="4618">SUM(H1362:J1362)</f>
        <v>264.5</v>
      </c>
      <c r="L1362" s="14">
        <f t="shared" ref="L1362" si="4619">AVERAGE(K1206+K1258+K1310)/3</f>
        <v>227.41666666666666</v>
      </c>
      <c r="M1362" s="14">
        <f t="shared" ref="M1362" si="4620">AVERAGE(F1206+F1258+F1310)/3</f>
        <v>221</v>
      </c>
      <c r="N1362" s="25">
        <f t="shared" ref="N1362" si="4621">(F1362-F1310)/F1310</f>
        <v>0.74285714285714288</v>
      </c>
      <c r="O1362" s="26">
        <f t="shared" ref="O1362" si="4622">(F1362-L1362)/L1362</f>
        <v>-0.19530963722975445</v>
      </c>
    </row>
    <row r="1363" spans="1:15" x14ac:dyDescent="0.25">
      <c r="A1363" s="9" t="str">
        <f t="shared" ref="A1363" si="4623">TEXT(B1363, "MMM")</f>
        <v>Feb</v>
      </c>
      <c r="B1363" s="15">
        <f t="shared" si="4237"/>
        <v>43862</v>
      </c>
      <c r="C1363" s="9">
        <v>114</v>
      </c>
      <c r="D1363" s="9">
        <v>8</v>
      </c>
      <c r="E1363" s="9">
        <v>183</v>
      </c>
      <c r="F1363" s="37">
        <f>SUM(C1363:E1363)</f>
        <v>305</v>
      </c>
      <c r="G1363" s="11">
        <v>5</v>
      </c>
      <c r="H1363" s="13">
        <f t="shared" ref="H1363" si="4624">AVERAGE(C1360:C1363)</f>
        <v>112</v>
      </c>
      <c r="I1363" s="13">
        <f t="shared" ref="I1363" si="4625">AVERAGE(D1360:D1363)</f>
        <v>3.5</v>
      </c>
      <c r="J1363" s="13">
        <f t="shared" ref="J1363" si="4626">AVERAGE(E1360:E1363)</f>
        <v>147.75</v>
      </c>
      <c r="K1363" s="14">
        <f t="shared" ref="K1363" si="4627">SUM(H1363:J1363)</f>
        <v>263.25</v>
      </c>
      <c r="L1363" s="14">
        <f t="shared" ref="L1363" si="4628">AVERAGE(K1207+K1259+K1311)/3</f>
        <v>225.91666666666666</v>
      </c>
      <c r="M1363" s="14">
        <f t="shared" ref="M1363" si="4629">AVERAGE(F1207+F1259+F1311)/3</f>
        <v>215.66666666666666</v>
      </c>
      <c r="N1363" s="25">
        <f t="shared" ref="N1363" si="4630">(F1363-F1311)/F1311</f>
        <v>1.2426470588235294</v>
      </c>
      <c r="O1363" s="26">
        <f t="shared" ref="O1363" si="4631">(F1363-L1363)/L1363</f>
        <v>0.35005533013648105</v>
      </c>
    </row>
    <row r="1364" spans="1:15" x14ac:dyDescent="0.25">
      <c r="A1364" s="9" t="str">
        <f t="shared" ref="A1364" si="4632">TEXT(B1364, "MMM")</f>
        <v>Feb</v>
      </c>
      <c r="B1364" s="15">
        <f t="shared" si="4237"/>
        <v>43869</v>
      </c>
      <c r="C1364" s="9">
        <v>126</v>
      </c>
      <c r="D1364" s="9">
        <v>8</v>
      </c>
      <c r="E1364" s="9">
        <v>87</v>
      </c>
      <c r="F1364" s="37">
        <f>SUM(C1364:E1364)</f>
        <v>221</v>
      </c>
      <c r="G1364" s="11">
        <v>6</v>
      </c>
      <c r="H1364" s="13">
        <f t="shared" ref="H1364" si="4633">AVERAGE(C1361:C1364)</f>
        <v>112.25</v>
      </c>
      <c r="I1364" s="13">
        <f t="shared" ref="I1364" si="4634">AVERAGE(D1361:D1364)</f>
        <v>5.5</v>
      </c>
      <c r="J1364" s="13">
        <f t="shared" ref="J1364" si="4635">AVERAGE(E1361:E1364)</f>
        <v>141</v>
      </c>
      <c r="K1364" s="14">
        <f t="shared" ref="K1364" si="4636">SUM(H1364:J1364)</f>
        <v>258.75</v>
      </c>
      <c r="L1364" s="14">
        <f t="shared" ref="L1364" si="4637">AVERAGE(K1208+K1260+K1312)/3</f>
        <v>225.83333333333334</v>
      </c>
      <c r="M1364" s="14">
        <f t="shared" ref="M1364" si="4638">AVERAGE(F1208+F1260+F1312)/3</f>
        <v>239</v>
      </c>
      <c r="N1364" s="25">
        <f t="shared" ref="N1364" si="4639">(F1364-F1312)/F1312</f>
        <v>1.3263157894736841</v>
      </c>
      <c r="O1364" s="26">
        <f t="shared" ref="O1364" si="4640">(F1364-L1364)/L1364</f>
        <v>-2.1402214022140261E-2</v>
      </c>
    </row>
    <row r="1365" spans="1:15" x14ac:dyDescent="0.25">
      <c r="A1365" s="9" t="s">
        <v>29</v>
      </c>
      <c r="B1365" s="15">
        <f t="shared" si="4237"/>
        <v>43876</v>
      </c>
      <c r="C1365" s="9">
        <v>120</v>
      </c>
      <c r="D1365" s="9">
        <v>3</v>
      </c>
      <c r="E1365" s="9">
        <v>90</v>
      </c>
      <c r="F1365" s="37">
        <v>213</v>
      </c>
      <c r="G1365" s="11">
        <v>7</v>
      </c>
      <c r="H1365" s="13">
        <f t="shared" ref="H1365" si="4641">AVERAGE(C1362:C1365)</f>
        <v>110.25</v>
      </c>
      <c r="I1365" s="13">
        <f t="shared" ref="I1365" si="4642">AVERAGE(D1362:D1365)</f>
        <v>5.5</v>
      </c>
      <c r="J1365" s="13">
        <f t="shared" ref="J1365" si="4643">AVERAGE(E1362:E1365)</f>
        <v>114.75</v>
      </c>
      <c r="K1365" s="14">
        <f t="shared" ref="K1365" si="4644">SUM(H1365:J1365)</f>
        <v>230.5</v>
      </c>
      <c r="L1365" s="14">
        <f t="shared" ref="L1365" si="4645">AVERAGE(K1209+K1261+K1313)/3</f>
        <v>231.16666666666666</v>
      </c>
      <c r="M1365" s="14">
        <f t="shared" ref="M1365" si="4646">AVERAGE(F1209+F1261+F1313)/3</f>
        <v>249</v>
      </c>
      <c r="N1365" s="25">
        <f t="shared" ref="N1365" si="4647">(F1365-F1313)/F1313</f>
        <v>0.78991596638655459</v>
      </c>
      <c r="O1365" s="26">
        <f t="shared" ref="O1365" si="4648">(F1365-L1365)/L1365</f>
        <v>-7.8586878154289802E-2</v>
      </c>
    </row>
    <row r="1366" spans="1:15" x14ac:dyDescent="0.25">
      <c r="A1366" s="9" t="s">
        <v>29</v>
      </c>
      <c r="B1366" s="15">
        <f t="shared" si="4237"/>
        <v>43883</v>
      </c>
      <c r="C1366" s="9">
        <v>165</v>
      </c>
      <c r="D1366" s="9">
        <v>16</v>
      </c>
      <c r="E1366" s="9">
        <v>64</v>
      </c>
      <c r="F1366" s="37">
        <v>245</v>
      </c>
      <c r="G1366" s="11">
        <v>8</v>
      </c>
      <c r="H1366" s="13">
        <f t="shared" ref="H1366" si="4649">AVERAGE(C1363:C1366)</f>
        <v>131.25</v>
      </c>
      <c r="I1366" s="13">
        <f t="shared" ref="I1366" si="4650">AVERAGE(D1363:D1366)</f>
        <v>8.75</v>
      </c>
      <c r="J1366" s="13">
        <f t="shared" ref="J1366" si="4651">AVERAGE(E1363:E1366)</f>
        <v>106</v>
      </c>
      <c r="K1366" s="14">
        <f t="shared" ref="K1366" si="4652">SUM(H1366:J1366)</f>
        <v>246</v>
      </c>
      <c r="L1366" s="14">
        <f t="shared" ref="L1366" si="4653">AVERAGE(K1210+K1262+K1314)/3</f>
        <v>240.5</v>
      </c>
      <c r="M1366" s="14">
        <f t="shared" ref="M1366" si="4654">AVERAGE(F1210+F1262+F1314)/3</f>
        <v>258.33333333333331</v>
      </c>
      <c r="N1366" s="25">
        <f t="shared" ref="N1366" si="4655">(F1366-F1314)/F1314</f>
        <v>0.25641025641025639</v>
      </c>
      <c r="O1366" s="26">
        <f t="shared" ref="O1366" si="4656">(F1366-L1366)/L1366</f>
        <v>1.8711018711018712E-2</v>
      </c>
    </row>
    <row r="1367" spans="1:15" x14ac:dyDescent="0.25">
      <c r="A1367" s="9" t="s">
        <v>29</v>
      </c>
      <c r="B1367" s="15">
        <f t="shared" si="4237"/>
        <v>43890</v>
      </c>
      <c r="C1367" s="9">
        <v>137</v>
      </c>
      <c r="D1367" s="9">
        <v>10</v>
      </c>
      <c r="E1367" s="9">
        <v>94</v>
      </c>
      <c r="F1367" s="14">
        <f t="shared" ref="F1367" si="4657">SUM(C1367:E1367)</f>
        <v>241</v>
      </c>
      <c r="G1367" s="11">
        <v>9</v>
      </c>
      <c r="H1367" s="13">
        <f t="shared" ref="H1367" si="4658">AVERAGE(C1364:C1367)</f>
        <v>137</v>
      </c>
      <c r="I1367" s="13">
        <f t="shared" ref="I1367" si="4659">AVERAGE(D1364:D1367)</f>
        <v>9.25</v>
      </c>
      <c r="J1367" s="13">
        <f t="shared" ref="J1367" si="4660">AVERAGE(E1364:E1367)</f>
        <v>83.75</v>
      </c>
      <c r="K1367" s="14">
        <f t="shared" ref="K1367" si="4661">SUM(H1367:J1367)</f>
        <v>230</v>
      </c>
      <c r="L1367" s="14">
        <f t="shared" ref="L1367" si="4662">AVERAGE(K1211+K1263+K1315)/3</f>
        <v>264.83333333333331</v>
      </c>
      <c r="M1367" s="14">
        <f t="shared" ref="M1367" si="4663">AVERAGE(F1211+F1263+F1315)/3</f>
        <v>313</v>
      </c>
      <c r="N1367" s="25">
        <f t="shared" ref="N1367" si="4664">(F1367-F1315)/F1315</f>
        <v>0.28191489361702127</v>
      </c>
      <c r="O1367" s="26">
        <f t="shared" ref="O1367" si="4665">(F1367-L1367)/L1367</f>
        <v>-8.9993706733794768E-2</v>
      </c>
    </row>
    <row r="1368" spans="1:15" x14ac:dyDescent="0.25">
      <c r="A1368" s="9" t="s">
        <v>30</v>
      </c>
      <c r="B1368" s="15">
        <f t="shared" si="4237"/>
        <v>43897</v>
      </c>
      <c r="C1368" s="9">
        <v>169</v>
      </c>
      <c r="D1368" s="9">
        <v>9</v>
      </c>
      <c r="E1368" s="9">
        <v>126</v>
      </c>
      <c r="F1368" s="14">
        <f t="shared" ref="F1368" si="4666">SUM(C1368:E1368)</f>
        <v>304</v>
      </c>
      <c r="G1368" s="11">
        <v>10</v>
      </c>
      <c r="H1368" s="13">
        <f t="shared" ref="H1368" si="4667">AVERAGE(C1365:C1368)</f>
        <v>147.75</v>
      </c>
      <c r="I1368" s="13">
        <f t="shared" ref="I1368" si="4668">AVERAGE(D1365:D1368)</f>
        <v>9.5</v>
      </c>
      <c r="J1368" s="13">
        <f t="shared" ref="J1368" si="4669">AVERAGE(E1365:E1368)</f>
        <v>93.5</v>
      </c>
      <c r="K1368" s="14">
        <f t="shared" ref="K1368" si="4670">SUM(H1368:J1368)</f>
        <v>250.75</v>
      </c>
      <c r="L1368" s="14">
        <f t="shared" ref="L1368" si="4671">AVERAGE(K1212+K1264+K1316)/3</f>
        <v>284.5</v>
      </c>
      <c r="M1368" s="14">
        <f t="shared" ref="M1368" si="4672">AVERAGE(F1212+F1264+F1316)/3</f>
        <v>317.66666666666669</v>
      </c>
      <c r="N1368" s="25">
        <f t="shared" ref="N1368" si="4673">(F1368-F1316)/F1316</f>
        <v>0.15151515151515152</v>
      </c>
      <c r="O1368" s="26">
        <f t="shared" ref="O1368" si="4674">(F1368-L1368)/L1368</f>
        <v>6.8541300527240778E-2</v>
      </c>
    </row>
    <row r="1369" spans="1:15" x14ac:dyDescent="0.25">
      <c r="A1369" s="9" t="s">
        <v>30</v>
      </c>
      <c r="B1369" s="15">
        <f t="shared" si="4237"/>
        <v>43904</v>
      </c>
      <c r="C1369" s="9">
        <v>222</v>
      </c>
      <c r="D1369" s="9">
        <v>14</v>
      </c>
      <c r="E1369" s="9">
        <v>98</v>
      </c>
      <c r="F1369" s="14">
        <f t="shared" ref="F1369" si="4675">SUM(C1369:E1369)</f>
        <v>334</v>
      </c>
      <c r="G1369" s="11">
        <v>11</v>
      </c>
      <c r="H1369" s="13">
        <f t="shared" ref="H1369" si="4676">AVERAGE(C1366:C1369)</f>
        <v>173.25</v>
      </c>
      <c r="I1369" s="13">
        <f t="shared" ref="I1369" si="4677">AVERAGE(D1366:D1369)</f>
        <v>12.25</v>
      </c>
      <c r="J1369" s="13">
        <f t="shared" ref="J1369" si="4678">AVERAGE(E1366:E1369)</f>
        <v>95.5</v>
      </c>
      <c r="K1369" s="14">
        <f t="shared" ref="K1369" si="4679">SUM(H1369:J1369)</f>
        <v>281</v>
      </c>
      <c r="L1369" s="14">
        <f t="shared" ref="L1369" si="4680">AVERAGE(K1213+K1265+K1317)/3</f>
        <v>339.91666666666669</v>
      </c>
      <c r="M1369" s="14">
        <f t="shared" ref="M1369" si="4681">AVERAGE(F1213+F1265+F1317)/3</f>
        <v>470.66666666666669</v>
      </c>
      <c r="N1369" s="25">
        <f t="shared" ref="N1369" si="4682">(F1369-F1317)/F1317</f>
        <v>0.57547169811320753</v>
      </c>
      <c r="O1369" s="26">
        <f t="shared" ref="O1369" si="4683">(F1369-L1369)/L1369</f>
        <v>-1.7406227016425649E-2</v>
      </c>
    </row>
    <row r="1370" spans="1:15" x14ac:dyDescent="0.25">
      <c r="A1370" s="9" t="s">
        <v>30</v>
      </c>
      <c r="B1370" s="15">
        <f t="shared" si="4237"/>
        <v>43911</v>
      </c>
      <c r="C1370" s="9">
        <v>183</v>
      </c>
      <c r="D1370" s="9">
        <v>6</v>
      </c>
      <c r="E1370" s="9">
        <v>85</v>
      </c>
      <c r="F1370" s="14">
        <f t="shared" ref="F1370" si="4684">SUM(C1370:E1370)</f>
        <v>274</v>
      </c>
      <c r="G1370" s="11">
        <v>12</v>
      </c>
      <c r="H1370" s="13">
        <f t="shared" ref="H1370" si="4685">AVERAGE(C1367:C1370)</f>
        <v>177.75</v>
      </c>
      <c r="I1370" s="13">
        <f t="shared" ref="I1370" si="4686">AVERAGE(D1367:D1370)</f>
        <v>9.75</v>
      </c>
      <c r="J1370" s="13">
        <f t="shared" ref="J1370" si="4687">AVERAGE(E1367:E1370)</f>
        <v>100.75</v>
      </c>
      <c r="K1370" s="14">
        <f t="shared" ref="K1370" si="4688">SUM(H1370:J1370)</f>
        <v>288.25</v>
      </c>
      <c r="L1370" s="14">
        <f t="shared" ref="L1370" si="4689">AVERAGE(K1214+K1266+K1318)/3</f>
        <v>399.83333333333331</v>
      </c>
      <c r="M1370" s="14">
        <f t="shared" ref="M1370" si="4690">AVERAGE(F1214+F1266+F1318)/3</f>
        <v>498</v>
      </c>
      <c r="N1370" s="25">
        <f t="shared" ref="N1370" si="4691">(F1370-F1318)/F1318</f>
        <v>0.10931174089068826</v>
      </c>
      <c r="O1370" s="26">
        <f t="shared" ref="O1370" si="4692">(F1370-L1370)/L1370</f>
        <v>-0.31471446436015005</v>
      </c>
    </row>
    <row r="1371" spans="1:15" x14ac:dyDescent="0.25">
      <c r="A1371" s="9" t="s">
        <v>30</v>
      </c>
      <c r="B1371" s="15">
        <f t="shared" si="4237"/>
        <v>43918</v>
      </c>
      <c r="C1371" s="9">
        <v>166</v>
      </c>
      <c r="D1371" s="9">
        <v>2</v>
      </c>
      <c r="E1371" s="9">
        <v>84</v>
      </c>
      <c r="F1371" s="14">
        <f t="shared" ref="F1371" si="4693">SUM(C1371:E1371)</f>
        <v>252</v>
      </c>
      <c r="G1371" s="11">
        <v>13</v>
      </c>
      <c r="H1371" s="13">
        <f t="shared" ref="H1371" si="4694">AVERAGE(C1368:C1371)</f>
        <v>185</v>
      </c>
      <c r="I1371" s="13">
        <f t="shared" ref="I1371" si="4695">AVERAGE(D1368:D1371)</f>
        <v>7.75</v>
      </c>
      <c r="J1371" s="13">
        <f t="shared" ref="J1371" si="4696">AVERAGE(E1368:E1371)</f>
        <v>98.25</v>
      </c>
      <c r="K1371" s="14">
        <f t="shared" ref="K1371" si="4697">SUM(H1371:J1371)</f>
        <v>291</v>
      </c>
      <c r="L1371" s="14">
        <f t="shared" ref="L1371" si="4698">AVERAGE(K1215+K1267+K1319)/3</f>
        <v>441.66666666666669</v>
      </c>
      <c r="M1371" s="14">
        <f t="shared" ref="M1371" si="4699">AVERAGE(F1215+F1267+F1319)/3</f>
        <v>480.33333333333331</v>
      </c>
      <c r="N1371" s="25">
        <f t="shared" ref="N1371" si="4700">(F1371-F1319)/F1319</f>
        <v>-9.3525179856115109E-2</v>
      </c>
      <c r="O1371" s="26">
        <f t="shared" ref="O1371" si="4701">(F1371-L1371)/L1371</f>
        <v>-0.42943396226415098</v>
      </c>
    </row>
    <row r="1372" spans="1:15" x14ac:dyDescent="0.25">
      <c r="A1372" s="9" t="s">
        <v>31</v>
      </c>
      <c r="B1372" s="15">
        <f t="shared" si="4237"/>
        <v>43925</v>
      </c>
      <c r="C1372" s="9">
        <v>205</v>
      </c>
      <c r="D1372" s="9">
        <v>6</v>
      </c>
      <c r="E1372" s="9">
        <v>85</v>
      </c>
      <c r="F1372" s="14">
        <f t="shared" ref="F1372" si="4702">SUM(C1372:E1372)</f>
        <v>296</v>
      </c>
      <c r="G1372" s="11">
        <v>14</v>
      </c>
      <c r="H1372" s="13">
        <f t="shared" ref="H1372" si="4703">AVERAGE(C1369:C1372)</f>
        <v>194</v>
      </c>
      <c r="I1372" s="13">
        <f t="shared" ref="I1372" si="4704">AVERAGE(D1369:D1372)</f>
        <v>7</v>
      </c>
      <c r="J1372" s="13">
        <f t="shared" ref="J1372" si="4705">AVERAGE(E1369:E1372)</f>
        <v>88</v>
      </c>
      <c r="K1372" s="14">
        <f t="shared" ref="K1372" si="4706">SUM(H1372:J1372)</f>
        <v>289</v>
      </c>
      <c r="L1372" s="14">
        <f t="shared" ref="L1372" si="4707">AVERAGE(K1216+K1268+K1320)/3</f>
        <v>452.33333333333331</v>
      </c>
      <c r="M1372" s="14">
        <f t="shared" ref="M1372" si="4708">AVERAGE(F1216+F1268+F1320)/3</f>
        <v>360.33333333333331</v>
      </c>
      <c r="N1372" s="25">
        <f t="shared" ref="N1372" si="4709">(F1372-F1320)/F1320</f>
        <v>0.3577981651376147</v>
      </c>
      <c r="O1372" s="26">
        <f t="shared" ref="O1372" si="4710">(F1372-L1372)/L1372</f>
        <v>-0.3456153279292557</v>
      </c>
    </row>
    <row r="1373" spans="1:15" x14ac:dyDescent="0.25">
      <c r="A1373" s="9" t="s">
        <v>31</v>
      </c>
      <c r="B1373" s="15">
        <f t="shared" si="4237"/>
        <v>43932</v>
      </c>
      <c r="C1373" s="9">
        <v>346</v>
      </c>
      <c r="D1373" s="9">
        <v>13</v>
      </c>
      <c r="E1373" s="9">
        <v>134</v>
      </c>
      <c r="F1373" s="14">
        <f t="shared" ref="F1373" si="4711">SUM(C1373:E1373)</f>
        <v>493</v>
      </c>
      <c r="G1373" s="11">
        <v>15</v>
      </c>
      <c r="H1373" s="13">
        <f t="shared" ref="H1373" si="4712">AVERAGE(C1370:C1373)</f>
        <v>225</v>
      </c>
      <c r="I1373" s="13">
        <f t="shared" ref="I1373" si="4713">AVERAGE(D1370:D1373)</f>
        <v>6.75</v>
      </c>
      <c r="J1373" s="13">
        <f t="shared" ref="J1373" si="4714">AVERAGE(E1370:E1373)</f>
        <v>97</v>
      </c>
      <c r="K1373" s="14">
        <f t="shared" ref="K1373" si="4715">SUM(H1373:J1373)</f>
        <v>328.75</v>
      </c>
      <c r="L1373" s="14">
        <f t="shared" ref="L1373" si="4716">AVERAGE(K1217+K1269+K1321)/3</f>
        <v>422.25</v>
      </c>
      <c r="M1373" s="14">
        <f t="shared" ref="M1373" si="4717">AVERAGE(F1217+F1269+F1321)/3</f>
        <v>350.33333333333331</v>
      </c>
      <c r="N1373" s="25">
        <f t="shared" ref="N1373" si="4718">(F1373-F1321)/F1321</f>
        <v>2.625</v>
      </c>
      <c r="O1373" s="26">
        <f t="shared" ref="O1373" si="4719">(F1373-L1373)/L1373</f>
        <v>0.16755476613380699</v>
      </c>
    </row>
    <row r="1374" spans="1:15" x14ac:dyDescent="0.25">
      <c r="A1374" s="9" t="s">
        <v>31</v>
      </c>
      <c r="B1374" s="15">
        <f t="shared" si="4237"/>
        <v>43939</v>
      </c>
      <c r="C1374" s="9">
        <v>330</v>
      </c>
      <c r="D1374" s="9">
        <v>13</v>
      </c>
      <c r="E1374" s="9">
        <v>136</v>
      </c>
      <c r="F1374" s="14">
        <f t="shared" ref="F1374" si="4720">SUM(C1374:E1374)</f>
        <v>479</v>
      </c>
      <c r="G1374" s="11">
        <v>16</v>
      </c>
      <c r="H1374" s="13">
        <f t="shared" ref="H1374" si="4721">AVERAGE(C1371:C1374)</f>
        <v>261.75</v>
      </c>
      <c r="I1374" s="13">
        <f t="shared" ref="I1374" si="4722">AVERAGE(D1371:D1374)</f>
        <v>8.5</v>
      </c>
      <c r="J1374" s="13">
        <f t="shared" ref="J1374" si="4723">AVERAGE(E1371:E1374)</f>
        <v>109.75</v>
      </c>
      <c r="K1374" s="14">
        <f t="shared" ref="K1374" si="4724">SUM(H1374:J1374)</f>
        <v>380</v>
      </c>
      <c r="L1374" s="14">
        <f t="shared" ref="L1374" si="4725">AVERAGE(K1218+K1270+K1322)/3</f>
        <v>421.33333333333331</v>
      </c>
      <c r="M1374" s="14">
        <f t="shared" ref="M1374" si="4726">AVERAGE(F1218+F1270+F1322)/3</f>
        <v>494.33333333333331</v>
      </c>
      <c r="N1374" s="25">
        <f t="shared" ref="N1374" si="4727">(F1374-F1322)/F1322</f>
        <v>1.3140096618357489</v>
      </c>
      <c r="O1374" s="26">
        <f t="shared" ref="O1374" si="4728">(F1374-L1374)/L1374</f>
        <v>0.136867088607595</v>
      </c>
    </row>
    <row r="1375" spans="1:15" x14ac:dyDescent="0.25">
      <c r="A1375" s="9" t="s">
        <v>31</v>
      </c>
      <c r="B1375" s="15">
        <f t="shared" si="4237"/>
        <v>43946</v>
      </c>
      <c r="C1375" s="9">
        <v>325</v>
      </c>
      <c r="D1375" s="9">
        <v>15</v>
      </c>
      <c r="E1375" s="9">
        <v>172</v>
      </c>
      <c r="F1375" s="14">
        <f t="shared" ref="F1375" si="4729">SUM(C1375:E1375)</f>
        <v>512</v>
      </c>
      <c r="G1375" s="11">
        <v>17</v>
      </c>
      <c r="H1375" s="13">
        <f t="shared" ref="H1375" si="4730">AVERAGE(C1372:C1375)</f>
        <v>301.5</v>
      </c>
      <c r="I1375" s="13">
        <f t="shared" ref="I1375" si="4731">AVERAGE(D1372:D1375)</f>
        <v>11.75</v>
      </c>
      <c r="J1375" s="13">
        <f t="shared" ref="J1375" si="4732">AVERAGE(E1372:E1375)</f>
        <v>131.75</v>
      </c>
      <c r="K1375" s="14">
        <f t="shared" ref="K1375" si="4733">SUM(H1375:J1375)</f>
        <v>445</v>
      </c>
      <c r="L1375" s="14">
        <f t="shared" ref="L1375" si="4734">AVERAGE(K1219+K1271+K1323)/3</f>
        <v>419.25</v>
      </c>
      <c r="M1375" s="14">
        <f t="shared" ref="M1375" si="4735">AVERAGE(F1219+F1271+F1323)/3</f>
        <v>472</v>
      </c>
      <c r="N1375" s="25">
        <f t="shared" ref="N1375" si="4736">(F1375-F1323)/F1323</f>
        <v>1.8603351955307263</v>
      </c>
      <c r="O1375" s="26">
        <f t="shared" ref="O1375" si="4737">(F1375-L1375)/L1375</f>
        <v>0.22122838401908168</v>
      </c>
    </row>
    <row r="1376" spans="1:15" x14ac:dyDescent="0.25">
      <c r="A1376" s="9" t="s">
        <v>32</v>
      </c>
      <c r="B1376" s="15">
        <f t="shared" si="4237"/>
        <v>43953</v>
      </c>
      <c r="C1376" s="9">
        <v>415</v>
      </c>
      <c r="D1376" s="9">
        <v>8</v>
      </c>
      <c r="E1376" s="9">
        <v>233</v>
      </c>
      <c r="F1376" s="14">
        <f t="shared" ref="F1376" si="4738">SUM(C1376:E1376)</f>
        <v>656</v>
      </c>
      <c r="G1376" s="11">
        <v>18</v>
      </c>
      <c r="H1376" s="13">
        <f t="shared" ref="H1376" si="4739">AVERAGE(C1373:C1376)</f>
        <v>354</v>
      </c>
      <c r="I1376" s="13">
        <f t="shared" ref="I1376" si="4740">AVERAGE(D1373:D1376)</f>
        <v>12.25</v>
      </c>
      <c r="J1376" s="13">
        <f t="shared" ref="J1376" si="4741">AVERAGE(E1373:E1376)</f>
        <v>168.75</v>
      </c>
      <c r="K1376" s="14">
        <f t="shared" ref="K1376" si="4742">SUM(H1376:J1376)</f>
        <v>535</v>
      </c>
      <c r="L1376" s="14">
        <f t="shared" ref="L1376" si="4743">AVERAGE(K1220+K1272+K1324)/3</f>
        <v>426.5</v>
      </c>
      <c r="M1376" s="14">
        <f t="shared" ref="M1376" si="4744">AVERAGE(F1220+F1272+F1324)/3</f>
        <v>389.33333333333331</v>
      </c>
      <c r="N1376" s="25">
        <f t="shared" ref="N1376" si="4745">(F1376-F1324)/F1324</f>
        <v>1.3941605839416058</v>
      </c>
      <c r="O1376" s="26">
        <f t="shared" ref="O1376" si="4746">(F1376-L1376)/L1376</f>
        <v>0.53810082063305975</v>
      </c>
    </row>
    <row r="1377" spans="1:15" x14ac:dyDescent="0.25">
      <c r="A1377" s="9" t="s">
        <v>32</v>
      </c>
      <c r="B1377" s="15">
        <f t="shared" si="4237"/>
        <v>43960</v>
      </c>
      <c r="C1377" s="9">
        <v>436</v>
      </c>
      <c r="D1377" s="9">
        <v>5</v>
      </c>
      <c r="E1377" s="9">
        <v>201</v>
      </c>
      <c r="F1377" s="14">
        <f t="shared" ref="F1377" si="4747">SUM(C1377:E1377)</f>
        <v>642</v>
      </c>
      <c r="G1377" s="11">
        <v>19</v>
      </c>
      <c r="H1377" s="13">
        <f t="shared" ref="H1377" si="4748">AVERAGE(C1374:C1377)</f>
        <v>376.5</v>
      </c>
      <c r="I1377" s="13">
        <f t="shared" ref="I1377" si="4749">AVERAGE(D1374:D1377)</f>
        <v>10.25</v>
      </c>
      <c r="J1377" s="13">
        <f t="shared" ref="J1377" si="4750">AVERAGE(E1374:E1377)</f>
        <v>185.5</v>
      </c>
      <c r="K1377" s="14">
        <f t="shared" ref="K1377" si="4751">SUM(H1377:J1377)</f>
        <v>572.25</v>
      </c>
      <c r="L1377" s="14">
        <f t="shared" ref="L1377" si="4752">AVERAGE(K1221+K1273+K1325)/3</f>
        <v>465.5</v>
      </c>
      <c r="M1377" s="14">
        <f t="shared" ref="M1377" si="4753">AVERAGE(F1221+F1273+F1325)/3</f>
        <v>506.33333333333331</v>
      </c>
      <c r="N1377" s="25" t="e">
        <f t="shared" ref="N1377" si="4754">(F1377-F1325)/F1325</f>
        <v>#DIV/0!</v>
      </c>
      <c r="O1377" s="26">
        <f t="shared" ref="O1377" si="4755">(F1377-L1377)/L1377</f>
        <v>0.37916219119226641</v>
      </c>
    </row>
    <row r="1378" spans="1:15" x14ac:dyDescent="0.25">
      <c r="A1378" s="9" t="s">
        <v>32</v>
      </c>
      <c r="B1378" s="15">
        <f t="shared" si="4237"/>
        <v>43967</v>
      </c>
      <c r="C1378" s="9">
        <v>314</v>
      </c>
      <c r="D1378" s="9">
        <v>13</v>
      </c>
      <c r="E1378" s="9">
        <v>158</v>
      </c>
      <c r="F1378" s="14">
        <f t="shared" ref="F1378" si="4756">SUM(C1378:E1378)</f>
        <v>485</v>
      </c>
      <c r="G1378" s="11">
        <v>20</v>
      </c>
      <c r="H1378" s="13">
        <f t="shared" ref="H1378" si="4757">AVERAGE(C1375:C1378)</f>
        <v>372.5</v>
      </c>
      <c r="I1378" s="13">
        <f t="shared" ref="I1378" si="4758">AVERAGE(D1375:D1378)</f>
        <v>10.25</v>
      </c>
      <c r="J1378" s="13">
        <f t="shared" ref="J1378" si="4759">AVERAGE(E1375:E1378)</f>
        <v>191</v>
      </c>
      <c r="K1378" s="14">
        <f t="shared" ref="K1378" si="4760">SUM(H1378:J1378)</f>
        <v>573.75</v>
      </c>
      <c r="L1378" s="14">
        <f t="shared" ref="L1378" si="4761">AVERAGE(K1222+K1274+K1326)/3</f>
        <v>443.75</v>
      </c>
      <c r="M1378" s="14">
        <f t="shared" ref="M1378" si="4762">AVERAGE(F1222+F1274+F1326)/3</f>
        <v>407.33333333333331</v>
      </c>
      <c r="N1378" s="25">
        <f t="shared" ref="N1378" si="4763">(F1378-F1326)/F1326</f>
        <v>6.9508196721311473</v>
      </c>
      <c r="O1378" s="26">
        <f t="shared" ref="O1378" si="4764">(F1378-L1378)/L1378</f>
        <v>9.295774647887324E-2</v>
      </c>
    </row>
    <row r="1379" spans="1:15" x14ac:dyDescent="0.25">
      <c r="A1379" s="9" t="s">
        <v>32</v>
      </c>
      <c r="B1379" s="15">
        <f t="shared" si="4237"/>
        <v>43974</v>
      </c>
      <c r="C1379" s="9">
        <v>505</v>
      </c>
      <c r="D1379" s="9">
        <v>5</v>
      </c>
      <c r="E1379" s="9">
        <v>206</v>
      </c>
      <c r="F1379" s="14">
        <f t="shared" ref="F1379" si="4765">SUM(C1379:E1379)</f>
        <v>716</v>
      </c>
      <c r="G1379" s="11">
        <v>21</v>
      </c>
      <c r="H1379" s="13">
        <f t="shared" ref="H1379" si="4766">AVERAGE(C1376:C1379)</f>
        <v>417.5</v>
      </c>
      <c r="I1379" s="13">
        <f t="shared" ref="I1379" si="4767">AVERAGE(D1376:D1379)</f>
        <v>7.75</v>
      </c>
      <c r="J1379" s="13">
        <f t="shared" ref="J1379" si="4768">AVERAGE(E1376:E1379)</f>
        <v>199.5</v>
      </c>
      <c r="K1379" s="14">
        <f t="shared" ref="K1379" si="4769">SUM(H1379:J1379)</f>
        <v>624.75</v>
      </c>
      <c r="L1379" s="14">
        <f t="shared" ref="L1379" si="4770">AVERAGE(K1223+K1275+K1327)/3</f>
        <v>451.58333333333331</v>
      </c>
      <c r="M1379" s="14">
        <f t="shared" ref="M1379" si="4771">AVERAGE(F1223+F1275+F1327)/3</f>
        <v>503.33333333333331</v>
      </c>
      <c r="N1379" s="25">
        <f t="shared" ref="N1379" si="4772">(F1379-F1327)/F1327</f>
        <v>1.4604810996563573</v>
      </c>
      <c r="O1379" s="26">
        <f t="shared" ref="O1379" si="4773">(F1379-L1379)/L1379</f>
        <v>0.58553238604908664</v>
      </c>
    </row>
    <row r="1380" spans="1:15" x14ac:dyDescent="0.25">
      <c r="A1380" s="9" t="s">
        <v>32</v>
      </c>
      <c r="B1380" s="15">
        <f t="shared" si="4237"/>
        <v>43981</v>
      </c>
      <c r="C1380" s="9">
        <v>449</v>
      </c>
      <c r="D1380" s="9">
        <v>13</v>
      </c>
      <c r="E1380" s="9">
        <v>180</v>
      </c>
      <c r="F1380" s="14">
        <f>SUM(C1380:E1380)</f>
        <v>642</v>
      </c>
      <c r="G1380" s="11">
        <v>22</v>
      </c>
      <c r="H1380" s="13">
        <f t="shared" ref="H1380" si="4774">AVERAGE(C1377:C1380)</f>
        <v>426</v>
      </c>
      <c r="I1380" s="13">
        <f t="shared" ref="I1380" si="4775">AVERAGE(D1377:D1380)</f>
        <v>9</v>
      </c>
      <c r="J1380" s="13">
        <f t="shared" ref="J1380" si="4776">AVERAGE(E1377:E1380)</f>
        <v>186.25</v>
      </c>
      <c r="K1380" s="14">
        <f t="shared" ref="K1380" si="4777">SUM(H1380:J1380)</f>
        <v>621.25</v>
      </c>
      <c r="L1380" s="14">
        <f t="shared" ref="L1380" si="4778">AVERAGE(K1224+K1276+K1328)/3</f>
        <v>486.41666666666669</v>
      </c>
      <c r="M1380" s="14">
        <f t="shared" ref="M1380" si="4779">AVERAGE(F1224+F1276+F1328)/3</f>
        <v>528.66666666666663</v>
      </c>
      <c r="N1380" s="25" t="e">
        <f t="shared" ref="N1380" si="4780">(F1380-F1328)/F1328</f>
        <v>#DIV/0!</v>
      </c>
      <c r="O1380" s="26">
        <f t="shared" ref="O1380" si="4781">(F1380-L1380)/L1380</f>
        <v>0.31985609045742669</v>
      </c>
    </row>
    <row r="1381" spans="1:15" x14ac:dyDescent="0.25">
      <c r="A1381" s="9" t="s">
        <v>33</v>
      </c>
      <c r="B1381" s="15">
        <f t="shared" si="4237"/>
        <v>43988</v>
      </c>
      <c r="C1381" s="9">
        <v>580</v>
      </c>
      <c r="D1381" s="9">
        <v>8</v>
      </c>
      <c r="E1381" s="9">
        <v>142</v>
      </c>
      <c r="F1381" s="14">
        <f t="shared" ref="F1381:F1399" si="4782">SUM(C1381:E1381)</f>
        <v>730</v>
      </c>
      <c r="G1381" s="11">
        <v>23</v>
      </c>
      <c r="H1381" s="13">
        <f t="shared" ref="H1381" si="4783">AVERAGE(C1378:C1381)</f>
        <v>462</v>
      </c>
      <c r="I1381" s="13">
        <f t="shared" ref="I1381" si="4784">AVERAGE(D1378:D1381)</f>
        <v>9.75</v>
      </c>
      <c r="J1381" s="13">
        <f t="shared" ref="J1381" si="4785">AVERAGE(E1378:E1381)</f>
        <v>171.5</v>
      </c>
      <c r="K1381" s="14">
        <f t="shared" ref="K1381" si="4786">SUM(H1381:J1381)</f>
        <v>643.25</v>
      </c>
      <c r="L1381" s="14">
        <f t="shared" ref="L1381" si="4787">AVERAGE(K1225+K1277+K1329)/3</f>
        <v>484.25</v>
      </c>
      <c r="M1381" s="14">
        <f t="shared" ref="M1381" si="4788">AVERAGE(F1225+F1277+F1329)/3</f>
        <v>497.66666666666669</v>
      </c>
      <c r="N1381" s="25" t="e">
        <f t="shared" ref="N1381" si="4789">(F1381-F1329)/F1329</f>
        <v>#DIV/0!</v>
      </c>
      <c r="O1381" s="26">
        <f t="shared" ref="O1381" si="4790">(F1381-L1381)/L1381</f>
        <v>0.50748580278781619</v>
      </c>
    </row>
    <row r="1382" spans="1:15" x14ac:dyDescent="0.25">
      <c r="A1382" s="9" t="s">
        <v>33</v>
      </c>
      <c r="B1382" s="15">
        <f t="shared" si="4237"/>
        <v>43995</v>
      </c>
      <c r="C1382" s="9">
        <v>538</v>
      </c>
      <c r="D1382" s="9">
        <v>21</v>
      </c>
      <c r="E1382" s="9">
        <v>242</v>
      </c>
      <c r="F1382" s="14">
        <f t="shared" si="4782"/>
        <v>801</v>
      </c>
      <c r="G1382" s="11">
        <v>24</v>
      </c>
      <c r="H1382" s="13">
        <f t="shared" ref="H1382" si="4791">AVERAGE(C1379:C1382)</f>
        <v>518</v>
      </c>
      <c r="I1382" s="13">
        <f t="shared" ref="I1382" si="4792">AVERAGE(D1379:D1382)</f>
        <v>11.75</v>
      </c>
      <c r="J1382" s="13">
        <f t="shared" ref="J1382" si="4793">AVERAGE(E1379:E1382)</f>
        <v>192.5</v>
      </c>
      <c r="K1382" s="14">
        <f t="shared" ref="K1382" si="4794">SUM(H1382:J1382)</f>
        <v>722.25</v>
      </c>
      <c r="L1382" s="14">
        <f t="shared" ref="L1382" si="4795">AVERAGE(K1226+K1278+K1330)/3</f>
        <v>505.33333333333331</v>
      </c>
      <c r="M1382" s="14">
        <f t="shared" ref="M1382" si="4796">AVERAGE(F1226+F1278+F1330)/3</f>
        <v>491.66666666666669</v>
      </c>
      <c r="N1382" s="25" t="e">
        <f t="shared" ref="N1382" si="4797">(F1382-F1330)/F1330</f>
        <v>#DIV/0!</v>
      </c>
      <c r="O1382" s="26">
        <f t="shared" ref="O1382" si="4798">(F1382-L1382)/L1382</f>
        <v>0.58509234828496048</v>
      </c>
    </row>
    <row r="1383" spans="1:15" x14ac:dyDescent="0.25">
      <c r="A1383" s="9" t="s">
        <v>33</v>
      </c>
      <c r="B1383" s="15">
        <f t="shared" si="4237"/>
        <v>44002</v>
      </c>
      <c r="C1383" s="9">
        <v>610</v>
      </c>
      <c r="D1383" s="9">
        <v>17</v>
      </c>
      <c r="E1383" s="9">
        <v>289</v>
      </c>
      <c r="F1383" s="14">
        <f t="shared" si="4782"/>
        <v>916</v>
      </c>
      <c r="G1383" s="11">
        <v>25</v>
      </c>
      <c r="H1383" s="13">
        <f t="shared" ref="H1383" si="4799">AVERAGE(C1380:C1383)</f>
        <v>544.25</v>
      </c>
      <c r="I1383" s="13">
        <f t="shared" ref="I1383" si="4800">AVERAGE(D1380:D1383)</f>
        <v>14.75</v>
      </c>
      <c r="J1383" s="13">
        <f t="shared" ref="J1383" si="4801">AVERAGE(E1380:E1383)</f>
        <v>213.25</v>
      </c>
      <c r="K1383" s="14">
        <f t="shared" ref="K1383" si="4802">SUM(H1383:J1383)</f>
        <v>772.25</v>
      </c>
      <c r="L1383" s="14">
        <f t="shared" ref="L1383" si="4803">AVERAGE(K1227+K1279+K1331)/3</f>
        <v>507.83333333333331</v>
      </c>
      <c r="M1383" s="14">
        <f t="shared" ref="M1383" si="4804">AVERAGE(F1227+F1279+F1331)/3</f>
        <v>513.33333333333337</v>
      </c>
      <c r="N1383" s="25" t="e">
        <f t="shared" ref="N1383" si="4805">(F1383-F1331)/F1331</f>
        <v>#DIV/0!</v>
      </c>
      <c r="O1383" s="26">
        <f t="shared" ref="O1383" si="4806">(F1383-L1383)/L1383</f>
        <v>0.80374138496882186</v>
      </c>
    </row>
    <row r="1384" spans="1:15" x14ac:dyDescent="0.25">
      <c r="A1384" s="9" t="s">
        <v>33</v>
      </c>
      <c r="B1384" s="15">
        <f t="shared" si="4237"/>
        <v>44009</v>
      </c>
      <c r="C1384" s="9">
        <v>453</v>
      </c>
      <c r="D1384" s="9">
        <v>3</v>
      </c>
      <c r="E1384" s="9">
        <v>331</v>
      </c>
      <c r="F1384" s="14">
        <f t="shared" si="4782"/>
        <v>787</v>
      </c>
      <c r="G1384" s="11">
        <v>26</v>
      </c>
      <c r="H1384" s="13">
        <f t="shared" ref="H1384" si="4807">AVERAGE(C1381:C1384)</f>
        <v>545.25</v>
      </c>
      <c r="I1384" s="13">
        <f t="shared" ref="I1384" si="4808">AVERAGE(D1381:D1384)</f>
        <v>12.25</v>
      </c>
      <c r="J1384" s="13">
        <f t="shared" ref="J1384" si="4809">AVERAGE(E1381:E1384)</f>
        <v>251</v>
      </c>
      <c r="K1384" s="14">
        <f t="shared" ref="K1384" si="4810">SUM(H1384:J1384)</f>
        <v>808.5</v>
      </c>
      <c r="L1384" s="14">
        <f t="shared" ref="L1384" si="4811">AVERAGE(K1228+K1280+K1332)/3</f>
        <v>551.6875</v>
      </c>
      <c r="M1384" s="14">
        <f t="shared" ref="M1384" si="4812">AVERAGE(F1228+F1280+F1332)/3</f>
        <v>704.08333333333337</v>
      </c>
      <c r="N1384" s="25">
        <f t="shared" ref="N1384" si="4813">(F1384-F1332)/F1332</f>
        <v>0.50119217930376725</v>
      </c>
      <c r="O1384" s="26">
        <f t="shared" ref="O1384" si="4814">(F1384-L1384)/L1384</f>
        <v>0.42653223065594198</v>
      </c>
    </row>
    <row r="1385" spans="1:15" x14ac:dyDescent="0.25">
      <c r="A1385" s="9" t="s">
        <v>34</v>
      </c>
      <c r="B1385" s="15">
        <f t="shared" si="4237"/>
        <v>44016</v>
      </c>
      <c r="C1385" s="9">
        <v>321</v>
      </c>
      <c r="D1385" s="9">
        <v>2</v>
      </c>
      <c r="E1385" s="9">
        <v>151</v>
      </c>
      <c r="F1385" s="14">
        <f t="shared" si="4782"/>
        <v>474</v>
      </c>
      <c r="G1385" s="11">
        <v>27</v>
      </c>
      <c r="H1385" s="13">
        <f t="shared" ref="H1385" si="4815">AVERAGE(C1382:C1385)</f>
        <v>480.5</v>
      </c>
      <c r="I1385" s="13">
        <f t="shared" ref="I1385" si="4816">AVERAGE(D1382:D1385)</f>
        <v>10.75</v>
      </c>
      <c r="J1385" s="13">
        <f t="shared" ref="J1385" si="4817">AVERAGE(E1382:E1385)</f>
        <v>253.25</v>
      </c>
      <c r="K1385" s="14">
        <f t="shared" ref="K1385" si="4818">SUM(H1385:J1385)</f>
        <v>744.5</v>
      </c>
      <c r="L1385" s="14">
        <f t="shared" ref="L1385" si="4819">AVERAGE(K1229+K1281+K1333)/3</f>
        <v>602.17916666666667</v>
      </c>
      <c r="M1385" s="14">
        <f t="shared" ref="M1385" si="4820">AVERAGE(F1229+F1281+F1333)/3</f>
        <v>699.63333333333333</v>
      </c>
      <c r="N1385" s="25">
        <f t="shared" ref="N1385" si="4821">(F1385-F1333)/F1333</f>
        <v>-6.3055939909072892E-2</v>
      </c>
      <c r="O1385" s="26">
        <f t="shared" ref="O1385" si="4822">(F1385-L1385)/L1385</f>
        <v>-0.21285885291614484</v>
      </c>
    </row>
    <row r="1386" spans="1:15" x14ac:dyDescent="0.25">
      <c r="A1386" s="9" t="s">
        <v>34</v>
      </c>
      <c r="B1386" s="15">
        <f t="shared" si="4237"/>
        <v>44023</v>
      </c>
      <c r="C1386" s="9">
        <v>355</v>
      </c>
      <c r="D1386" s="9">
        <v>8</v>
      </c>
      <c r="E1386" s="9">
        <v>300</v>
      </c>
      <c r="F1386" s="14">
        <f t="shared" si="4782"/>
        <v>663</v>
      </c>
      <c r="G1386" s="11">
        <v>28</v>
      </c>
      <c r="H1386" s="13">
        <f t="shared" ref="H1386" si="4823">AVERAGE(C1383:C1386)</f>
        <v>434.75</v>
      </c>
      <c r="I1386" s="13">
        <f t="shared" ref="I1386" si="4824">AVERAGE(D1383:D1386)</f>
        <v>7.5</v>
      </c>
      <c r="J1386" s="13">
        <f t="shared" ref="J1386" si="4825">AVERAGE(E1383:E1386)</f>
        <v>267.75</v>
      </c>
      <c r="K1386" s="14">
        <f t="shared" ref="K1386" si="4826">SUM(H1386:J1386)</f>
        <v>710</v>
      </c>
      <c r="L1386" s="14">
        <f t="shared" ref="L1386" si="4827">AVERAGE(K1230+K1282+K1334)/3</f>
        <v>636.67916666666667</v>
      </c>
      <c r="M1386" s="14">
        <f t="shared" ref="M1386" si="4828">AVERAGE(F1230+F1282+F1334)/3</f>
        <v>629.66666666666663</v>
      </c>
      <c r="N1386" s="25">
        <f t="shared" ref="N1386" si="4829">(F1386-F1334)/F1334</f>
        <v>0.31809145129224653</v>
      </c>
      <c r="O1386" s="26">
        <f t="shared" ref="O1386" si="4830">(F1386-L1386)/L1386</f>
        <v>4.1340811371504471E-2</v>
      </c>
    </row>
    <row r="1387" spans="1:15" x14ac:dyDescent="0.25">
      <c r="A1387" s="9" t="s">
        <v>34</v>
      </c>
      <c r="B1387" s="15">
        <f t="shared" si="4237"/>
        <v>44030</v>
      </c>
      <c r="C1387" s="9">
        <v>306</v>
      </c>
      <c r="D1387" s="9">
        <v>3</v>
      </c>
      <c r="E1387" s="9">
        <v>274</v>
      </c>
      <c r="F1387" s="14">
        <f t="shared" si="4782"/>
        <v>583</v>
      </c>
      <c r="G1387" s="11">
        <v>29</v>
      </c>
      <c r="H1387" s="13">
        <f t="shared" ref="H1387" si="4831">AVERAGE(C1384:C1387)</f>
        <v>358.75</v>
      </c>
      <c r="I1387" s="13">
        <f t="shared" ref="I1387" si="4832">AVERAGE(D1384:D1387)</f>
        <v>4</v>
      </c>
      <c r="J1387" s="13">
        <f t="shared" ref="J1387" si="4833">AVERAGE(E1384:E1387)</f>
        <v>264</v>
      </c>
      <c r="K1387" s="14">
        <f t="shared" ref="K1387" si="4834">SUM(H1387:J1387)</f>
        <v>626.75</v>
      </c>
      <c r="L1387" s="14">
        <f t="shared" ref="L1387" si="4835">AVERAGE(K1231+K1283+K1335)/3</f>
        <v>692.00416666666661</v>
      </c>
      <c r="M1387" s="14">
        <f t="shared" ref="M1387" si="4836">AVERAGE(F1231+F1283+F1335)/3</f>
        <v>734.63333333333333</v>
      </c>
      <c r="N1387" s="25">
        <f t="shared" ref="N1387" si="4837">(F1387-F1335)/F1335</f>
        <v>-0.10431709940082959</v>
      </c>
      <c r="O1387" s="26">
        <f t="shared" ref="O1387" si="4838">(F1387-L1387)/L1387</f>
        <v>-0.15751952360595123</v>
      </c>
    </row>
    <row r="1388" spans="1:15" x14ac:dyDescent="0.25">
      <c r="A1388" s="9" t="s">
        <v>36</v>
      </c>
      <c r="B1388" s="15">
        <f t="shared" si="4237"/>
        <v>44037</v>
      </c>
      <c r="C1388" s="9">
        <v>404</v>
      </c>
      <c r="D1388" s="9">
        <v>2</v>
      </c>
      <c r="E1388" s="9">
        <v>315</v>
      </c>
      <c r="F1388" s="14">
        <f t="shared" si="4782"/>
        <v>721</v>
      </c>
      <c r="G1388" s="11">
        <v>30</v>
      </c>
      <c r="H1388" s="13">
        <f t="shared" ref="H1388" si="4839">AVERAGE(C1385:C1388)</f>
        <v>346.5</v>
      </c>
      <c r="I1388" s="13">
        <f t="shared" ref="I1388" si="4840">AVERAGE(D1385:D1388)</f>
        <v>3.75</v>
      </c>
      <c r="J1388" s="13">
        <f t="shared" ref="J1388" si="4841">AVERAGE(E1385:E1388)</f>
        <v>260</v>
      </c>
      <c r="K1388" s="14">
        <f t="shared" ref="K1388" si="4842">SUM(H1388:J1388)</f>
        <v>610.25</v>
      </c>
      <c r="L1388" s="14">
        <f t="shared" ref="L1388" si="4843">AVERAGE(K1232+K1284+K1336)/3</f>
        <v>692.4</v>
      </c>
      <c r="M1388" s="14">
        <f t="shared" ref="M1388" si="4844">AVERAGE(F1232+F1284+F1336)/3</f>
        <v>705.66666666666663</v>
      </c>
      <c r="N1388" s="25">
        <f t="shared" ref="N1388" si="4845">(F1388-F1336)/F1336</f>
        <v>8.4210526315789472E-2</v>
      </c>
      <c r="O1388" s="26">
        <f t="shared" ref="O1388" si="4846">(F1388-L1388)/L1388</f>
        <v>4.1305603697284837E-2</v>
      </c>
    </row>
    <row r="1389" spans="1:15" x14ac:dyDescent="0.25">
      <c r="A1389" s="9" t="s">
        <v>36</v>
      </c>
      <c r="B1389" s="15">
        <f t="shared" si="4237"/>
        <v>44044</v>
      </c>
      <c r="C1389" s="9">
        <v>409</v>
      </c>
      <c r="D1389" s="9">
        <v>8</v>
      </c>
      <c r="E1389" s="9">
        <v>277</v>
      </c>
      <c r="F1389" s="14">
        <f t="shared" si="4782"/>
        <v>694</v>
      </c>
      <c r="G1389" s="11">
        <v>31</v>
      </c>
      <c r="H1389" s="13">
        <f t="shared" ref="H1389" si="4847">AVERAGE(C1386:C1389)</f>
        <v>368.5</v>
      </c>
      <c r="I1389" s="13">
        <f t="shared" ref="I1389" si="4848">AVERAGE(D1386:D1389)</f>
        <v>5.25</v>
      </c>
      <c r="J1389" s="13">
        <f t="shared" ref="J1389" si="4849">AVERAGE(E1386:E1389)</f>
        <v>291.5</v>
      </c>
      <c r="K1389" s="14">
        <f t="shared" ref="K1389" si="4850">SUM(H1389:J1389)</f>
        <v>665.25</v>
      </c>
      <c r="L1389" s="14">
        <f t="shared" ref="L1389" si="4851">AVERAGE(K1233+K1285+K1337)/3</f>
        <v>676.9083333333333</v>
      </c>
      <c r="M1389" s="14">
        <f t="shared" ref="M1389" si="4852">AVERAGE(F1233+F1285+F1337)/3</f>
        <v>637.66666666666663</v>
      </c>
      <c r="N1389" s="25">
        <f t="shared" ref="N1389" si="4853">(F1389-F1337)/F1337</f>
        <v>0.27339449541284405</v>
      </c>
      <c r="O1389" s="26">
        <f t="shared" ref="O1389" si="4854">(F1389-L1389)/L1389</f>
        <v>2.5249602974307252E-2</v>
      </c>
    </row>
    <row r="1390" spans="1:15" x14ac:dyDescent="0.25">
      <c r="A1390" s="9" t="s">
        <v>36</v>
      </c>
      <c r="B1390" s="15">
        <f t="shared" si="4237"/>
        <v>44051</v>
      </c>
      <c r="C1390" s="9">
        <v>231</v>
      </c>
      <c r="D1390" s="9">
        <v>0</v>
      </c>
      <c r="E1390" s="9">
        <v>251</v>
      </c>
      <c r="F1390" s="14">
        <f t="shared" si="4782"/>
        <v>482</v>
      </c>
      <c r="G1390" s="11">
        <v>32</v>
      </c>
      <c r="H1390" s="13">
        <f t="shared" ref="H1390" si="4855">AVERAGE(C1387:C1390)</f>
        <v>337.5</v>
      </c>
      <c r="I1390" s="13">
        <f t="shared" ref="I1390" si="4856">AVERAGE(D1387:D1390)</f>
        <v>3.25</v>
      </c>
      <c r="J1390" s="13">
        <f t="shared" ref="J1390" si="4857">AVERAGE(E1387:E1390)</f>
        <v>279.25</v>
      </c>
      <c r="K1390" s="14">
        <f t="shared" ref="K1390" si="4858">SUM(H1390:J1390)</f>
        <v>620</v>
      </c>
      <c r="L1390" s="14">
        <f t="shared" ref="L1390" si="4859">AVERAGE(K1234+K1286+K1338)/3</f>
        <v>700.58866666666665</v>
      </c>
      <c r="M1390" s="14">
        <f t="shared" ref="M1390" si="4860">AVERAGE(F1234+F1286+F1338)/3</f>
        <v>724.38799999999992</v>
      </c>
      <c r="N1390" s="25">
        <f t="shared" ref="N1390" si="4861">(F1390-F1338)/F1338</f>
        <v>-6.5215061298859508E-3</v>
      </c>
      <c r="O1390" s="26">
        <f t="shared" ref="O1390" si="4862">(F1390-L1390)/L1390</f>
        <v>-0.3120071406617102</v>
      </c>
    </row>
    <row r="1391" spans="1:15" x14ac:dyDescent="0.25">
      <c r="A1391" s="9" t="s">
        <v>36</v>
      </c>
      <c r="B1391" s="15">
        <f t="shared" si="4237"/>
        <v>44058</v>
      </c>
      <c r="C1391" s="9">
        <v>317</v>
      </c>
      <c r="D1391" s="9">
        <v>27</v>
      </c>
      <c r="E1391" s="9">
        <v>371</v>
      </c>
      <c r="F1391" s="14">
        <f t="shared" si="4782"/>
        <v>715</v>
      </c>
      <c r="G1391" s="11">
        <v>33</v>
      </c>
      <c r="H1391" s="13">
        <f t="shared" ref="H1391" si="4863">AVERAGE(C1388:C1391)</f>
        <v>340.25</v>
      </c>
      <c r="I1391" s="13">
        <f t="shared" ref="I1391" si="4864">AVERAGE(D1388:D1391)</f>
        <v>9.25</v>
      </c>
      <c r="J1391" s="13">
        <f t="shared" ref="J1391" si="4865">AVERAGE(E1388:E1391)</f>
        <v>303.5</v>
      </c>
      <c r="K1391" s="14">
        <f t="shared" ref="K1391" si="4866">SUM(H1391:J1391)</f>
        <v>653</v>
      </c>
      <c r="L1391" s="14">
        <f t="shared" ref="L1391" si="4867">AVERAGE(K1235+K1287+K1339)/3</f>
        <v>676.17200000000003</v>
      </c>
      <c r="M1391" s="14">
        <f t="shared" ref="M1391" si="4868">AVERAGE(F1235+F1287+F1339)/3</f>
        <v>636.9666666666667</v>
      </c>
      <c r="N1391" s="25">
        <f t="shared" ref="N1391" si="4869">(F1391-F1339)/F1339</f>
        <v>0.56832638736565044</v>
      </c>
      <c r="O1391" s="26">
        <f t="shared" ref="O1391" si="4870">(F1391-L1391)/L1391</f>
        <v>5.74232591707435E-2</v>
      </c>
    </row>
    <row r="1392" spans="1:15" x14ac:dyDescent="0.25">
      <c r="A1392" s="9" t="s">
        <v>36</v>
      </c>
      <c r="B1392" s="15">
        <f t="shared" si="4237"/>
        <v>44065</v>
      </c>
      <c r="C1392" s="9">
        <v>363</v>
      </c>
      <c r="D1392" s="9">
        <v>6</v>
      </c>
      <c r="E1392" s="9">
        <v>450</v>
      </c>
      <c r="F1392" s="14">
        <f t="shared" si="4782"/>
        <v>819</v>
      </c>
      <c r="G1392" s="11">
        <v>34</v>
      </c>
      <c r="H1392" s="13">
        <f t="shared" ref="H1392" si="4871">AVERAGE(C1389:C1392)</f>
        <v>330</v>
      </c>
      <c r="I1392" s="13">
        <f t="shared" ref="I1392" si="4872">AVERAGE(D1389:D1392)</f>
        <v>10.25</v>
      </c>
      <c r="J1392" s="13">
        <f t="shared" ref="J1392" si="4873">AVERAGE(E1389:E1392)</f>
        <v>337.25</v>
      </c>
      <c r="K1392" s="14">
        <f t="shared" ref="K1392" si="4874">SUM(H1392:J1392)</f>
        <v>677.5</v>
      </c>
      <c r="L1392" s="14">
        <f t="shared" ref="L1392" si="4875">AVERAGE(K1236+K1288+K1340)/3</f>
        <v>691.7553333333334</v>
      </c>
      <c r="M1392" s="14">
        <f t="shared" ref="M1392" si="4876">AVERAGE(F1236+F1288+F1340)/3</f>
        <v>768</v>
      </c>
      <c r="N1392" s="25">
        <f t="shared" ref="N1392" si="4877">(F1392-F1340)/F1340</f>
        <v>3.2786885245901641E-2</v>
      </c>
      <c r="O1392" s="26">
        <f t="shared" ref="O1392" si="4878">(F1392-L1392)/L1392</f>
        <v>0.18394461240149446</v>
      </c>
    </row>
    <row r="1393" spans="1:15" x14ac:dyDescent="0.25">
      <c r="A1393" s="9" t="s">
        <v>36</v>
      </c>
      <c r="B1393" s="15">
        <f t="shared" si="4237"/>
        <v>44072</v>
      </c>
      <c r="C1393" s="9">
        <v>253</v>
      </c>
      <c r="D1393" s="9">
        <v>8</v>
      </c>
      <c r="E1393" s="9">
        <v>366</v>
      </c>
      <c r="F1393" s="14">
        <f t="shared" si="4782"/>
        <v>627</v>
      </c>
      <c r="G1393" s="11">
        <v>35</v>
      </c>
      <c r="H1393" s="13">
        <f t="shared" ref="H1393" si="4879">AVERAGE(C1390:C1393)</f>
        <v>291</v>
      </c>
      <c r="I1393" s="13">
        <f t="shared" ref="I1393" si="4880">AVERAGE(D1390:D1393)</f>
        <v>10.25</v>
      </c>
      <c r="J1393" s="13">
        <f t="shared" ref="J1393" si="4881">AVERAGE(E1390:E1393)</f>
        <v>359.5</v>
      </c>
      <c r="K1393" s="14">
        <f t="shared" ref="K1393" si="4882">SUM(H1393:J1393)</f>
        <v>660.75</v>
      </c>
      <c r="L1393" s="14">
        <f t="shared" ref="L1393" si="4883">AVERAGE(K1237+K1289+K1341)/3</f>
        <v>709.92200000000003</v>
      </c>
      <c r="M1393" s="14">
        <f t="shared" ref="M1393" si="4884">AVERAGE(F1237+F1289+F1341)/3</f>
        <v>710.33333333333337</v>
      </c>
      <c r="N1393" s="25">
        <f t="shared" ref="N1393" si="4885">(F1393-F1341)/F1341</f>
        <v>-6.1377245508982034E-2</v>
      </c>
      <c r="O1393" s="26">
        <f t="shared" ref="O1393" si="4886">(F1393-L1393)/L1393</f>
        <v>-0.11680438132639927</v>
      </c>
    </row>
    <row r="1394" spans="1:15" x14ac:dyDescent="0.25">
      <c r="A1394" s="9" t="s">
        <v>37</v>
      </c>
      <c r="B1394" s="15">
        <f t="shared" si="4237"/>
        <v>44079</v>
      </c>
      <c r="C1394" s="9">
        <v>233</v>
      </c>
      <c r="D1394" s="9">
        <v>2</v>
      </c>
      <c r="E1394" s="9">
        <v>412</v>
      </c>
      <c r="F1394" s="14">
        <f t="shared" si="4782"/>
        <v>647</v>
      </c>
      <c r="G1394" s="11">
        <v>36</v>
      </c>
      <c r="H1394" s="13">
        <f t="shared" ref="H1394" si="4887">AVERAGE(C1391:C1394)</f>
        <v>291.5</v>
      </c>
      <c r="I1394" s="13">
        <f t="shared" ref="I1394" si="4888">AVERAGE(D1391:D1394)</f>
        <v>10.75</v>
      </c>
      <c r="J1394" s="13">
        <f t="shared" ref="J1394" si="4889">AVERAGE(E1391:E1394)</f>
        <v>399.75</v>
      </c>
      <c r="K1394" s="14">
        <f t="shared" ref="K1394" si="4890">SUM(H1394:J1394)</f>
        <v>702</v>
      </c>
      <c r="L1394" s="14">
        <f t="shared" ref="L1394" si="4891">AVERAGE(K1238+K1290+K1342)/3</f>
        <v>714.32499999999993</v>
      </c>
      <c r="M1394" s="14">
        <f t="shared" ref="M1394" si="4892">AVERAGE(F1238+F1290+F1342)/3</f>
        <v>742</v>
      </c>
      <c r="N1394" s="25">
        <f t="shared" ref="N1394" si="4893">(F1394-F1342)/F1342</f>
        <v>1.3613138686131387</v>
      </c>
      <c r="O1394" s="26">
        <f t="shared" ref="O1394" si="4894">(F1394-L1394)/L1394</f>
        <v>-9.4249816260105604E-2</v>
      </c>
    </row>
    <row r="1395" spans="1:15" x14ac:dyDescent="0.25">
      <c r="A1395" s="9" t="s">
        <v>37</v>
      </c>
      <c r="B1395" s="15">
        <f t="shared" si="4237"/>
        <v>44086</v>
      </c>
      <c r="C1395" s="9">
        <v>238</v>
      </c>
      <c r="D1395" s="9">
        <v>22</v>
      </c>
      <c r="E1395" s="9">
        <v>442</v>
      </c>
      <c r="F1395" s="14">
        <f t="shared" si="4782"/>
        <v>702</v>
      </c>
      <c r="G1395" s="11">
        <v>37</v>
      </c>
      <c r="H1395" s="13">
        <f t="shared" ref="H1395" si="4895">AVERAGE(C1392:C1395)</f>
        <v>271.75</v>
      </c>
      <c r="I1395" s="13">
        <f t="shared" ref="I1395" si="4896">AVERAGE(D1392:D1395)</f>
        <v>9.5</v>
      </c>
      <c r="J1395" s="13">
        <f t="shared" ref="J1395" si="4897">AVERAGE(E1392:E1395)</f>
        <v>417.5</v>
      </c>
      <c r="K1395" s="14">
        <f t="shared" ref="K1395" si="4898">SUM(H1395:J1395)</f>
        <v>698.75</v>
      </c>
      <c r="L1395" s="14">
        <f t="shared" ref="L1395" si="4899">AVERAGE(K1239+K1291+K1343)/3</f>
        <v>690.83333333333337</v>
      </c>
      <c r="M1395" s="14">
        <f t="shared" ref="M1395" si="4900">AVERAGE(F1239+F1291+F1343)/3</f>
        <v>543</v>
      </c>
      <c r="N1395" s="25">
        <f t="shared" ref="N1395" si="4901">(F1395-F1343)/F1343</f>
        <v>5.089820359281437E-2</v>
      </c>
      <c r="O1395" s="26">
        <f t="shared" ref="O1395" si="4902">(F1395-L1395)/L1395</f>
        <v>1.6164053075995118E-2</v>
      </c>
    </row>
    <row r="1396" spans="1:15" x14ac:dyDescent="0.25">
      <c r="A1396" s="9" t="s">
        <v>37</v>
      </c>
      <c r="B1396" s="15">
        <f t="shared" si="4237"/>
        <v>44093</v>
      </c>
      <c r="C1396" s="9">
        <v>169</v>
      </c>
      <c r="D1396" s="9">
        <v>6</v>
      </c>
      <c r="E1396" s="9">
        <v>196</v>
      </c>
      <c r="F1396" s="14">
        <f t="shared" si="4782"/>
        <v>371</v>
      </c>
      <c r="G1396" s="11">
        <v>38</v>
      </c>
      <c r="H1396" s="13">
        <f t="shared" ref="H1396" si="4903">AVERAGE(C1393:C1396)</f>
        <v>223.25</v>
      </c>
      <c r="I1396" s="13">
        <f t="shared" ref="I1396" si="4904">AVERAGE(D1393:D1396)</f>
        <v>9.5</v>
      </c>
      <c r="J1396" s="13">
        <f t="shared" ref="J1396" si="4905">AVERAGE(E1393:E1396)</f>
        <v>354</v>
      </c>
      <c r="K1396" s="14">
        <f t="shared" ref="K1396" si="4906">SUM(H1396:J1396)</f>
        <v>586.75</v>
      </c>
      <c r="L1396" s="14">
        <f t="shared" ref="L1396" si="4907">AVERAGE(K1240+K1292+K1344)/3</f>
        <v>594.83333333333337</v>
      </c>
      <c r="M1396" s="14">
        <f t="shared" ref="M1396" si="4908">AVERAGE(F1240+F1292+F1344)/3</f>
        <v>384</v>
      </c>
      <c r="N1396" s="25">
        <f t="shared" ref="N1396" si="4909">(F1396-F1344)/F1344</f>
        <v>-0.14516129032258066</v>
      </c>
      <c r="O1396" s="26">
        <f t="shared" ref="O1396" si="4910">(F1396-L1396)/L1396</f>
        <v>-0.37629588119921553</v>
      </c>
    </row>
    <row r="1397" spans="1:15" x14ac:dyDescent="0.25">
      <c r="A1397" s="9" t="s">
        <v>37</v>
      </c>
      <c r="B1397" s="15">
        <f t="shared" si="4237"/>
        <v>44100</v>
      </c>
      <c r="C1397" s="9">
        <v>126</v>
      </c>
      <c r="D1397" s="9">
        <v>2</v>
      </c>
      <c r="E1397" s="9">
        <v>153</v>
      </c>
      <c r="F1397" s="14">
        <f t="shared" si="4782"/>
        <v>281</v>
      </c>
      <c r="G1397" s="11">
        <v>39</v>
      </c>
      <c r="H1397" s="13">
        <f t="shared" ref="H1397" si="4911">AVERAGE(C1394:C1397)</f>
        <v>191.5</v>
      </c>
      <c r="I1397" s="13">
        <f t="shared" ref="I1397" si="4912">AVERAGE(D1394:D1397)</f>
        <v>8</v>
      </c>
      <c r="J1397" s="13">
        <f t="shared" ref="J1397" si="4913">AVERAGE(E1394:E1397)</f>
        <v>300.75</v>
      </c>
      <c r="K1397" s="14">
        <f t="shared" ref="K1397" si="4914">SUM(H1397:J1397)</f>
        <v>500.25</v>
      </c>
      <c r="L1397" s="14">
        <f t="shared" ref="L1397" si="4915">AVERAGE(K1241+K1293+K1345)/3</f>
        <v>525.91666666666663</v>
      </c>
      <c r="M1397" s="14">
        <f t="shared" ref="M1397" si="4916">AVERAGE(F1241+F1293+F1345)/3</f>
        <v>434.66666666666669</v>
      </c>
      <c r="N1397" s="25">
        <f t="shared" ref="N1397" si="4917">(F1397-F1345)/F1345</f>
        <v>-0.40466101694915252</v>
      </c>
      <c r="O1397" s="26">
        <f t="shared" ref="O1397" si="4918">(F1397-L1397)/L1397</f>
        <v>-0.46569481857074946</v>
      </c>
    </row>
    <row r="1398" spans="1:15" x14ac:dyDescent="0.25">
      <c r="A1398" s="9" t="s">
        <v>38</v>
      </c>
      <c r="B1398" s="15">
        <f t="shared" si="4237"/>
        <v>44107</v>
      </c>
      <c r="C1398" s="9">
        <v>181</v>
      </c>
      <c r="D1398" s="9">
        <v>2</v>
      </c>
      <c r="E1398" s="9">
        <v>326</v>
      </c>
      <c r="F1398" s="14">
        <f t="shared" si="4782"/>
        <v>509</v>
      </c>
      <c r="G1398" s="11">
        <v>40</v>
      </c>
      <c r="H1398" s="13">
        <f t="shared" ref="H1398" si="4919">AVERAGE(C1395:C1398)</f>
        <v>178.5</v>
      </c>
      <c r="I1398" s="13">
        <f t="shared" ref="I1398" si="4920">AVERAGE(D1395:D1398)</f>
        <v>8</v>
      </c>
      <c r="J1398" s="13">
        <f t="shared" ref="J1398" si="4921">AVERAGE(E1395:E1398)</f>
        <v>279.25</v>
      </c>
      <c r="K1398" s="14">
        <f t="shared" ref="K1398" si="4922">SUM(H1398:J1398)</f>
        <v>465.75</v>
      </c>
      <c r="L1398" s="14">
        <f t="shared" ref="L1398" si="4923">AVERAGE(K1242+K1294+K1346)/3</f>
        <v>431.75</v>
      </c>
      <c r="M1398" s="14">
        <f t="shared" ref="M1398" si="4924">AVERAGE(F1242+F1294+F1346)/3</f>
        <v>365.33333333333331</v>
      </c>
      <c r="N1398" s="25">
        <f t="shared" ref="N1398" si="4925">(F1398-F1346)/F1346</f>
        <v>0.51488095238095233</v>
      </c>
      <c r="O1398" s="26">
        <f t="shared" ref="O1398" si="4926">(F1398-L1398)/L1398</f>
        <v>0.17892298784018529</v>
      </c>
    </row>
    <row r="1399" spans="1:15" x14ac:dyDescent="0.25">
      <c r="A1399" s="9" t="s">
        <v>38</v>
      </c>
      <c r="B1399" s="15">
        <f t="shared" si="4237"/>
        <v>44114</v>
      </c>
      <c r="C1399" s="9">
        <v>170</v>
      </c>
      <c r="D1399" s="9">
        <v>3</v>
      </c>
      <c r="E1399" s="9">
        <v>290</v>
      </c>
      <c r="F1399" s="14">
        <f t="shared" si="4782"/>
        <v>463</v>
      </c>
      <c r="G1399" s="11">
        <v>41</v>
      </c>
      <c r="H1399" s="13">
        <f t="shared" ref="H1399" si="4927">AVERAGE(C1396:C1399)</f>
        <v>161.5</v>
      </c>
      <c r="I1399" s="13">
        <f t="shared" ref="I1399" si="4928">AVERAGE(D1396:D1399)</f>
        <v>3.25</v>
      </c>
      <c r="J1399" s="13">
        <f t="shared" ref="J1399" si="4929">AVERAGE(E1396:E1399)</f>
        <v>241.25</v>
      </c>
      <c r="K1399" s="14">
        <f t="shared" ref="K1399" si="4930">SUM(H1399:J1399)</f>
        <v>406</v>
      </c>
      <c r="L1399" s="14">
        <f t="shared" ref="L1399" si="4931">AVERAGE(K1243+K1295+K1347)/3</f>
        <v>383.25</v>
      </c>
      <c r="M1399" s="14">
        <f t="shared" ref="M1399" si="4932">AVERAGE(F1243+F1295+F1347)/3</f>
        <v>349</v>
      </c>
      <c r="N1399" s="25">
        <f>(F1399-F1347)/F1347</f>
        <v>0.61888111888111885</v>
      </c>
      <c r="O1399" s="26">
        <f t="shared" ref="O1399" si="4933">(F1399-L1399)/L1399</f>
        <v>0.20808871493802999</v>
      </c>
    </row>
    <row r="1400" spans="1:15" x14ac:dyDescent="0.25">
      <c r="A1400" s="9" t="s">
        <v>38</v>
      </c>
      <c r="B1400" s="15">
        <f t="shared" si="4237"/>
        <v>44121</v>
      </c>
      <c r="C1400" s="9">
        <v>96</v>
      </c>
      <c r="D1400" s="9">
        <v>3</v>
      </c>
      <c r="E1400" s="9">
        <v>520</v>
      </c>
      <c r="F1400" s="14">
        <v>626</v>
      </c>
      <c r="G1400" s="11">
        <v>42</v>
      </c>
      <c r="H1400" s="13">
        <f t="shared" ref="H1400" si="4934">AVERAGE(C1397:C1400)</f>
        <v>143.25</v>
      </c>
      <c r="I1400" s="13">
        <f t="shared" ref="I1400" si="4935">AVERAGE(D1397:D1400)</f>
        <v>2.5</v>
      </c>
      <c r="J1400" s="13">
        <f t="shared" ref="J1400" si="4936">AVERAGE(E1397:E1400)</f>
        <v>322.25</v>
      </c>
      <c r="K1400" s="14">
        <f t="shared" ref="K1400" si="4937">SUM(H1400:J1400)</f>
        <v>468</v>
      </c>
      <c r="L1400" s="14">
        <f t="shared" ref="L1400" si="4938">AVERAGE(K1244+K1296+K1348)/3</f>
        <v>335.91666666666669</v>
      </c>
      <c r="M1400" s="14">
        <f t="shared" ref="M1400" si="4939">AVERAGE(F1244+F1296+F1348)/3</f>
        <v>194.66666666666666</v>
      </c>
      <c r="N1400" s="25">
        <f t="shared" ref="N1400" si="4940">(F1400-F1348)/F1348</f>
        <v>3.2013422818791946</v>
      </c>
      <c r="O1400" s="26">
        <f t="shared" ref="O1400" si="4941">(F1400-L1400)/L1400</f>
        <v>0.86355742991813433</v>
      </c>
    </row>
    <row r="1401" spans="1:15" x14ac:dyDescent="0.25">
      <c r="A1401" s="9" t="s">
        <v>38</v>
      </c>
      <c r="B1401" s="15">
        <f t="shared" si="4237"/>
        <v>44128</v>
      </c>
      <c r="C1401" s="9">
        <v>159</v>
      </c>
      <c r="D1401" s="9">
        <v>14</v>
      </c>
      <c r="E1401" s="9">
        <v>711</v>
      </c>
      <c r="F1401" s="14">
        <v>894</v>
      </c>
      <c r="G1401" s="11">
        <v>43</v>
      </c>
      <c r="H1401" s="13">
        <f t="shared" ref="H1401" si="4942">AVERAGE(C1398:C1401)</f>
        <v>151.5</v>
      </c>
      <c r="I1401" s="13">
        <f t="shared" ref="I1401" si="4943">AVERAGE(D1398:D1401)</f>
        <v>5.5</v>
      </c>
      <c r="J1401" s="13">
        <f t="shared" ref="J1401" si="4944">AVERAGE(E1398:E1401)</f>
        <v>461.75</v>
      </c>
      <c r="K1401" s="14">
        <f t="shared" ref="K1401" si="4945">SUM(H1401:J1401)</f>
        <v>618.75</v>
      </c>
      <c r="L1401" s="14">
        <f t="shared" ref="L1401" si="4946">AVERAGE(K1245+K1297+K1349)/3</f>
        <v>328.25</v>
      </c>
      <c r="M1401" s="14">
        <f t="shared" ref="M1401" si="4947">AVERAGE(F1245+F1297+F1349)/3</f>
        <v>404</v>
      </c>
      <c r="N1401" s="25">
        <f t="shared" ref="N1401" si="4948">(F1401-F1349)/F1349</f>
        <v>1.1285714285714286</v>
      </c>
      <c r="O1401" s="26">
        <f t="shared" ref="O1401" si="4949">(F1401-L1401)/L1401</f>
        <v>1.7235338918507235</v>
      </c>
    </row>
    <row r="1402" spans="1:15" x14ac:dyDescent="0.25">
      <c r="A1402" s="9" t="s">
        <v>38</v>
      </c>
      <c r="B1402" s="15">
        <f t="shared" si="4237"/>
        <v>44135</v>
      </c>
      <c r="C1402" s="9">
        <v>222</v>
      </c>
      <c r="D1402" s="9">
        <v>3</v>
      </c>
      <c r="E1402" s="9">
        <v>391</v>
      </c>
      <c r="F1402" s="14">
        <v>617</v>
      </c>
      <c r="G1402" s="11">
        <v>44</v>
      </c>
      <c r="H1402" s="13">
        <f t="shared" ref="H1402" si="4950">AVERAGE(C1399:C1402)</f>
        <v>161.75</v>
      </c>
      <c r="I1402" s="13">
        <f t="shared" ref="I1402" si="4951">AVERAGE(D1399:D1402)</f>
        <v>5.75</v>
      </c>
      <c r="J1402" s="13">
        <f t="shared" ref="J1402" si="4952">AVERAGE(E1399:E1402)</f>
        <v>478</v>
      </c>
      <c r="K1402" s="14">
        <f t="shared" ref="K1402" si="4953">SUM(H1402:J1402)</f>
        <v>645.5</v>
      </c>
      <c r="L1402" s="14">
        <f t="shared" ref="L1402" si="4954">AVERAGE(K1246+K1298+K1350)/3</f>
        <v>374.83333333333331</v>
      </c>
      <c r="M1402" s="14">
        <f t="shared" ref="M1402" si="4955">AVERAGE(F1246+F1298+F1350)/3</f>
        <v>551.33333333333337</v>
      </c>
      <c r="N1402" s="25">
        <f t="shared" ref="N1402" si="4956">(F1402-F1350)/F1350</f>
        <v>0.36203090507726271</v>
      </c>
      <c r="O1402" s="26">
        <f t="shared" ref="O1402" si="4957">(F1402-L1402)/L1402</f>
        <v>0.64606491774121844</v>
      </c>
    </row>
    <row r="1403" spans="1:15" x14ac:dyDescent="0.25">
      <c r="A1403" s="9" t="s">
        <v>39</v>
      </c>
      <c r="B1403" s="15">
        <f t="shared" si="4237"/>
        <v>44142</v>
      </c>
      <c r="C1403" s="9">
        <v>335</v>
      </c>
      <c r="D1403" s="9">
        <v>2</v>
      </c>
      <c r="E1403" s="9">
        <v>255</v>
      </c>
      <c r="F1403" s="14">
        <v>622</v>
      </c>
      <c r="G1403" s="11">
        <v>45</v>
      </c>
      <c r="H1403" s="13">
        <f t="shared" ref="H1403" si="4958">AVERAGE(C1400:C1403)</f>
        <v>203</v>
      </c>
      <c r="I1403" s="13">
        <f t="shared" ref="I1403" si="4959">AVERAGE(D1400:D1403)</f>
        <v>5.5</v>
      </c>
      <c r="J1403" s="13">
        <f t="shared" ref="J1403" si="4960">AVERAGE(E1400:E1403)</f>
        <v>469.25</v>
      </c>
      <c r="K1403" s="14">
        <f t="shared" ref="K1403" si="4961">SUM(H1403:J1403)</f>
        <v>677.75</v>
      </c>
      <c r="L1403" s="14">
        <f t="shared" ref="L1403" si="4962">AVERAGE(K1247+K1299+K1351)/3</f>
        <v>464.08333333333331</v>
      </c>
      <c r="M1403" s="14">
        <f t="shared" ref="M1403" si="4963">AVERAGE(F1247+F1299+F1351)/3</f>
        <v>705.66666666666663</v>
      </c>
      <c r="N1403" s="25">
        <f t="shared" ref="N1403" si="4964">(F1403-F1351)/F1351</f>
        <v>0.12681159420289856</v>
      </c>
      <c r="O1403" s="26">
        <f t="shared" ref="O1403" si="4965">(F1403-L1403)/L1403</f>
        <v>0.34027653079547499</v>
      </c>
    </row>
    <row r="1404" spans="1:15" x14ac:dyDescent="0.25">
      <c r="A1404" s="9" t="s">
        <v>39</v>
      </c>
      <c r="B1404" s="15">
        <f t="shared" si="4237"/>
        <v>44149</v>
      </c>
      <c r="C1404" s="9">
        <v>438</v>
      </c>
      <c r="D1404" s="9">
        <v>5</v>
      </c>
      <c r="E1404" s="9">
        <v>298</v>
      </c>
      <c r="F1404" s="14">
        <v>740</v>
      </c>
      <c r="G1404" s="11">
        <v>46</v>
      </c>
      <c r="H1404" s="13">
        <f t="shared" ref="H1404" si="4966">AVERAGE(C1401:C1404)</f>
        <v>288.5</v>
      </c>
      <c r="I1404" s="13">
        <f t="shared" ref="I1404" si="4967">AVERAGE(D1401:D1404)</f>
        <v>6</v>
      </c>
      <c r="J1404" s="13">
        <f t="shared" ref="J1404" si="4968">AVERAGE(E1401:E1404)</f>
        <v>413.75</v>
      </c>
      <c r="K1404" s="14">
        <f t="shared" ref="K1404" si="4969">SUM(H1404:J1404)</f>
        <v>708.25</v>
      </c>
      <c r="L1404" s="14">
        <f t="shared" ref="L1404" si="4970">AVERAGE(K1248+K1300+K1352)/3</f>
        <v>577.58333333333337</v>
      </c>
      <c r="M1404" s="14">
        <f t="shared" ref="M1404" si="4971">AVERAGE(F1248+F1300+F1352)/3</f>
        <v>648.66666666666663</v>
      </c>
      <c r="N1404" s="25">
        <f t="shared" ref="N1404" si="4972">(F1404-F1352)/F1352</f>
        <v>0.16903633491311215</v>
      </c>
      <c r="O1404" s="26">
        <f t="shared" ref="O1404" si="4973">(F1404-L1404)/L1404</f>
        <v>0.28120040398210927</v>
      </c>
    </row>
    <row r="1405" spans="1:15" x14ac:dyDescent="0.25">
      <c r="A1405" s="9" t="s">
        <v>39</v>
      </c>
      <c r="B1405" s="15">
        <f t="shared" si="4237"/>
        <v>44156</v>
      </c>
      <c r="C1405" s="9">
        <v>356</v>
      </c>
      <c r="D1405" s="9">
        <v>0</v>
      </c>
      <c r="E1405" s="9">
        <v>537</v>
      </c>
      <c r="F1405" s="14">
        <v>892</v>
      </c>
      <c r="G1405" s="11">
        <v>47</v>
      </c>
      <c r="H1405" s="13">
        <f t="shared" ref="H1405" si="4974">AVERAGE(C1402:C1405)</f>
        <v>337.75</v>
      </c>
      <c r="I1405" s="13">
        <f t="shared" ref="I1405" si="4975">AVERAGE(D1402:D1405)</f>
        <v>2.5</v>
      </c>
      <c r="J1405" s="13">
        <f t="shared" ref="J1405" si="4976">AVERAGE(E1402:E1405)</f>
        <v>370.25</v>
      </c>
      <c r="K1405" s="14">
        <f t="shared" ref="K1405" si="4977">SUM(H1405:J1405)</f>
        <v>710.5</v>
      </c>
      <c r="L1405" s="14">
        <f t="shared" ref="L1405" si="4978">AVERAGE(K1249+K1301+K1353)/3</f>
        <v>667.91666666666663</v>
      </c>
      <c r="M1405" s="14">
        <f t="shared" ref="M1405" si="4979">AVERAGE(F1249+F1301+F1353)/3</f>
        <v>766</v>
      </c>
      <c r="N1405" s="25">
        <f t="shared" ref="N1405" si="4980">(F1405-F1353)/F1353</f>
        <v>0.16145833333333334</v>
      </c>
      <c r="O1405" s="26">
        <f t="shared" ref="O1405" si="4981">(F1405-L1405)/L1405</f>
        <v>0.33549594510293207</v>
      </c>
    </row>
    <row r="1406" spans="1:15" x14ac:dyDescent="0.25">
      <c r="A1406" s="9" t="s">
        <v>39</v>
      </c>
      <c r="B1406" s="15">
        <f t="shared" si="4237"/>
        <v>44163</v>
      </c>
      <c r="C1406" s="9">
        <v>279</v>
      </c>
      <c r="D1406" s="9">
        <v>0</v>
      </c>
      <c r="E1406" s="9">
        <v>562</v>
      </c>
      <c r="F1406" s="14">
        <v>840</v>
      </c>
      <c r="G1406" s="11">
        <v>48</v>
      </c>
      <c r="H1406" s="13">
        <f t="shared" ref="H1406" si="4982">AVERAGE(C1403:C1406)</f>
        <v>352</v>
      </c>
      <c r="I1406" s="13">
        <f t="shared" ref="I1406" si="4983">AVERAGE(D1403:D1406)</f>
        <v>1.75</v>
      </c>
      <c r="J1406" s="13">
        <f t="shared" ref="J1406" si="4984">AVERAGE(E1403:E1406)</f>
        <v>413</v>
      </c>
      <c r="K1406" s="14">
        <f t="shared" ref="K1406" si="4985">SUM(H1406:J1406)</f>
        <v>766.75</v>
      </c>
      <c r="L1406" s="14">
        <f t="shared" ref="L1406" si="4986">AVERAGE(K1250+K1302+K1354)/3</f>
        <v>692.08333333333337</v>
      </c>
      <c r="M1406" s="14">
        <f t="shared" ref="M1406" si="4987">AVERAGE(F1250+F1302+F1354)/3</f>
        <v>648.33333333333337</v>
      </c>
      <c r="N1406" s="25">
        <f t="shared" ref="N1406" si="4988">(F1406-F1354)/F1354</f>
        <v>7.1942446043165471E-3</v>
      </c>
      <c r="O1406" s="26">
        <f t="shared" ref="O1406" si="4989">(F1406-L1406)/L1406</f>
        <v>0.21372667068031301</v>
      </c>
    </row>
    <row r="1407" spans="1:15" x14ac:dyDescent="0.25">
      <c r="A1407" s="9" t="s">
        <v>40</v>
      </c>
      <c r="B1407" s="15">
        <f t="shared" si="4237"/>
        <v>44170</v>
      </c>
      <c r="C1407" s="9">
        <v>176</v>
      </c>
      <c r="D1407" s="9">
        <v>3</v>
      </c>
      <c r="E1407" s="9">
        <v>398</v>
      </c>
      <c r="F1407" s="14">
        <v>582</v>
      </c>
      <c r="G1407" s="11">
        <v>49</v>
      </c>
      <c r="H1407" s="13">
        <f t="shared" ref="H1407" si="4990">AVERAGE(C1404:C1407)</f>
        <v>312.25</v>
      </c>
      <c r="I1407" s="13">
        <f t="shared" ref="I1407" si="4991">AVERAGE(D1404:D1407)</f>
        <v>2</v>
      </c>
      <c r="J1407" s="13">
        <f t="shared" ref="J1407" si="4992">AVERAGE(E1404:E1407)</f>
        <v>448.75</v>
      </c>
      <c r="K1407" s="14">
        <f t="shared" ref="K1407" si="4993">SUM(H1407:J1407)</f>
        <v>763</v>
      </c>
      <c r="L1407" s="14">
        <f t="shared" ref="L1407" si="4994">AVERAGE(K1251+K1303+K1355)/3</f>
        <v>686.75</v>
      </c>
      <c r="M1407" s="14">
        <f t="shared" ref="M1407" si="4995">AVERAGE(F1251+F1303+F1355)/3</f>
        <v>684.66666666666663</v>
      </c>
      <c r="N1407" s="25">
        <f t="shared" ref="N1407" si="4996">(F1407-F1355)/F1355</f>
        <v>-0.37216828478964403</v>
      </c>
      <c r="O1407" s="26">
        <f t="shared" ref="O1407" si="4997">(F1407-L1407)/L1407</f>
        <v>-0.15253003276301419</v>
      </c>
    </row>
    <row r="1408" spans="1:15" x14ac:dyDescent="0.25">
      <c r="A1408" s="9" t="s">
        <v>40</v>
      </c>
      <c r="B1408" s="15">
        <f t="shared" si="4237"/>
        <v>44177</v>
      </c>
      <c r="C1408" s="9">
        <v>261</v>
      </c>
      <c r="D1408" s="9">
        <v>6</v>
      </c>
      <c r="E1408" s="9">
        <v>477</v>
      </c>
      <c r="F1408" s="14">
        <v>744</v>
      </c>
      <c r="G1408" s="11">
        <v>50</v>
      </c>
      <c r="H1408" s="13">
        <f t="shared" ref="H1408" si="4998">AVERAGE(C1405:C1408)</f>
        <v>268</v>
      </c>
      <c r="I1408" s="13">
        <f t="shared" ref="I1408" si="4999">AVERAGE(D1405:D1408)</f>
        <v>2.25</v>
      </c>
      <c r="J1408" s="13">
        <f t="shared" ref="J1408" si="5000">AVERAGE(E1405:E1408)</f>
        <v>493.5</v>
      </c>
      <c r="K1408" s="14">
        <f t="shared" ref="K1408" si="5001">SUM(H1408:J1408)</f>
        <v>763.75</v>
      </c>
      <c r="L1408" s="14">
        <f t="shared" ref="L1408" si="5002">AVERAGE(K1252+K1304+K1356)/3</f>
        <v>652.91666666666663</v>
      </c>
      <c r="M1408" s="14">
        <f t="shared" ref="M1408" si="5003">AVERAGE(F1252+F1304+F1356)/3</f>
        <v>513</v>
      </c>
      <c r="N1408" s="25">
        <f t="shared" ref="N1408" si="5004">(F1408-F1356)/F1356</f>
        <v>0.51527494908350302</v>
      </c>
      <c r="O1408" s="26">
        <f t="shared" ref="O1408" si="5005">(F1408-L1408)/L1408</f>
        <v>0.13950223356732616</v>
      </c>
    </row>
    <row r="1409" spans="1:15" x14ac:dyDescent="0.25">
      <c r="A1409" s="9" t="s">
        <v>43</v>
      </c>
      <c r="B1409" s="15">
        <f t="shared" si="4237"/>
        <v>44184</v>
      </c>
      <c r="C1409" s="9">
        <v>301</v>
      </c>
      <c r="D1409" s="9">
        <v>2</v>
      </c>
      <c r="E1409" s="9">
        <v>294</v>
      </c>
      <c r="F1409" s="14">
        <v>597</v>
      </c>
      <c r="G1409" s="11">
        <v>51</v>
      </c>
      <c r="H1409" s="13">
        <f t="shared" ref="H1409" si="5006">AVERAGE(C1406:C1409)</f>
        <v>254.25</v>
      </c>
      <c r="I1409" s="13">
        <f t="shared" ref="I1409" si="5007">AVERAGE(D1406:D1409)</f>
        <v>2.75</v>
      </c>
      <c r="J1409" s="13">
        <f t="shared" ref="J1409" si="5008">AVERAGE(E1406:E1409)</f>
        <v>432.75</v>
      </c>
      <c r="K1409" s="14">
        <f t="shared" ref="K1409" si="5009">SUM(H1409:J1409)</f>
        <v>689.75</v>
      </c>
      <c r="L1409" s="14">
        <f t="shared" ref="L1409" si="5010">AVERAGE(K1253+K1305+K1357)/3</f>
        <v>549.91666666666663</v>
      </c>
      <c r="M1409" s="14">
        <f t="shared" ref="M1409" si="5011">AVERAGE(F1253+F1305+F1357)/3</f>
        <v>353.33333333333331</v>
      </c>
      <c r="N1409" s="25">
        <f t="shared" ref="N1409" si="5012">(F1409-F1357)/F1357</f>
        <v>1.738532110091743</v>
      </c>
      <c r="O1409" s="26">
        <f t="shared" ref="O1409" si="5013">(F1409-L1409)/L1409</f>
        <v>8.5619033186846563E-2</v>
      </c>
    </row>
    <row r="1410" spans="1:15" x14ac:dyDescent="0.25">
      <c r="A1410" s="45" t="s">
        <v>41</v>
      </c>
      <c r="B1410" s="15">
        <f t="shared" si="4237"/>
        <v>44191</v>
      </c>
      <c r="C1410" s="9">
        <v>397</v>
      </c>
      <c r="D1410" s="9">
        <v>0</v>
      </c>
      <c r="E1410" s="9">
        <v>289</v>
      </c>
      <c r="F1410" s="14">
        <v>685</v>
      </c>
      <c r="G1410" s="11">
        <v>52</v>
      </c>
      <c r="H1410" s="13">
        <f t="shared" ref="H1410" si="5014">AVERAGE(C1407:C1410)</f>
        <v>283.75</v>
      </c>
      <c r="I1410" s="13">
        <f t="shared" ref="I1410" si="5015">AVERAGE(D1407:D1410)</f>
        <v>2.75</v>
      </c>
      <c r="J1410" s="13">
        <f t="shared" ref="J1410" si="5016">AVERAGE(E1407:E1410)</f>
        <v>364.5</v>
      </c>
      <c r="K1410" s="14">
        <f t="shared" ref="K1410" si="5017">SUM(H1410:J1410)</f>
        <v>651</v>
      </c>
      <c r="L1410" s="14">
        <f t="shared" ref="L1410" si="5018">AVERAGE(K1254+K1306+K1358)/3</f>
        <v>463.5</v>
      </c>
      <c r="M1410" s="14">
        <f t="shared" ref="M1410" si="5019">AVERAGE(F1254+F1306+F1358)/3</f>
        <v>302.33333333333331</v>
      </c>
      <c r="N1410" s="25">
        <f t="shared" ref="N1410" si="5020">(F1410-F1358)/F1358</f>
        <v>1.1273291925465838</v>
      </c>
      <c r="O1410" s="26">
        <f t="shared" ref="O1410" si="5021">(F1410-L1410)/L1410</f>
        <v>0.4778856526429342</v>
      </c>
    </row>
    <row r="1411" spans="1:15" x14ac:dyDescent="0.25">
      <c r="A1411" s="45" t="s">
        <v>41</v>
      </c>
      <c r="B1411" s="15">
        <f t="shared" si="4237"/>
        <v>44198</v>
      </c>
      <c r="C1411" s="9">
        <v>237</v>
      </c>
      <c r="D1411" s="9">
        <v>0</v>
      </c>
      <c r="E1411" s="9">
        <v>148</v>
      </c>
      <c r="F1411" s="14">
        <v>385</v>
      </c>
      <c r="G1411" s="11">
        <v>53</v>
      </c>
      <c r="H1411" s="13">
        <f t="shared" ref="H1411" si="5022">AVERAGE(C1408:C1411)</f>
        <v>299</v>
      </c>
      <c r="I1411" s="13">
        <f t="shared" ref="I1411" si="5023">AVERAGE(D1408:D1411)</f>
        <v>2</v>
      </c>
      <c r="J1411" s="13">
        <f t="shared" ref="J1411" si="5024">AVERAGE(E1408:E1411)</f>
        <v>302</v>
      </c>
      <c r="K1411" s="14">
        <f t="shared" ref="K1411" si="5025">SUM(H1411:J1411)</f>
        <v>603</v>
      </c>
      <c r="L1411" s="14">
        <f t="shared" ref="L1411" si="5026">AVERAGE(K1255+K1307+K1359)/3</f>
        <v>340.91666666666669</v>
      </c>
      <c r="M1411" s="14">
        <f t="shared" ref="M1411" si="5027">AVERAGE(F1255+F1307+F1359)/3</f>
        <v>194.33333333333334</v>
      </c>
      <c r="N1411" s="25">
        <f t="shared" ref="N1411" si="5028">(F1411-F1359)/F1359</f>
        <v>0.24193548387096775</v>
      </c>
      <c r="O1411" s="26">
        <f t="shared" ref="O1411" si="5029">(F1411-L1411)/L1411</f>
        <v>0.12930823759472004</v>
      </c>
    </row>
    <row r="1412" spans="1:15" x14ac:dyDescent="0.25">
      <c r="A1412" s="45" t="s">
        <v>41</v>
      </c>
      <c r="B1412" s="15">
        <f t="shared" si="4237"/>
        <v>44205</v>
      </c>
      <c r="C1412" s="9">
        <v>193</v>
      </c>
      <c r="D1412" s="9">
        <v>5</v>
      </c>
      <c r="E1412" s="9">
        <v>158</v>
      </c>
      <c r="F1412" s="14">
        <v>355</v>
      </c>
      <c r="G1412" s="11">
        <v>1</v>
      </c>
      <c r="H1412" s="13">
        <f t="shared" ref="H1412" si="5030">AVERAGE(C1409:C1412)</f>
        <v>282</v>
      </c>
      <c r="I1412" s="13">
        <f t="shared" ref="I1412" si="5031">AVERAGE(D1409:D1412)</f>
        <v>1.75</v>
      </c>
      <c r="J1412" s="13">
        <f t="shared" ref="J1412" si="5032">AVERAGE(E1409:E1412)</f>
        <v>222.25</v>
      </c>
      <c r="K1412" s="14">
        <f t="shared" ref="K1412" si="5033">SUM(H1412:J1412)</f>
        <v>506</v>
      </c>
      <c r="L1412" s="14">
        <f t="shared" ref="L1412" si="5034">AVERAGE(K1256+K1308+K1360)/3</f>
        <v>266.5</v>
      </c>
      <c r="M1412" s="14">
        <f t="shared" ref="M1412" si="5035">AVERAGE(F1256+F1308+F1360)/3</f>
        <v>215.66666666666666</v>
      </c>
      <c r="N1412" s="25">
        <f t="shared" ref="N1412" si="5036">(F1412-F1360)/F1360</f>
        <v>0.48535564853556484</v>
      </c>
      <c r="O1412" s="26">
        <f t="shared" ref="O1412" si="5037">(F1412-L1412)/L1412</f>
        <v>0.3320825515947467</v>
      </c>
    </row>
    <row r="1413" spans="1:15" x14ac:dyDescent="0.25">
      <c r="A1413" s="45" t="s">
        <v>41</v>
      </c>
      <c r="B1413" s="15">
        <f t="shared" si="4237"/>
        <v>44212</v>
      </c>
      <c r="C1413" s="9">
        <v>254</v>
      </c>
      <c r="D1413" s="9">
        <v>2</v>
      </c>
      <c r="E1413" s="9">
        <v>236</v>
      </c>
      <c r="F1413" s="14">
        <v>491</v>
      </c>
      <c r="G1413" s="11">
        <v>2</v>
      </c>
      <c r="H1413" s="13">
        <f t="shared" ref="H1413" si="5038">AVERAGE(C1410:C1413)</f>
        <v>270.25</v>
      </c>
      <c r="I1413" s="13">
        <f t="shared" ref="I1413" si="5039">AVERAGE(D1410:D1413)</f>
        <v>1.75</v>
      </c>
      <c r="J1413" s="13">
        <f t="shared" ref="J1413" si="5040">AVERAGE(E1410:E1413)</f>
        <v>207.75</v>
      </c>
      <c r="K1413" s="14">
        <f t="shared" ref="K1413" si="5041">SUM(H1413:J1413)</f>
        <v>479.75</v>
      </c>
      <c r="L1413" s="14">
        <f t="shared" ref="L1413" si="5042">AVERAGE(K1257+K1309+K1361)/3</f>
        <v>230.41666666666666</v>
      </c>
      <c r="M1413" s="14">
        <f t="shared" ref="M1413" si="5043">AVERAGE(F1257+F1309+F1361)/3</f>
        <v>209</v>
      </c>
      <c r="N1413" s="25">
        <f t="shared" ref="N1413" si="5044">(F1413-F1361)/F1361</f>
        <v>0.50613496932515334</v>
      </c>
      <c r="O1413" s="26">
        <f t="shared" ref="O1413" si="5045">(F1413-L1413)/L1413</f>
        <v>1.1309222423146477</v>
      </c>
    </row>
    <row r="1414" spans="1:15" x14ac:dyDescent="0.25">
      <c r="A1414" s="45" t="s">
        <v>41</v>
      </c>
      <c r="B1414" s="15">
        <f t="shared" si="4237"/>
        <v>44219</v>
      </c>
      <c r="C1414" s="9">
        <v>320</v>
      </c>
      <c r="D1414" s="9">
        <v>6</v>
      </c>
      <c r="E1414" s="9">
        <v>199</v>
      </c>
      <c r="F1414" s="14">
        <f t="shared" ref="F1414:F1419" si="5046">SUM(C1414:E1414)</f>
        <v>525</v>
      </c>
      <c r="G1414" s="11">
        <v>3</v>
      </c>
      <c r="H1414" s="13">
        <f t="shared" ref="H1414" si="5047">AVERAGE(C1411:C1414)</f>
        <v>251</v>
      </c>
      <c r="I1414" s="13">
        <f t="shared" ref="I1414" si="5048">AVERAGE(D1411:D1414)</f>
        <v>3.25</v>
      </c>
      <c r="J1414" s="13">
        <f t="shared" ref="J1414" si="5049">AVERAGE(E1411:E1414)</f>
        <v>185.25</v>
      </c>
      <c r="K1414" s="14">
        <f t="shared" ref="K1414" si="5050">SUM(H1414:J1414)</f>
        <v>439.5</v>
      </c>
      <c r="L1414" s="14">
        <f t="shared" ref="L1414" si="5051">AVERAGE(K1258+K1310+K1362)/3</f>
        <v>193.83333333333334</v>
      </c>
      <c r="M1414" s="14">
        <f t="shared" ref="M1414" si="5052">AVERAGE(F1258+F1310+F1362)/3</f>
        <v>156.33333333333334</v>
      </c>
      <c r="N1414" s="25">
        <f t="shared" ref="N1414" si="5053">(F1414-F1362)/F1362</f>
        <v>1.8688524590163935</v>
      </c>
      <c r="O1414" s="26">
        <f t="shared" ref="O1414" si="5054">(F1414-L1414)/L1414</f>
        <v>1.7085124677558037</v>
      </c>
    </row>
    <row r="1415" spans="1:15" x14ac:dyDescent="0.25">
      <c r="A1415" s="45" t="s">
        <v>41</v>
      </c>
      <c r="B1415" s="15">
        <f t="shared" si="4237"/>
        <v>44226</v>
      </c>
      <c r="C1415" s="9">
        <v>308</v>
      </c>
      <c r="D1415" s="9">
        <v>0</v>
      </c>
      <c r="E1415" s="9">
        <v>136</v>
      </c>
      <c r="F1415" s="14">
        <f t="shared" si="5046"/>
        <v>444</v>
      </c>
      <c r="G1415" s="11">
        <v>4</v>
      </c>
      <c r="H1415" s="13">
        <f t="shared" ref="H1415" si="5055">AVERAGE(C1412:C1415)</f>
        <v>268.75</v>
      </c>
      <c r="I1415" s="13">
        <f t="shared" ref="I1415" si="5056">AVERAGE(D1412:D1415)</f>
        <v>3.25</v>
      </c>
      <c r="J1415" s="13">
        <f t="shared" ref="J1415" si="5057">AVERAGE(E1412:E1415)</f>
        <v>182.25</v>
      </c>
      <c r="K1415" s="14">
        <f t="shared" ref="K1415" si="5058">SUM(H1415:J1415)</f>
        <v>454.25</v>
      </c>
      <c r="L1415" s="14">
        <f t="shared" ref="L1415" si="5059">AVERAGE(K1259+K1311+K1363)/3</f>
        <v>198.16666666666666</v>
      </c>
      <c r="M1415" s="14">
        <f t="shared" ref="M1415" si="5060">AVERAGE(F1259+F1311+F1363)/3</f>
        <v>211.66666666666666</v>
      </c>
      <c r="N1415" s="25">
        <f t="shared" ref="N1415" si="5061">(F1415-F1363)/F1363</f>
        <v>0.45573770491803278</v>
      </c>
      <c r="O1415" s="26">
        <f t="shared" ref="O1415" si="5062">(F1415-L1415)/L1415</f>
        <v>1.2405382674516401</v>
      </c>
    </row>
    <row r="1416" spans="1:15" x14ac:dyDescent="0.25">
      <c r="A1416" s="45" t="s">
        <v>42</v>
      </c>
      <c r="B1416" s="15">
        <f t="shared" si="4237"/>
        <v>44233</v>
      </c>
      <c r="C1416" s="9">
        <v>182</v>
      </c>
      <c r="D1416" s="9">
        <v>0</v>
      </c>
      <c r="E1416" s="9">
        <v>91</v>
      </c>
      <c r="F1416" s="14">
        <f t="shared" si="5046"/>
        <v>273</v>
      </c>
      <c r="G1416" s="11">
        <v>5</v>
      </c>
      <c r="H1416" s="13">
        <f t="shared" ref="H1416" si="5063">AVERAGE(C1413:C1416)</f>
        <v>266</v>
      </c>
      <c r="I1416" s="13">
        <f t="shared" ref="I1416" si="5064">AVERAGE(D1413:D1416)</f>
        <v>2</v>
      </c>
      <c r="J1416" s="13">
        <f t="shared" ref="J1416" si="5065">AVERAGE(E1413:E1416)</f>
        <v>165.5</v>
      </c>
      <c r="K1416" s="14">
        <f t="shared" ref="K1416" si="5066">SUM(H1416:J1416)</f>
        <v>433.5</v>
      </c>
      <c r="L1416" s="14">
        <f t="shared" ref="L1416" si="5067">AVERAGE(K1260+K1312+K1364)/3</f>
        <v>199</v>
      </c>
      <c r="M1416" s="14">
        <f t="shared" ref="M1416" si="5068">AVERAGE(F1260+F1312+F1364)/3</f>
        <v>219</v>
      </c>
      <c r="N1416" s="25">
        <f t="shared" ref="N1416" si="5069">(F1416-F1364)/F1364</f>
        <v>0.23529411764705882</v>
      </c>
      <c r="O1416" s="26">
        <f t="shared" ref="O1416" si="5070">(F1416-L1416)/L1416</f>
        <v>0.37185929648241206</v>
      </c>
    </row>
    <row r="1417" spans="1:15" x14ac:dyDescent="0.25">
      <c r="A1417" s="45" t="s">
        <v>42</v>
      </c>
      <c r="B1417" s="15">
        <f t="shared" si="4237"/>
        <v>44240</v>
      </c>
      <c r="C1417" s="9">
        <v>132</v>
      </c>
      <c r="D1417" s="9">
        <v>0</v>
      </c>
      <c r="E1417" s="9">
        <v>46</v>
      </c>
      <c r="F1417" s="14">
        <f t="shared" si="5046"/>
        <v>178</v>
      </c>
      <c r="G1417" s="11">
        <v>6</v>
      </c>
      <c r="H1417" s="13">
        <f t="shared" ref="H1417" si="5071">AVERAGE(C1414:C1417)</f>
        <v>235.5</v>
      </c>
      <c r="I1417" s="13">
        <f t="shared" ref="I1417" si="5072">AVERAGE(D1414:D1417)</f>
        <v>1.5</v>
      </c>
      <c r="J1417" s="13">
        <f t="shared" ref="J1417" si="5073">AVERAGE(E1414:E1417)</f>
        <v>118</v>
      </c>
      <c r="K1417" s="14">
        <f t="shared" ref="K1417" si="5074">SUM(H1417:J1417)</f>
        <v>355</v>
      </c>
      <c r="L1417" s="14">
        <f t="shared" ref="L1417" si="5075">AVERAGE(K1261+K1313+K1365)/3</f>
        <v>193.66666666666666</v>
      </c>
      <c r="M1417" s="14">
        <f t="shared" ref="M1417" si="5076">AVERAGE(F1261+F1313+F1365)/3</f>
        <v>187.66666666666666</v>
      </c>
      <c r="N1417" s="25">
        <f t="shared" ref="N1417" si="5077">(F1417-F1365)/F1365</f>
        <v>-0.16431924882629109</v>
      </c>
      <c r="O1417" s="26">
        <f t="shared" ref="O1417" si="5078">(F1417-L1417)/L1417</f>
        <v>-8.0895008605851929E-2</v>
      </c>
    </row>
    <row r="1418" spans="1:15" x14ac:dyDescent="0.25">
      <c r="A1418" s="45" t="s">
        <v>42</v>
      </c>
      <c r="B1418" s="15">
        <f t="shared" si="4237"/>
        <v>44247</v>
      </c>
      <c r="C1418" s="9">
        <v>128</v>
      </c>
      <c r="D1418" s="9">
        <v>2</v>
      </c>
      <c r="E1418" s="9">
        <v>34</v>
      </c>
      <c r="F1418" s="14">
        <f t="shared" si="5046"/>
        <v>164</v>
      </c>
      <c r="G1418" s="11">
        <v>7</v>
      </c>
      <c r="H1418" s="13">
        <f t="shared" ref="H1418" si="5079">AVERAGE(C1415:C1418)</f>
        <v>187.5</v>
      </c>
      <c r="I1418" s="13">
        <f t="shared" ref="I1418" si="5080">AVERAGE(D1415:D1418)</f>
        <v>0.5</v>
      </c>
      <c r="J1418" s="13">
        <f t="shared" ref="J1418" si="5081">AVERAGE(E1415:E1418)</f>
        <v>76.75</v>
      </c>
      <c r="K1418" s="14">
        <f t="shared" ref="K1418" si="5082">SUM(H1418:J1418)</f>
        <v>264.75</v>
      </c>
      <c r="L1418" s="14">
        <f t="shared" ref="L1418" si="5083">AVERAGE(K1262+K1314+K1366)/3</f>
        <v>215.41666666666666</v>
      </c>
      <c r="M1418" s="14">
        <f t="shared" ref="M1418" si="5084">AVERAGE(F1262+F1314+F1366)/3</f>
        <v>243.33333333333334</v>
      </c>
      <c r="N1418" s="25">
        <f t="shared" ref="N1418" si="5085">(F1418-F1366)/F1366</f>
        <v>-0.33061224489795921</v>
      </c>
      <c r="O1418" s="26">
        <f t="shared" ref="O1418" si="5086">(F1418-L1418)/L1418</f>
        <v>-0.23868471953578332</v>
      </c>
    </row>
    <row r="1419" spans="1:15" x14ac:dyDescent="0.25">
      <c r="A1419" s="45" t="s">
        <v>42</v>
      </c>
      <c r="B1419" s="15">
        <f t="shared" si="4237"/>
        <v>44254</v>
      </c>
      <c r="C1419" s="9">
        <v>195</v>
      </c>
      <c r="D1419" s="9">
        <v>0</v>
      </c>
      <c r="E1419" s="9">
        <v>29</v>
      </c>
      <c r="F1419" s="14">
        <f t="shared" si="5046"/>
        <v>224</v>
      </c>
      <c r="G1419" s="11">
        <v>8</v>
      </c>
      <c r="H1419" s="13">
        <f t="shared" ref="H1419" si="5087">AVERAGE(C1416:C1419)</f>
        <v>159.25</v>
      </c>
      <c r="I1419" s="13">
        <f t="shared" ref="I1419" si="5088">AVERAGE(D1416:D1419)</f>
        <v>0.5</v>
      </c>
      <c r="J1419" s="13">
        <f t="shared" ref="J1419" si="5089">AVERAGE(E1416:E1419)</f>
        <v>50</v>
      </c>
      <c r="K1419" s="14">
        <f t="shared" ref="K1419" si="5090">SUM(H1419:J1419)</f>
        <v>209.75</v>
      </c>
      <c r="L1419" s="14">
        <f t="shared" ref="L1419" si="5091">AVERAGE(K1263+K1315+K1367)/3</f>
        <v>221.16666666666666</v>
      </c>
      <c r="M1419" s="14">
        <f t="shared" ref="M1419" si="5092">AVERAGE(F1263+F1315+F1367)/3</f>
        <v>234.66666666666666</v>
      </c>
      <c r="N1419" s="25">
        <f t="shared" ref="N1419" si="5093">(F1419-F1367)/F1367</f>
        <v>-7.0539419087136929E-2</v>
      </c>
      <c r="O1419" s="26">
        <f t="shared" ref="O1419" si="5094">(F1419-L1419)/L1419</f>
        <v>1.2810851544838023E-2</v>
      </c>
    </row>
    <row r="1420" spans="1:15" x14ac:dyDescent="0.25">
      <c r="A1420" s="45" t="s">
        <v>44</v>
      </c>
      <c r="B1420" s="15">
        <f t="shared" si="4237"/>
        <v>44261</v>
      </c>
      <c r="C1420" s="9">
        <v>358</v>
      </c>
      <c r="D1420" s="9">
        <v>0</v>
      </c>
      <c r="E1420" s="9">
        <v>79</v>
      </c>
      <c r="F1420" s="14">
        <f t="shared" ref="F1420" si="5095">SUM(C1420:E1420)</f>
        <v>437</v>
      </c>
      <c r="G1420" s="11">
        <v>9</v>
      </c>
      <c r="H1420" s="13">
        <f t="shared" ref="H1420" si="5096">AVERAGE(C1417:C1420)</f>
        <v>203.25</v>
      </c>
      <c r="I1420" s="13">
        <f t="shared" ref="I1420" si="5097">AVERAGE(D1417:D1420)</f>
        <v>0.5</v>
      </c>
      <c r="J1420" s="13">
        <f t="shared" ref="J1420" si="5098">AVERAGE(E1417:E1420)</f>
        <v>47</v>
      </c>
      <c r="K1420" s="14">
        <f t="shared" ref="K1420" si="5099">SUM(H1420:J1420)</f>
        <v>250.75</v>
      </c>
      <c r="L1420" s="14">
        <f t="shared" ref="L1420" si="5100">AVERAGE(K1264+K1316+K1368)/3</f>
        <v>234.33333333333334</v>
      </c>
      <c r="M1420" s="14">
        <f t="shared" ref="M1420" si="5101">AVERAGE(F1264+F1316+F1368)/3</f>
        <v>271.66666666666669</v>
      </c>
      <c r="N1420" s="25">
        <f t="shared" ref="N1420" si="5102">(F1420-F1368)/F1368</f>
        <v>0.4375</v>
      </c>
      <c r="O1420" s="26">
        <f t="shared" ref="O1420" si="5103">(F1420-L1420)/L1420</f>
        <v>0.8648648648648648</v>
      </c>
    </row>
    <row r="1421" spans="1:15" x14ac:dyDescent="0.25">
      <c r="A1421" s="45" t="s">
        <v>44</v>
      </c>
      <c r="B1421" s="15">
        <f t="shared" si="4237"/>
        <v>44268</v>
      </c>
      <c r="C1421" s="9">
        <v>372</v>
      </c>
      <c r="D1421" s="9">
        <v>3</v>
      </c>
      <c r="E1421" s="9">
        <v>73</v>
      </c>
      <c r="F1421" s="14">
        <f t="shared" ref="F1421" si="5104">SUM(C1421:E1421)</f>
        <v>448</v>
      </c>
      <c r="G1421" s="11">
        <v>10</v>
      </c>
      <c r="H1421" s="13">
        <f t="shared" ref="H1421" si="5105">AVERAGE(C1418:C1421)</f>
        <v>263.25</v>
      </c>
      <c r="I1421" s="13">
        <f t="shared" ref="I1421" si="5106">AVERAGE(D1418:D1421)</f>
        <v>1.25</v>
      </c>
      <c r="J1421" s="13">
        <f t="shared" ref="J1421" si="5107">AVERAGE(E1418:E1421)</f>
        <v>53.75</v>
      </c>
      <c r="K1421" s="14">
        <f t="shared" ref="K1421" si="5108">SUM(H1421:J1421)</f>
        <v>318.25</v>
      </c>
      <c r="L1421" s="14">
        <f t="shared" ref="L1421" si="5109">AVERAGE(K1265+K1317+K1369)/3</f>
        <v>282.5</v>
      </c>
      <c r="M1421" s="14">
        <f t="shared" ref="M1421" si="5110">AVERAGE(F1265+F1317+F1369)/3</f>
        <v>380.33333333333331</v>
      </c>
      <c r="N1421" s="25">
        <f t="shared" ref="N1421" si="5111">(F1421-F1369)/F1369</f>
        <v>0.3413173652694611</v>
      </c>
      <c r="O1421" s="26">
        <f t="shared" ref="O1421" si="5112">(F1421-L1421)/L1421</f>
        <v>0.58584070796460175</v>
      </c>
    </row>
    <row r="1422" spans="1:15" x14ac:dyDescent="0.25">
      <c r="A1422" s="45" t="s">
        <v>44</v>
      </c>
      <c r="B1422" s="15">
        <f t="shared" si="4237"/>
        <v>44275</v>
      </c>
      <c r="C1422" s="9">
        <v>311</v>
      </c>
      <c r="D1422" s="9">
        <v>2</v>
      </c>
      <c r="E1422" s="9">
        <v>59</v>
      </c>
      <c r="F1422" s="14">
        <f t="shared" ref="F1422" si="5113">SUM(C1422:E1422)</f>
        <v>372</v>
      </c>
      <c r="G1422" s="11">
        <v>11</v>
      </c>
      <c r="H1422" s="13">
        <f t="shared" ref="H1422" si="5114">AVERAGE(C1419:C1422)</f>
        <v>309</v>
      </c>
      <c r="I1422" s="13">
        <f t="shared" ref="I1422" si="5115">AVERAGE(D1419:D1422)</f>
        <v>1.25</v>
      </c>
      <c r="J1422" s="13">
        <f t="shared" ref="J1422" si="5116">AVERAGE(E1419:E1422)</f>
        <v>60</v>
      </c>
      <c r="K1422" s="14">
        <f t="shared" ref="K1422" si="5117">SUM(H1422:J1422)</f>
        <v>370.25</v>
      </c>
      <c r="L1422" s="14">
        <f t="shared" ref="L1422" si="5118">AVERAGE(K1266+K1318+K1370)/3</f>
        <v>306.91666666666669</v>
      </c>
      <c r="M1422" s="14">
        <f t="shared" ref="M1422" si="5119">AVERAGE(F1266+F1318+F1370)/3</f>
        <v>341</v>
      </c>
      <c r="N1422" s="25">
        <f t="shared" ref="N1422" si="5120">(F1422-F1370)/F1370</f>
        <v>0.35766423357664234</v>
      </c>
      <c r="O1422" s="26">
        <f t="shared" ref="O1422" si="5121">(F1422-L1422)/L1422</f>
        <v>0.21205538962802056</v>
      </c>
    </row>
    <row r="1423" spans="1:15" x14ac:dyDescent="0.25">
      <c r="A1423" s="45" t="s">
        <v>44</v>
      </c>
      <c r="B1423" s="15">
        <f t="shared" si="4237"/>
        <v>44282</v>
      </c>
      <c r="C1423" s="9">
        <v>488</v>
      </c>
      <c r="D1423" s="9">
        <v>3</v>
      </c>
      <c r="E1423" s="9">
        <v>52</v>
      </c>
      <c r="F1423" s="14">
        <f t="shared" ref="F1423" si="5122">SUM(C1423:E1423)</f>
        <v>543</v>
      </c>
      <c r="G1423" s="11">
        <v>12</v>
      </c>
      <c r="H1423" s="13">
        <f t="shared" ref="H1423" si="5123">AVERAGE(C1420:C1423)</f>
        <v>382.25</v>
      </c>
      <c r="I1423" s="13">
        <f t="shared" ref="I1423" si="5124">AVERAGE(D1420:D1423)</f>
        <v>2</v>
      </c>
      <c r="J1423" s="13">
        <f t="shared" ref="J1423" si="5125">AVERAGE(E1420:E1423)</f>
        <v>65.75</v>
      </c>
      <c r="K1423" s="14">
        <f t="shared" ref="K1423" si="5126">SUM(H1423:J1423)</f>
        <v>450</v>
      </c>
      <c r="L1423" s="14">
        <f t="shared" ref="L1423" si="5127">AVERAGE(K1267+K1319+K1371)/3</f>
        <v>334.08333333333331</v>
      </c>
      <c r="M1423" s="14">
        <f t="shared" ref="M1423" si="5128">AVERAGE(F1267+F1319+F1371)/3</f>
        <v>343.33333333333331</v>
      </c>
      <c r="N1423" s="25">
        <f t="shared" ref="N1423" si="5129">(F1423-F1371)/F1371</f>
        <v>1.1547619047619047</v>
      </c>
      <c r="O1423" s="26">
        <f t="shared" ref="O1423" si="5130">(F1423-L1423)/L1423</f>
        <v>0.62534297829882768</v>
      </c>
    </row>
    <row r="1424" spans="1:15" x14ac:dyDescent="0.25">
      <c r="A1424" s="45" t="s">
        <v>45</v>
      </c>
      <c r="B1424" s="15">
        <f t="shared" si="4237"/>
        <v>44289</v>
      </c>
      <c r="C1424" s="9">
        <v>415</v>
      </c>
      <c r="D1424" s="9">
        <v>0</v>
      </c>
      <c r="E1424" s="9">
        <v>35</v>
      </c>
      <c r="F1424" s="14">
        <f t="shared" ref="F1424" si="5131">SUM(C1424:E1424)</f>
        <v>450</v>
      </c>
      <c r="G1424" s="11">
        <v>13</v>
      </c>
      <c r="H1424" s="13">
        <f t="shared" ref="H1424" si="5132">AVERAGE(C1421:C1424)</f>
        <v>396.5</v>
      </c>
      <c r="I1424" s="13">
        <f t="shared" ref="I1424" si="5133">AVERAGE(D1421:D1424)</f>
        <v>2</v>
      </c>
      <c r="J1424" s="13">
        <f t="shared" ref="J1424" si="5134">AVERAGE(E1421:E1424)</f>
        <v>54.75</v>
      </c>
      <c r="K1424" s="14">
        <f t="shared" ref="K1424" si="5135">SUM(H1424:J1424)</f>
        <v>453.25</v>
      </c>
      <c r="L1424" s="14">
        <f t="shared" ref="L1424" si="5136">AVERAGE(K1268+K1320+K1372)/3</f>
        <v>338</v>
      </c>
      <c r="M1424" s="14">
        <f t="shared" ref="M1424" si="5137">AVERAGE(F1268+F1320+F1372)/3</f>
        <v>287.33333333333331</v>
      </c>
      <c r="N1424" s="25">
        <f t="shared" ref="N1424" si="5138">(F1424-F1372)/F1372</f>
        <v>0.52027027027027029</v>
      </c>
      <c r="O1424" s="26">
        <f t="shared" ref="O1424" si="5139">(F1424-L1424)/L1424</f>
        <v>0.33136094674556216</v>
      </c>
    </row>
    <row r="1425" spans="1:15" x14ac:dyDescent="0.25">
      <c r="A1425" s="45" t="s">
        <v>45</v>
      </c>
      <c r="B1425" s="15">
        <f t="shared" si="4237"/>
        <v>44296</v>
      </c>
      <c r="C1425" s="9">
        <v>570</v>
      </c>
      <c r="D1425" s="9">
        <v>3</v>
      </c>
      <c r="E1425" s="9">
        <v>51</v>
      </c>
      <c r="F1425" s="14">
        <f t="shared" ref="F1425" si="5140">SUM(C1425:E1425)</f>
        <v>624</v>
      </c>
      <c r="G1425" s="11">
        <v>14</v>
      </c>
      <c r="H1425" s="13">
        <f t="shared" ref="H1425" si="5141">AVERAGE(C1422:C1425)</f>
        <v>446</v>
      </c>
      <c r="I1425" s="13">
        <f t="shared" ref="I1425" si="5142">AVERAGE(D1422:D1425)</f>
        <v>2</v>
      </c>
      <c r="J1425" s="13">
        <f t="shared" ref="J1425" si="5143">AVERAGE(E1422:E1425)</f>
        <v>49.25</v>
      </c>
      <c r="K1425" s="14">
        <f t="shared" ref="K1425" si="5144">SUM(H1425:J1425)</f>
        <v>497.25</v>
      </c>
      <c r="L1425" s="14">
        <f t="shared" ref="L1425" si="5145">AVERAGE(K1269+K1321+K1373)/3</f>
        <v>327.91666666666669</v>
      </c>
      <c r="M1425" s="14">
        <f t="shared" ref="M1425" si="5146">AVERAGE(F1269+F1321+F1373)/3</f>
        <v>340</v>
      </c>
      <c r="N1425" s="25">
        <f t="shared" ref="N1425" si="5147">(F1425-F1373)/F1373</f>
        <v>0.26572008113590262</v>
      </c>
      <c r="O1425" s="26">
        <f t="shared" ref="O1425" si="5148">(F1425-L1425)/L1425</f>
        <v>0.90292249047013962</v>
      </c>
    </row>
    <row r="1426" spans="1:15" x14ac:dyDescent="0.25">
      <c r="A1426" s="45" t="s">
        <v>45</v>
      </c>
      <c r="B1426" s="15">
        <f t="shared" si="4237"/>
        <v>44303</v>
      </c>
      <c r="C1426" s="9">
        <v>535</v>
      </c>
      <c r="D1426" s="9">
        <v>5</v>
      </c>
      <c r="E1426" s="9">
        <v>101</v>
      </c>
      <c r="F1426" s="14">
        <f t="shared" ref="F1426" si="5149">SUM(C1426:E1426)</f>
        <v>641</v>
      </c>
      <c r="G1426" s="11">
        <v>15</v>
      </c>
      <c r="H1426" s="13">
        <f t="shared" ref="H1426" si="5150">AVERAGE(C1423:C1426)</f>
        <v>502</v>
      </c>
      <c r="I1426" s="13">
        <f t="shared" ref="I1426" si="5151">AVERAGE(D1423:D1426)</f>
        <v>2.75</v>
      </c>
      <c r="J1426" s="13">
        <f t="shared" ref="J1426" si="5152">AVERAGE(E1423:E1426)</f>
        <v>59.75</v>
      </c>
      <c r="K1426" s="14">
        <f t="shared" ref="K1426" si="5153">SUM(H1426:J1426)</f>
        <v>564.5</v>
      </c>
      <c r="L1426" s="14">
        <f t="shared" ref="L1426" si="5154">AVERAGE(K1270+K1322+K1374)/3</f>
        <v>334.58333333333331</v>
      </c>
      <c r="M1426" s="14">
        <f t="shared" ref="M1426" si="5155">AVERAGE(F1270+F1322+F1374)/3</f>
        <v>367.66666666666669</v>
      </c>
      <c r="N1426" s="25">
        <f t="shared" ref="N1426" si="5156">(F1426-F1374)/F1374</f>
        <v>0.33820459290187893</v>
      </c>
      <c r="O1426" s="26">
        <f t="shared" ref="O1426" si="5157">(F1426-L1426)/L1426</f>
        <v>0.91581569115815697</v>
      </c>
    </row>
    <row r="1427" spans="1:15" x14ac:dyDescent="0.25">
      <c r="A1427" s="45" t="s">
        <v>45</v>
      </c>
      <c r="B1427" s="15">
        <f t="shared" si="4237"/>
        <v>44310</v>
      </c>
      <c r="C1427" s="9">
        <v>708</v>
      </c>
      <c r="D1427" s="9">
        <v>13</v>
      </c>
      <c r="E1427" s="9">
        <v>38</v>
      </c>
      <c r="F1427" s="14">
        <f t="shared" ref="F1427" si="5158">SUM(C1427:E1427)</f>
        <v>759</v>
      </c>
      <c r="G1427" s="11">
        <v>16</v>
      </c>
      <c r="H1427" s="13">
        <f t="shared" ref="H1427" si="5159">AVERAGE(C1424:C1427)</f>
        <v>557</v>
      </c>
      <c r="I1427" s="13">
        <f t="shared" ref="I1427" si="5160">AVERAGE(D1424:D1427)</f>
        <v>5.25</v>
      </c>
      <c r="J1427" s="13">
        <f t="shared" ref="J1427" si="5161">AVERAGE(E1424:E1427)</f>
        <v>56.25</v>
      </c>
      <c r="K1427" s="14">
        <f t="shared" ref="K1427" si="5162">SUM(H1427:J1427)</f>
        <v>618.5</v>
      </c>
      <c r="L1427" s="14">
        <f>AVERAGE(K1271+K1323+K1375)/3</f>
        <v>351.08333333333331</v>
      </c>
      <c r="M1427" s="14">
        <f t="shared" ref="M1427" si="5163">AVERAGE(F1271+F1323+F1375)/3</f>
        <v>409.33333333333331</v>
      </c>
      <c r="N1427" s="25">
        <f t="shared" ref="N1427" si="5164">(F1427-F1375)/F1375</f>
        <v>0.482421875</v>
      </c>
      <c r="O1427" s="26">
        <f t="shared" ref="O1427" si="5165">(F1427-L1427)/L1427</f>
        <v>1.1618798955613578</v>
      </c>
    </row>
    <row r="1428" spans="1:15" x14ac:dyDescent="0.25">
      <c r="A1428" s="45" t="s">
        <v>32</v>
      </c>
      <c r="B1428" s="15">
        <f t="shared" si="4237"/>
        <v>44317</v>
      </c>
      <c r="C1428" s="9">
        <v>486</v>
      </c>
      <c r="D1428" s="9">
        <v>0</v>
      </c>
      <c r="E1428" s="9">
        <v>35</v>
      </c>
      <c r="F1428" s="14">
        <f t="shared" ref="F1428" si="5166">SUM(C1428:E1428)</f>
        <v>521</v>
      </c>
      <c r="G1428" s="11">
        <v>17</v>
      </c>
      <c r="H1428" s="13">
        <f t="shared" ref="H1428" si="5167">AVERAGE(C1425:C1428)</f>
        <v>574.75</v>
      </c>
      <c r="I1428" s="13">
        <f t="shared" ref="I1428" si="5168">AVERAGE(D1425:D1428)</f>
        <v>5.25</v>
      </c>
      <c r="J1428" s="13">
        <f t="shared" ref="J1428" si="5169">AVERAGE(E1425:E1428)</f>
        <v>56.25</v>
      </c>
      <c r="K1428" s="14">
        <f t="shared" ref="K1428" si="5170">SUM(H1428:J1428)</f>
        <v>636.25</v>
      </c>
      <c r="L1428" s="14">
        <f t="shared" ref="L1428" si="5171">AVERAGE(K1272+K1324+K1376)/3</f>
        <v>410.25</v>
      </c>
      <c r="M1428" s="14">
        <f t="shared" ref="M1428" si="5172">AVERAGE(F1272+F1324+F1376)/3</f>
        <v>524</v>
      </c>
      <c r="N1428" s="25">
        <f t="shared" ref="N1428" si="5173">(F1428-F1376)/F1376</f>
        <v>-0.20579268292682926</v>
      </c>
      <c r="O1428" s="26">
        <f t="shared" ref="O1428" si="5174">(F1428-L1428)/L1428</f>
        <v>0.26995734308348568</v>
      </c>
    </row>
    <row r="1429" spans="1:15" x14ac:dyDescent="0.25">
      <c r="A1429" s="45" t="s">
        <v>32</v>
      </c>
      <c r="B1429" s="15">
        <f t="shared" si="4237"/>
        <v>44324</v>
      </c>
      <c r="C1429" s="9">
        <v>709</v>
      </c>
      <c r="D1429" s="9">
        <v>14</v>
      </c>
      <c r="E1429" s="9">
        <v>112</v>
      </c>
      <c r="F1429" s="14">
        <f t="shared" ref="F1429" si="5175">SUM(C1429:E1429)</f>
        <v>835</v>
      </c>
      <c r="G1429" s="11">
        <v>18</v>
      </c>
      <c r="H1429" s="13">
        <f t="shared" ref="H1429" si="5176">AVERAGE(C1426:C1429)</f>
        <v>609.5</v>
      </c>
      <c r="I1429" s="13">
        <f t="shared" ref="I1429" si="5177">AVERAGE(D1426:D1429)</f>
        <v>8</v>
      </c>
      <c r="J1429" s="13">
        <f t="shared" ref="J1429" si="5178">AVERAGE(E1426:E1429)</f>
        <v>71.5</v>
      </c>
      <c r="K1429" s="14">
        <f t="shared" ref="K1429" si="5179">SUM(H1429:J1429)</f>
        <v>689</v>
      </c>
      <c r="L1429" s="14">
        <f t="shared" ref="L1429" si="5180">AVERAGE(K1273+K1325+K1377)/3</f>
        <v>434.41666666666669</v>
      </c>
      <c r="M1429" s="14">
        <f t="shared" ref="M1429" si="5181">AVERAGE(F1273+F1325+F1377)/3</f>
        <v>436.66666666666669</v>
      </c>
      <c r="N1429" s="25">
        <f t="shared" ref="N1429" si="5182">(F1429-F1377)/F1377</f>
        <v>0.30062305295950154</v>
      </c>
      <c r="O1429" s="26">
        <f t="shared" ref="O1429" si="5183">(F1429-L1429)/L1429</f>
        <v>0.92211778246690956</v>
      </c>
    </row>
    <row r="1430" spans="1:15" x14ac:dyDescent="0.25">
      <c r="A1430" s="45" t="s">
        <v>32</v>
      </c>
      <c r="B1430" s="15">
        <f t="shared" si="4237"/>
        <v>44331</v>
      </c>
      <c r="C1430" s="9">
        <v>572</v>
      </c>
      <c r="D1430" s="9">
        <v>17</v>
      </c>
      <c r="E1430" s="9">
        <v>92</v>
      </c>
      <c r="F1430" s="14">
        <f t="shared" ref="F1430" si="5184">SUM(C1430:E1430)</f>
        <v>681</v>
      </c>
      <c r="G1430" s="11">
        <v>19</v>
      </c>
      <c r="H1430" s="13">
        <f t="shared" ref="H1430" si="5185">AVERAGE(C1427:C1430)</f>
        <v>618.75</v>
      </c>
      <c r="I1430" s="13">
        <f t="shared" ref="I1430" si="5186">AVERAGE(D1427:D1430)</f>
        <v>11</v>
      </c>
      <c r="J1430" s="13">
        <f t="shared" ref="J1430" si="5187">AVERAGE(E1427:E1430)</f>
        <v>69.25</v>
      </c>
      <c r="K1430" s="14">
        <f t="shared" ref="K1430" si="5188">SUM(H1430:J1430)</f>
        <v>699</v>
      </c>
      <c r="L1430" s="14">
        <f t="shared" ref="L1430" si="5189">AVERAGE(K1274+K1326+K1378)/3</f>
        <v>438.66666666666669</v>
      </c>
      <c r="M1430" s="14">
        <f t="shared" ref="M1430" si="5190">AVERAGE(F1274+F1326+F1378)/3</f>
        <v>384.66666666666669</v>
      </c>
      <c r="N1430" s="25">
        <f t="shared" ref="N1430" si="5191">(F1430-F1378)/F1378</f>
        <v>0.40412371134020619</v>
      </c>
      <c r="O1430" s="26">
        <f t="shared" ref="O1430" si="5192">(F1430-L1430)/L1430</f>
        <v>0.55243161094224913</v>
      </c>
    </row>
    <row r="1431" spans="1:15" x14ac:dyDescent="0.25">
      <c r="A1431" s="45" t="s">
        <v>32</v>
      </c>
      <c r="B1431" s="15">
        <f t="shared" si="4237"/>
        <v>44338</v>
      </c>
      <c r="C1431" s="9">
        <v>753</v>
      </c>
      <c r="D1431" s="9">
        <v>10</v>
      </c>
      <c r="E1431" s="9">
        <v>95</v>
      </c>
      <c r="F1431" s="14">
        <f t="shared" ref="F1431" si="5193">SUM(C1431:E1431)</f>
        <v>858</v>
      </c>
      <c r="G1431" s="11">
        <v>20</v>
      </c>
      <c r="H1431" s="13">
        <f t="shared" ref="H1431" si="5194">AVERAGE(C1428:C1431)</f>
        <v>630</v>
      </c>
      <c r="I1431" s="13">
        <f t="shared" ref="I1431" si="5195">AVERAGE(D1428:D1431)</f>
        <v>10.25</v>
      </c>
      <c r="J1431" s="13">
        <f t="shared" ref="J1431" si="5196">AVERAGE(E1428:E1431)</f>
        <v>83.5</v>
      </c>
      <c r="K1431" s="14">
        <f t="shared" ref="K1431" si="5197">SUM(H1431:J1431)</f>
        <v>723.75</v>
      </c>
      <c r="L1431" s="14">
        <f t="shared" ref="L1431" si="5198">AVERAGE(K1275+K1327+K1379)/3</f>
        <v>466.16666666666669</v>
      </c>
      <c r="M1431" s="14">
        <f t="shared" ref="M1431" si="5199">AVERAGE(F1275+F1327+F1379)/3</f>
        <v>519.33333333333337</v>
      </c>
      <c r="N1431" s="25">
        <f t="shared" ref="N1431" si="5200">(F1431-F1379)/F1379</f>
        <v>0.19832402234636873</v>
      </c>
      <c r="O1431" s="26">
        <f t="shared" ref="O1431" si="5201">(F1431-L1431)/L1431</f>
        <v>0.84054343939935638</v>
      </c>
    </row>
    <row r="1432" spans="1:15" x14ac:dyDescent="0.25">
      <c r="A1432" s="45" t="s">
        <v>32</v>
      </c>
      <c r="B1432" s="15">
        <f t="shared" si="4237"/>
        <v>44345</v>
      </c>
      <c r="C1432" s="9">
        <v>593</v>
      </c>
      <c r="D1432" s="9">
        <v>5</v>
      </c>
      <c r="E1432" s="9">
        <v>77</v>
      </c>
      <c r="F1432" s="14">
        <f t="shared" ref="F1432" si="5202">SUM(C1432:E1432)</f>
        <v>675</v>
      </c>
      <c r="G1432" s="11">
        <v>21</v>
      </c>
      <c r="H1432" s="13">
        <f t="shared" ref="H1432" si="5203">AVERAGE(C1429:C1432)</f>
        <v>656.75</v>
      </c>
      <c r="I1432" s="13">
        <f t="shared" ref="I1432" si="5204">AVERAGE(D1429:D1432)</f>
        <v>11.5</v>
      </c>
      <c r="J1432" s="13">
        <f t="shared" ref="J1432" si="5205">AVERAGE(E1429:E1432)</f>
        <v>94</v>
      </c>
      <c r="K1432" s="14">
        <f t="shared" ref="K1432" si="5206">SUM(H1432:J1432)</f>
        <v>762.25</v>
      </c>
      <c r="L1432" s="14">
        <f t="shared" ref="L1432" si="5207">AVERAGE(K1276+K1328+K1380)/3</f>
        <v>451.75</v>
      </c>
      <c r="M1432" s="14">
        <f t="shared" ref="M1432" si="5208">AVERAGE(F1276+F1328+F1380)/3</f>
        <v>466.33333333333331</v>
      </c>
      <c r="N1432" s="25">
        <f t="shared" ref="N1432" si="5209">(F1432-F1380)/F1380</f>
        <v>5.1401869158878503E-2</v>
      </c>
      <c r="O1432" s="26">
        <f t="shared" ref="O1432" si="5210">(F1432-L1432)/L1432</f>
        <v>0.49418926397343665</v>
      </c>
    </row>
    <row r="1433" spans="1:15" x14ac:dyDescent="0.25">
      <c r="A1433" s="45" t="str">
        <f t="shared" ref="A1433:A1439" si="5211">TEXT(B1433, "MMMM")</f>
        <v>June</v>
      </c>
      <c r="B1433" s="15">
        <f t="shared" si="4237"/>
        <v>44352</v>
      </c>
      <c r="C1433" s="9">
        <v>818</v>
      </c>
      <c r="D1433" s="9">
        <v>5</v>
      </c>
      <c r="E1433" s="9">
        <v>99</v>
      </c>
      <c r="F1433" s="14">
        <f t="shared" ref="F1433" si="5212">SUM(C1433:E1433)</f>
        <v>922</v>
      </c>
      <c r="G1433" s="11">
        <v>22</v>
      </c>
      <c r="H1433" s="13">
        <f t="shared" ref="H1433" si="5213">AVERAGE(C1430:C1433)</f>
        <v>684</v>
      </c>
      <c r="I1433" s="13">
        <f t="shared" ref="I1433" si="5214">AVERAGE(D1430:D1433)</f>
        <v>9.25</v>
      </c>
      <c r="J1433" s="13">
        <f t="shared" ref="J1433" si="5215">AVERAGE(E1430:E1433)</f>
        <v>90.75</v>
      </c>
      <c r="K1433" s="14">
        <f t="shared" ref="K1433" si="5216">SUM(H1433:J1433)</f>
        <v>784</v>
      </c>
      <c r="L1433" s="14">
        <f t="shared" ref="L1433" si="5217">AVERAGE(K1277+K1329+K1381)/3</f>
        <v>473.25</v>
      </c>
      <c r="M1433" s="14">
        <f t="shared" ref="M1433" si="5218">AVERAGE(F1277+F1329+F1381)/3</f>
        <v>522.66666666666663</v>
      </c>
      <c r="N1433" s="25">
        <f t="shared" ref="N1433" si="5219">(F1433-F1381)/F1381</f>
        <v>0.26301369863013696</v>
      </c>
      <c r="O1433" s="26">
        <f t="shared" ref="O1433" si="5220">(F1433-L1433)/L1433</f>
        <v>0.94823032223983095</v>
      </c>
    </row>
    <row r="1434" spans="1:15" x14ac:dyDescent="0.25">
      <c r="A1434" s="45" t="str">
        <f t="shared" si="5211"/>
        <v>June</v>
      </c>
      <c r="B1434" s="15">
        <f t="shared" si="4237"/>
        <v>44359</v>
      </c>
      <c r="C1434" s="9">
        <v>637</v>
      </c>
      <c r="D1434" s="9">
        <v>4</v>
      </c>
      <c r="E1434" s="9">
        <v>103</v>
      </c>
      <c r="F1434" s="14">
        <f t="shared" ref="F1434" si="5221">SUM(C1434:E1434)</f>
        <v>744</v>
      </c>
      <c r="G1434" s="11">
        <v>23</v>
      </c>
      <c r="H1434" s="13">
        <f t="shared" ref="H1434" si="5222">AVERAGE(C1431:C1434)</f>
        <v>700.25</v>
      </c>
      <c r="I1434" s="13">
        <f t="shared" ref="I1434" si="5223">AVERAGE(D1431:D1434)</f>
        <v>6</v>
      </c>
      <c r="J1434" s="13">
        <f t="shared" ref="J1434" si="5224">AVERAGE(E1431:E1434)</f>
        <v>93.5</v>
      </c>
      <c r="K1434" s="14">
        <f t="shared" ref="K1434" si="5225">SUM(H1434:J1434)</f>
        <v>799.75</v>
      </c>
      <c r="L1434" s="14">
        <f t="shared" ref="L1434" si="5226">AVERAGE(K1278+K1330+K1382)/3</f>
        <v>528.5</v>
      </c>
      <c r="M1434" s="14">
        <f t="shared" ref="M1434" si="5227">AVERAGE(F1278+F1330+F1382)/3</f>
        <v>605.66666666666663</v>
      </c>
      <c r="N1434" s="25">
        <f t="shared" ref="N1434" si="5228">(F1434-F1382)/F1382</f>
        <v>-7.116104868913857E-2</v>
      </c>
      <c r="O1434" s="26">
        <f t="shared" ref="O1434" si="5229">(F1434-L1434)/L1434</f>
        <v>0.4077578051087985</v>
      </c>
    </row>
    <row r="1435" spans="1:15" x14ac:dyDescent="0.25">
      <c r="A1435" s="45" t="str">
        <f t="shared" si="5211"/>
        <v>June</v>
      </c>
      <c r="B1435" s="15">
        <f t="shared" si="4237"/>
        <v>44366</v>
      </c>
      <c r="C1435" s="9">
        <v>552</v>
      </c>
      <c r="D1435" s="9">
        <v>3</v>
      </c>
      <c r="E1435" s="9">
        <v>85</v>
      </c>
      <c r="F1435" s="14">
        <f t="shared" ref="F1435" si="5230">SUM(C1435:E1435)</f>
        <v>640</v>
      </c>
      <c r="G1435" s="11">
        <v>24</v>
      </c>
      <c r="H1435" s="13">
        <f t="shared" ref="H1435" si="5231">AVERAGE(C1432:C1435)</f>
        <v>650</v>
      </c>
      <c r="I1435" s="13">
        <f t="shared" ref="I1435" si="5232">AVERAGE(D1432:D1435)</f>
        <v>4.25</v>
      </c>
      <c r="J1435" s="13">
        <f t="shared" ref="J1435" si="5233">AVERAGE(E1432:E1435)</f>
        <v>91</v>
      </c>
      <c r="K1435" s="14">
        <f t="shared" ref="K1435" si="5234">SUM(H1435:J1435)</f>
        <v>745.25</v>
      </c>
      <c r="L1435" s="14">
        <f t="shared" ref="L1435" si="5235">AVERAGE(K1279+K1331+K1383)/3</f>
        <v>546.41666666666663</v>
      </c>
      <c r="M1435" s="14">
        <f t="shared" ref="M1435" si="5236">AVERAGE(F1279+F1331+F1383)/3</f>
        <v>591</v>
      </c>
      <c r="N1435" s="25">
        <f t="shared" ref="N1435" si="5237">(F1435-F1383)/F1383</f>
        <v>-0.30131004366812225</v>
      </c>
      <c r="O1435" s="26">
        <f t="shared" ref="O1435" si="5238">(F1435-L1435)/L1435</f>
        <v>0.17126734787250275</v>
      </c>
    </row>
    <row r="1436" spans="1:15" x14ac:dyDescent="0.25">
      <c r="A1436" s="45" t="str">
        <f t="shared" si="5211"/>
        <v>June</v>
      </c>
      <c r="B1436" s="15">
        <f t="shared" si="4237"/>
        <v>44373</v>
      </c>
      <c r="C1436" s="9">
        <v>557</v>
      </c>
      <c r="D1436" s="9">
        <v>5</v>
      </c>
      <c r="E1436" s="9">
        <v>100</v>
      </c>
      <c r="F1436" s="14">
        <f t="shared" ref="F1436" si="5239">SUM(C1436:E1436)</f>
        <v>662</v>
      </c>
      <c r="G1436" s="11">
        <v>25</v>
      </c>
      <c r="H1436" s="13">
        <f t="shared" ref="H1436" si="5240">AVERAGE(C1433:C1436)</f>
        <v>641</v>
      </c>
      <c r="I1436" s="13">
        <f t="shared" ref="I1436" si="5241">AVERAGE(D1433:D1436)</f>
        <v>4.25</v>
      </c>
      <c r="J1436" s="13">
        <f t="shared" ref="J1436" si="5242">AVERAGE(E1433:E1436)</f>
        <v>96.75</v>
      </c>
      <c r="K1436" s="14">
        <f t="shared" ref="K1436" si="5243">SUM(H1436:J1436)</f>
        <v>742</v>
      </c>
      <c r="L1436" s="14">
        <f t="shared" ref="L1436" si="5244">AVERAGE(K1280+K1332+K1384)/3</f>
        <v>600.4375</v>
      </c>
      <c r="M1436" s="14">
        <f t="shared" ref="M1436" si="5245">AVERAGE(F1280+F1332+F1384)/3</f>
        <v>682.41666666666663</v>
      </c>
      <c r="N1436" s="25">
        <f t="shared" ref="N1436" si="5246">(F1436-F1384)/F1384</f>
        <v>-0.15883100381194409</v>
      </c>
      <c r="O1436" s="26">
        <f t="shared" ref="O1436" si="5247">(F1436-L1436)/L1436</f>
        <v>0.10252940564171958</v>
      </c>
    </row>
    <row r="1437" spans="1:15" x14ac:dyDescent="0.25">
      <c r="A1437" s="45" t="str">
        <f t="shared" si="5211"/>
        <v>July</v>
      </c>
      <c r="B1437" s="15">
        <f t="shared" si="4237"/>
        <v>44380</v>
      </c>
      <c r="C1437" s="9">
        <v>538</v>
      </c>
      <c r="D1437" s="9">
        <v>0</v>
      </c>
      <c r="E1437" s="9">
        <v>106</v>
      </c>
      <c r="F1437" s="14">
        <f t="shared" ref="F1437" si="5248">SUM(C1437:E1437)</f>
        <v>644</v>
      </c>
      <c r="G1437" s="11">
        <v>26</v>
      </c>
      <c r="H1437" s="13">
        <f t="shared" ref="H1437" si="5249">AVERAGE(C1434:C1437)</f>
        <v>571</v>
      </c>
      <c r="I1437" s="13">
        <f t="shared" ref="I1437" si="5250">AVERAGE(D1434:D1437)</f>
        <v>3</v>
      </c>
      <c r="J1437" s="13">
        <f t="shared" ref="J1437" si="5251">AVERAGE(E1434:E1437)</f>
        <v>98.5</v>
      </c>
      <c r="K1437" s="14">
        <f t="shared" ref="K1437" si="5252">SUM(H1437:J1437)</f>
        <v>672.5</v>
      </c>
      <c r="L1437" s="14">
        <f t="shared" ref="L1437" si="5253">AVERAGE(K1281+K1333+K1385)/3</f>
        <v>627.5958333333333</v>
      </c>
      <c r="M1437" s="14">
        <f t="shared" ref="M1437" si="5254">AVERAGE(F1281+F1333+F1385)/3</f>
        <v>631.30000000000007</v>
      </c>
      <c r="N1437" s="25">
        <f t="shared" ref="N1437" si="5255">(F1437-F1385)/F1385</f>
        <v>0.35864978902953587</v>
      </c>
      <c r="O1437" s="26">
        <f t="shared" ref="O1437" si="5256">(F1437-L1437)/L1437</f>
        <v>2.6138106398093303E-2</v>
      </c>
    </row>
    <row r="1438" spans="1:15" x14ac:dyDescent="0.25">
      <c r="A1438" s="45" t="str">
        <f t="shared" si="5211"/>
        <v>July</v>
      </c>
      <c r="B1438" s="15">
        <f t="shared" si="4237"/>
        <v>44387</v>
      </c>
      <c r="C1438" s="9">
        <v>430</v>
      </c>
      <c r="D1438" s="9">
        <v>5</v>
      </c>
      <c r="E1438" s="9">
        <v>102</v>
      </c>
      <c r="F1438" s="14">
        <f t="shared" ref="F1438" si="5257">SUM(C1438:E1438)</f>
        <v>537</v>
      </c>
      <c r="G1438" s="11">
        <v>27</v>
      </c>
      <c r="H1438" s="13">
        <f t="shared" ref="H1438" si="5258">AVERAGE(C1435:C1438)</f>
        <v>519.25</v>
      </c>
      <c r="I1438" s="13">
        <f t="shared" ref="I1438" si="5259">AVERAGE(D1435:D1438)</f>
        <v>3.25</v>
      </c>
      <c r="J1438" s="13">
        <f t="shared" ref="J1438" si="5260">AVERAGE(E1435:E1438)</f>
        <v>98.25</v>
      </c>
      <c r="K1438" s="14">
        <f t="shared" ref="K1438" si="5261">SUM(H1438:J1438)</f>
        <v>620.75</v>
      </c>
      <c r="L1438" s="14">
        <f t="shared" ref="L1438" si="5262">AVERAGE(K1282+K1334+K1386)/3</f>
        <v>624.42916666666667</v>
      </c>
      <c r="M1438" s="14">
        <f t="shared" ref="M1438" si="5263">AVERAGE(F1282+F1334+F1386)/3</f>
        <v>593</v>
      </c>
      <c r="N1438" s="25">
        <f t="shared" ref="N1438" si="5264">(F1438-F1386)/F1386</f>
        <v>-0.19004524886877827</v>
      </c>
      <c r="O1438" s="26">
        <f t="shared" ref="O1438" si="5265">(F1438-L1438)/L1438</f>
        <v>-0.14001454661924559</v>
      </c>
    </row>
    <row r="1439" spans="1:15" x14ac:dyDescent="0.25">
      <c r="A1439" s="45" t="str">
        <f t="shared" si="5211"/>
        <v>July</v>
      </c>
      <c r="B1439" s="15">
        <f t="shared" si="4237"/>
        <v>44394</v>
      </c>
      <c r="C1439" s="9">
        <v>459</v>
      </c>
      <c r="D1439" s="9">
        <v>8</v>
      </c>
      <c r="E1439" s="9">
        <v>137</v>
      </c>
      <c r="F1439" s="14">
        <f t="shared" ref="F1439" si="5266">SUM(C1439:E1439)</f>
        <v>604</v>
      </c>
      <c r="G1439" s="11">
        <v>28</v>
      </c>
      <c r="H1439" s="13">
        <f t="shared" ref="H1439" si="5267">AVERAGE(C1436:C1439)</f>
        <v>496</v>
      </c>
      <c r="I1439" s="13">
        <f t="shared" ref="I1439" si="5268">AVERAGE(D1436:D1439)</f>
        <v>4.5</v>
      </c>
      <c r="J1439" s="13">
        <f t="shared" ref="J1439" si="5269">AVERAGE(E1436:E1439)</f>
        <v>111.25</v>
      </c>
      <c r="K1439" s="14">
        <f t="shared" ref="K1439" si="5270">SUM(H1439:J1439)</f>
        <v>611.75</v>
      </c>
      <c r="L1439" s="14">
        <f t="shared" ref="L1439" si="5271">AVERAGE(K1283+K1335+K1387)/3</f>
        <v>620.58749999999998</v>
      </c>
      <c r="M1439" s="14">
        <f t="shared" ref="M1439" si="5272">AVERAGE(F1283+F1335+F1387)/3</f>
        <v>575.63333333333333</v>
      </c>
      <c r="N1439" s="25">
        <f t="shared" ref="N1439" si="5273">(F1439-F1387)/F1387</f>
        <v>3.6020583190394515E-2</v>
      </c>
      <c r="O1439" s="26">
        <f t="shared" ref="O1439" si="5274">(F1439-L1439)/L1439</f>
        <v>-2.6728704654863298E-2</v>
      </c>
    </row>
    <row r="1440" spans="1:15" x14ac:dyDescent="0.25">
      <c r="A1440" s="45" t="str">
        <f t="shared" ref="A1440" si="5275">TEXT(B1440, "MMMM")</f>
        <v>July</v>
      </c>
      <c r="B1440" s="15">
        <f t="shared" si="4237"/>
        <v>44401</v>
      </c>
      <c r="C1440" s="9">
        <v>311</v>
      </c>
      <c r="D1440" s="9">
        <v>3</v>
      </c>
      <c r="E1440" s="9">
        <v>85</v>
      </c>
      <c r="F1440" s="14">
        <f t="shared" ref="F1440" si="5276">SUM(C1440:E1440)</f>
        <v>399</v>
      </c>
      <c r="G1440" s="11">
        <v>29</v>
      </c>
      <c r="H1440" s="13">
        <f t="shared" ref="H1440" si="5277">AVERAGE(C1437:C1440)</f>
        <v>434.5</v>
      </c>
      <c r="I1440" s="13">
        <f t="shared" ref="I1440" si="5278">AVERAGE(D1437:D1440)</f>
        <v>4</v>
      </c>
      <c r="J1440" s="13">
        <f t="shared" ref="J1440" si="5279">AVERAGE(E1437:E1440)</f>
        <v>107.5</v>
      </c>
      <c r="K1440" s="14">
        <f t="shared" ref="K1440" si="5280">SUM(H1440:J1440)</f>
        <v>546</v>
      </c>
      <c r="L1440" s="14">
        <f t="shared" ref="L1440" si="5281">AVERAGE(K1284+K1336+K1388)/3</f>
        <v>626.65</v>
      </c>
      <c r="M1440" s="14">
        <f t="shared" ref="M1440" si="5282">AVERAGE(F1284+F1336+F1388)/3</f>
        <v>706.66666666666663</v>
      </c>
      <c r="N1440" s="25">
        <f t="shared" ref="N1440" si="5283">(F1440-F1388)/F1388</f>
        <v>-0.44660194174757284</v>
      </c>
      <c r="O1440" s="26">
        <f t="shared" ref="O1440" si="5284">(F1440-L1440)/L1440</f>
        <v>-0.36328093832282771</v>
      </c>
    </row>
    <row r="1441" spans="1:15" x14ac:dyDescent="0.25">
      <c r="A1441" s="45" t="str">
        <f t="shared" ref="A1441" si="5285">TEXT(B1441, "MMMM")</f>
        <v>July</v>
      </c>
      <c r="B1441" s="15">
        <f t="shared" si="4237"/>
        <v>44408</v>
      </c>
      <c r="C1441" s="9">
        <v>344</v>
      </c>
      <c r="D1441" s="9">
        <v>3</v>
      </c>
      <c r="E1441" s="9">
        <v>147</v>
      </c>
      <c r="F1441" s="14">
        <f t="shared" ref="F1441" si="5286">SUM(C1441:E1441)</f>
        <v>494</v>
      </c>
      <c r="G1441" s="11">
        <v>30</v>
      </c>
      <c r="H1441" s="13">
        <f t="shared" ref="H1441" si="5287">AVERAGE(C1438:C1441)</f>
        <v>386</v>
      </c>
      <c r="I1441" s="13">
        <f t="shared" ref="I1441" si="5288">AVERAGE(D1438:D1441)</f>
        <v>4.75</v>
      </c>
      <c r="J1441" s="13">
        <f t="shared" ref="J1441" si="5289">AVERAGE(E1438:E1441)</f>
        <v>117.75</v>
      </c>
      <c r="K1441" s="14">
        <f t="shared" ref="K1441" si="5290">SUM(H1441:J1441)</f>
        <v>508.5</v>
      </c>
      <c r="L1441" s="14">
        <f t="shared" ref="L1441" si="5291">AVERAGE(K1285+K1337+K1389)/3</f>
        <v>625.6583333333333</v>
      </c>
      <c r="M1441" s="14">
        <f t="shared" ref="M1441" si="5292">AVERAGE(F1285+F1337+F1389)/3</f>
        <v>627.33333333333337</v>
      </c>
      <c r="N1441" s="25">
        <f t="shared" ref="N1441" si="5293">(F1441-F1389)/F1389</f>
        <v>-0.28818443804034583</v>
      </c>
      <c r="O1441" s="26">
        <f t="shared" ref="O1441" si="5294">(F1441-L1441)/L1441</f>
        <v>-0.21043167863184109</v>
      </c>
    </row>
    <row r="1442" spans="1:15" x14ac:dyDescent="0.25">
      <c r="A1442" s="45" t="str">
        <f t="shared" ref="A1442" si="5295">TEXT(B1442, "MMMM")</f>
        <v>August</v>
      </c>
      <c r="B1442" s="15">
        <f t="shared" si="4237"/>
        <v>44415</v>
      </c>
      <c r="C1442" s="9">
        <v>331</v>
      </c>
      <c r="D1442" s="9">
        <v>0</v>
      </c>
      <c r="E1442" s="9">
        <v>81</v>
      </c>
      <c r="F1442" s="14">
        <f t="shared" ref="F1442" si="5296">SUM(C1442:E1442)</f>
        <v>412</v>
      </c>
      <c r="G1442" s="11">
        <v>31</v>
      </c>
      <c r="H1442" s="13">
        <f t="shared" ref="H1442" si="5297">AVERAGE(C1439:C1442)</f>
        <v>361.25</v>
      </c>
      <c r="I1442" s="13">
        <f t="shared" ref="I1442" si="5298">AVERAGE(D1439:D1442)</f>
        <v>3.5</v>
      </c>
      <c r="J1442" s="13">
        <f t="shared" ref="J1442" si="5299">AVERAGE(E1439:E1442)</f>
        <v>112.5</v>
      </c>
      <c r="K1442" s="14">
        <f t="shared" ref="K1442" si="5300">SUM(H1442:J1442)</f>
        <v>477.25</v>
      </c>
      <c r="L1442" s="14">
        <f t="shared" ref="L1442" si="5301">AVERAGE(K1286+K1338+K1390)/3</f>
        <v>623.83866666666665</v>
      </c>
      <c r="M1442" s="14">
        <f t="shared" ref="M1442" si="5302">AVERAGE(F1286+F1338+F1390)/3</f>
        <v>585.72133333333329</v>
      </c>
      <c r="N1442" s="25">
        <f t="shared" ref="N1442" si="5303">(F1442-F1390)/F1390</f>
        <v>-0.14522821576763487</v>
      </c>
      <c r="O1442" s="26">
        <f t="shared" ref="O1442" si="5304">(F1442-L1442)/L1442</f>
        <v>-0.33957283827656293</v>
      </c>
    </row>
    <row r="1443" spans="1:15" x14ac:dyDescent="0.25">
      <c r="A1443" s="45" t="str">
        <f t="shared" ref="A1443" si="5305">TEXT(B1443, "MMMM")</f>
        <v>August</v>
      </c>
      <c r="B1443" s="15">
        <f t="shared" si="4237"/>
        <v>44422</v>
      </c>
      <c r="C1443" s="9">
        <v>284</v>
      </c>
      <c r="D1443" s="9">
        <v>2</v>
      </c>
      <c r="E1443" s="9">
        <v>113</v>
      </c>
      <c r="F1443" s="14">
        <f t="shared" ref="F1443" si="5306">SUM(C1443:E1443)</f>
        <v>399</v>
      </c>
      <c r="G1443" s="11">
        <v>32</v>
      </c>
      <c r="H1443" s="13">
        <f t="shared" ref="H1443" si="5307">AVERAGE(C1440:C1443)</f>
        <v>317.5</v>
      </c>
      <c r="I1443" s="13">
        <f t="shared" ref="I1443" si="5308">AVERAGE(D1440:D1443)</f>
        <v>2</v>
      </c>
      <c r="J1443" s="13">
        <f t="shared" ref="J1443" si="5309">AVERAGE(E1440:E1443)</f>
        <v>106.5</v>
      </c>
      <c r="K1443" s="14">
        <f t="shared" ref="K1443" si="5310">SUM(H1443:J1443)</f>
        <v>426</v>
      </c>
      <c r="L1443" s="14">
        <f t="shared" ref="L1443" si="5311">AVERAGE(K1287+K1339+K1391)/3</f>
        <v>622.17200000000003</v>
      </c>
      <c r="M1443" s="14">
        <f t="shared" ref="M1443" si="5312">AVERAGE(F1287+F1339+F1391)/3</f>
        <v>568.9666666666667</v>
      </c>
      <c r="N1443" s="25">
        <f t="shared" ref="N1443" si="5313">(F1443-F1391)/F1391</f>
        <v>-0.44195804195804195</v>
      </c>
      <c r="O1443" s="26">
        <f t="shared" ref="O1443" si="5314">(F1443-L1443)/L1443</f>
        <v>-0.35869823778633564</v>
      </c>
    </row>
    <row r="1444" spans="1:15" x14ac:dyDescent="0.25">
      <c r="A1444" s="45" t="str">
        <f t="shared" ref="A1444" si="5315">TEXT(B1444, "MMMM")</f>
        <v>August</v>
      </c>
      <c r="B1444" s="15">
        <f t="shared" si="4237"/>
        <v>44429</v>
      </c>
      <c r="C1444" s="9">
        <v>122</v>
      </c>
      <c r="D1444" s="9">
        <v>5</v>
      </c>
      <c r="E1444" s="9">
        <v>136</v>
      </c>
      <c r="F1444" s="14">
        <f t="shared" ref="F1444" si="5316">SUM(C1444:E1444)</f>
        <v>263</v>
      </c>
      <c r="G1444" s="11">
        <v>33</v>
      </c>
      <c r="H1444" s="13">
        <f t="shared" ref="H1444" si="5317">AVERAGE(C1441:C1444)</f>
        <v>270.25</v>
      </c>
      <c r="I1444" s="13">
        <f t="shared" ref="I1444" si="5318">AVERAGE(D1441:D1444)</f>
        <v>2.5</v>
      </c>
      <c r="J1444" s="13">
        <f t="shared" ref="J1444" si="5319">AVERAGE(E1441:E1444)</f>
        <v>119.25</v>
      </c>
      <c r="K1444" s="14">
        <f t="shared" ref="K1444" si="5320">SUM(H1444:J1444)</f>
        <v>392</v>
      </c>
      <c r="L1444" s="14">
        <f t="shared" ref="L1444" si="5321">AVERAGE(K1288+K1340+K1392)/3</f>
        <v>642.67200000000003</v>
      </c>
      <c r="M1444" s="14">
        <f t="shared" ref="M1444" si="5322">AVERAGE(F1288+F1340+F1392)/3</f>
        <v>788.66666666666663</v>
      </c>
      <c r="N1444" s="25">
        <f t="shared" ref="N1444" si="5323">(F1444-F1392)/F1392</f>
        <v>-0.67887667887667891</v>
      </c>
      <c r="O1444" s="26">
        <f t="shared" ref="O1444" si="5324">(F1444-L1444)/L1444</f>
        <v>-0.5907710309458013</v>
      </c>
    </row>
    <row r="1445" spans="1:15" x14ac:dyDescent="0.25">
      <c r="A1445" s="45" t="str">
        <f t="shared" ref="A1445" si="5325">TEXT(B1445, "MMMM")</f>
        <v>August</v>
      </c>
      <c r="B1445" s="15">
        <f t="shared" si="4237"/>
        <v>44436</v>
      </c>
      <c r="C1445" s="9">
        <v>57</v>
      </c>
      <c r="D1445" s="9">
        <v>8</v>
      </c>
      <c r="E1445" s="9">
        <v>137</v>
      </c>
      <c r="F1445" s="14">
        <f t="shared" ref="F1445" si="5326">SUM(C1445:E1445)</f>
        <v>202</v>
      </c>
      <c r="G1445" s="11">
        <v>34</v>
      </c>
      <c r="H1445" s="13">
        <f t="shared" ref="H1445" si="5327">AVERAGE(C1442:C1445)</f>
        <v>198.5</v>
      </c>
      <c r="I1445" s="13">
        <f t="shared" ref="I1445" si="5328">AVERAGE(D1442:D1445)</f>
        <v>3.75</v>
      </c>
      <c r="J1445" s="13">
        <f t="shared" ref="J1445" si="5329">AVERAGE(E1442:E1445)</f>
        <v>116.75</v>
      </c>
      <c r="K1445" s="14">
        <f t="shared" ref="K1445" si="5330">SUM(H1445:J1445)</f>
        <v>319</v>
      </c>
      <c r="L1445" s="14">
        <f t="shared" ref="L1445" si="5331">AVERAGE(K1289+K1341+K1393)/3</f>
        <v>672.58866666666665</v>
      </c>
      <c r="M1445" s="14">
        <f t="shared" ref="M1445" si="5332">AVERAGE(F1289+F1341+F1393)/3</f>
        <v>747</v>
      </c>
      <c r="N1445" s="25">
        <f t="shared" ref="N1445" si="5333">(F1445-F1393)/F1393</f>
        <v>-0.67783094098883567</v>
      </c>
      <c r="O1445" s="26">
        <f t="shared" ref="O1445" si="5334">(F1445-L1445)/L1445</f>
        <v>-0.69966785048414926</v>
      </c>
    </row>
    <row r="1446" spans="1:15" x14ac:dyDescent="0.25">
      <c r="A1446" s="45" t="str">
        <f t="shared" ref="A1446" si="5335">TEXT(B1446, "MMMM")</f>
        <v>September</v>
      </c>
      <c r="B1446" s="15">
        <f t="shared" si="4237"/>
        <v>44443</v>
      </c>
      <c r="C1446" s="9">
        <v>32</v>
      </c>
      <c r="D1446" s="9">
        <v>10</v>
      </c>
      <c r="E1446" s="9">
        <v>139</v>
      </c>
      <c r="F1446" s="14">
        <f t="shared" ref="F1446" si="5336">SUM(C1446:E1446)</f>
        <v>181</v>
      </c>
      <c r="G1446" s="11">
        <v>35</v>
      </c>
      <c r="H1446" s="13">
        <f t="shared" ref="H1446" si="5337">AVERAGE(C1443:C1446)</f>
        <v>123.75</v>
      </c>
      <c r="I1446" s="13">
        <f t="shared" ref="I1446" si="5338">AVERAGE(D1443:D1446)</f>
        <v>6.25</v>
      </c>
      <c r="J1446" s="13">
        <f t="shared" ref="J1446" si="5339">AVERAGE(E1443:E1446)</f>
        <v>131.25</v>
      </c>
      <c r="K1446" s="14">
        <f t="shared" ref="K1446" si="5340">SUM(H1446:J1446)</f>
        <v>261.25</v>
      </c>
      <c r="L1446" s="14">
        <f t="shared" ref="L1446" si="5341">AVERAGE(K1290+K1342+K1394)/3</f>
        <v>692.99166666666667</v>
      </c>
      <c r="M1446" s="14">
        <f t="shared" ref="M1446" si="5342">AVERAGE(F1290+F1342+F1394)/3</f>
        <v>667.33333333333337</v>
      </c>
      <c r="N1446" s="25">
        <f t="shared" ref="N1446" si="5343">(F1446-F1394)/F1394</f>
        <v>-0.72024729520865538</v>
      </c>
      <c r="O1446" s="26">
        <f t="shared" ref="O1446" si="5344">(F1446-L1446)/L1446</f>
        <v>-0.73881359804711455</v>
      </c>
    </row>
    <row r="1447" spans="1:15" x14ac:dyDescent="0.25">
      <c r="A1447" s="45" t="str">
        <f t="shared" ref="A1447" si="5345">TEXT(B1447, "MMMM")</f>
        <v>September</v>
      </c>
      <c r="B1447" s="15">
        <f t="shared" si="4237"/>
        <v>44450</v>
      </c>
      <c r="C1447" s="9">
        <v>15</v>
      </c>
      <c r="D1447" s="9">
        <v>0</v>
      </c>
      <c r="E1447" s="9">
        <v>69</v>
      </c>
      <c r="F1447" s="14">
        <f t="shared" ref="F1447" si="5346">SUM(C1447:E1447)</f>
        <v>84</v>
      </c>
      <c r="G1447" s="11">
        <v>36</v>
      </c>
      <c r="H1447" s="13">
        <f t="shared" ref="H1447" si="5347">AVERAGE(C1444:C1447)</f>
        <v>56.5</v>
      </c>
      <c r="I1447" s="13">
        <f t="shared" ref="I1447" si="5348">AVERAGE(D1444:D1447)</f>
        <v>5.75</v>
      </c>
      <c r="J1447" s="13">
        <f t="shared" ref="J1447" si="5349">AVERAGE(E1444:E1447)</f>
        <v>120.25</v>
      </c>
      <c r="K1447" s="14">
        <f t="shared" ref="K1447" si="5350">SUM(H1447:J1447)</f>
        <v>182.5</v>
      </c>
      <c r="L1447" s="14">
        <f t="shared" ref="L1447" si="5351">AVERAGE(K1291+K1343+K1395)/3</f>
        <v>703.08333333333337</v>
      </c>
      <c r="M1447" s="14">
        <f t="shared" ref="M1447" si="5352">AVERAGE(F1291+F1343+F1395)/3</f>
        <v>609.33333333333337</v>
      </c>
      <c r="N1447" s="25">
        <f t="shared" ref="N1447" si="5353">(F1447-F1395)/F1395</f>
        <v>-0.88034188034188032</v>
      </c>
      <c r="O1447" s="26">
        <f t="shared" ref="O1447" si="5354">(F1447-L1447)/L1447</f>
        <v>-0.88052625340760937</v>
      </c>
    </row>
    <row r="1448" spans="1:15" x14ac:dyDescent="0.25">
      <c r="A1448" s="45" t="str">
        <f t="shared" ref="A1448:A1452" si="5355">TEXT(B1448, "MMMM")</f>
        <v>September</v>
      </c>
      <c r="B1448" s="15">
        <f t="shared" si="4237"/>
        <v>44457</v>
      </c>
      <c r="C1448" s="9">
        <v>13</v>
      </c>
      <c r="D1448" s="9">
        <v>0</v>
      </c>
      <c r="E1448" s="9">
        <v>31</v>
      </c>
      <c r="F1448" s="14">
        <f t="shared" ref="F1448" si="5356">SUM(C1448:E1448)</f>
        <v>44</v>
      </c>
      <c r="G1448" s="11">
        <v>37</v>
      </c>
      <c r="H1448" s="13">
        <f t="shared" ref="H1448" si="5357">AVERAGE(C1445:C1448)</f>
        <v>29.25</v>
      </c>
      <c r="I1448" s="13">
        <f t="shared" ref="I1448" si="5358">AVERAGE(D1445:D1448)</f>
        <v>4.5</v>
      </c>
      <c r="J1448" s="13">
        <f t="shared" ref="J1448" si="5359">AVERAGE(E1445:E1448)</f>
        <v>94</v>
      </c>
      <c r="K1448" s="14">
        <f t="shared" ref="K1448" si="5360">SUM(H1448:J1448)</f>
        <v>127.75</v>
      </c>
      <c r="L1448" s="14">
        <f t="shared" ref="L1448" si="5361">AVERAGE(K1292+K1344+K1396)/3</f>
        <v>617.5</v>
      </c>
      <c r="M1448" s="14">
        <f t="shared" ref="M1448" si="5362">AVERAGE(F1292+F1344+F1396)/3</f>
        <v>446.33333333333331</v>
      </c>
      <c r="N1448" s="25">
        <f t="shared" ref="N1448" si="5363">(F1448-F1396)/F1396</f>
        <v>-0.8814016172506739</v>
      </c>
      <c r="O1448" s="26">
        <f t="shared" ref="O1448" si="5364">(F1448-L1448)/L1448</f>
        <v>-0.92874493927125501</v>
      </c>
    </row>
    <row r="1449" spans="1:15" x14ac:dyDescent="0.25">
      <c r="A1449" s="45" t="str">
        <f t="shared" si="5355"/>
        <v>September</v>
      </c>
      <c r="B1449" s="15">
        <f t="shared" si="4237"/>
        <v>44464</v>
      </c>
      <c r="C1449" s="9">
        <v>19</v>
      </c>
      <c r="D1449" s="9">
        <v>2</v>
      </c>
      <c r="E1449" s="9">
        <v>13</v>
      </c>
      <c r="F1449" s="14">
        <f t="shared" ref="F1449" si="5365">SUM(C1449:E1449)</f>
        <v>34</v>
      </c>
      <c r="G1449" s="11">
        <v>38</v>
      </c>
      <c r="H1449" s="13">
        <f t="shared" ref="H1449" si="5366">AVERAGE(C1446:C1449)</f>
        <v>19.75</v>
      </c>
      <c r="I1449" s="13">
        <f t="shared" ref="I1449" si="5367">AVERAGE(D1446:D1449)</f>
        <v>3</v>
      </c>
      <c r="J1449" s="13">
        <f t="shared" ref="J1449" si="5368">AVERAGE(E1446:E1449)</f>
        <v>63</v>
      </c>
      <c r="K1449" s="14">
        <f t="shared" ref="K1449" si="5369">SUM(H1449:J1449)</f>
        <v>85.75</v>
      </c>
      <c r="L1449" s="14">
        <f t="shared" ref="L1449" si="5370">AVERAGE(K1293+K1345+K1397)/3</f>
        <v>513.41666666666663</v>
      </c>
      <c r="M1449" s="14">
        <f t="shared" ref="M1449" si="5371">AVERAGE(F1293+F1345+F1397)/3</f>
        <v>330.66666666666669</v>
      </c>
      <c r="N1449" s="25">
        <f t="shared" ref="N1449" si="5372">(F1449-F1397)/F1397</f>
        <v>-0.87900355871886116</v>
      </c>
      <c r="O1449" s="26">
        <f t="shared" ref="O1449" si="5373">(F1449-L1449)/L1449</f>
        <v>-0.93377698425580258</v>
      </c>
    </row>
    <row r="1450" spans="1:15" x14ac:dyDescent="0.25">
      <c r="A1450" s="45" t="str">
        <f t="shared" si="5355"/>
        <v>October</v>
      </c>
      <c r="B1450" s="15">
        <f t="shared" si="4237"/>
        <v>44471</v>
      </c>
      <c r="C1450" s="9">
        <v>73</v>
      </c>
      <c r="D1450" s="9">
        <v>0</v>
      </c>
      <c r="E1450" s="9">
        <v>91</v>
      </c>
      <c r="F1450" s="14">
        <f t="shared" ref="F1450" si="5374">SUM(C1450:E1450)</f>
        <v>164</v>
      </c>
      <c r="G1450" s="11">
        <v>39</v>
      </c>
      <c r="H1450" s="13">
        <f t="shared" ref="H1450" si="5375">AVERAGE(C1447:C1450)</f>
        <v>30</v>
      </c>
      <c r="I1450" s="13">
        <f t="shared" ref="I1450" si="5376">AVERAGE(D1447:D1450)</f>
        <v>0.5</v>
      </c>
      <c r="J1450" s="13">
        <f t="shared" ref="J1450" si="5377">AVERAGE(E1447:E1450)</f>
        <v>51</v>
      </c>
      <c r="K1450" s="14">
        <f t="shared" ref="K1450" si="5378">SUM(H1450:J1450)</f>
        <v>81.5</v>
      </c>
      <c r="L1450" s="14">
        <f t="shared" ref="L1450" si="5379">AVERAGE(K1294+K1346+K1398)/3</f>
        <v>446.75</v>
      </c>
      <c r="M1450" s="14">
        <f t="shared" ref="M1450" si="5380">AVERAGE(F1294+F1346+F1398)/3</f>
        <v>400.66666666666669</v>
      </c>
      <c r="N1450" s="25">
        <f t="shared" ref="N1450" si="5381">(F1450-F1398)/F1398</f>
        <v>-0.6777996070726916</v>
      </c>
      <c r="O1450" s="26">
        <f t="shared" ref="O1450" si="5382">(F1450-L1450)/L1450</f>
        <v>-0.63290430889759375</v>
      </c>
    </row>
    <row r="1451" spans="1:15" x14ac:dyDescent="0.25">
      <c r="A1451" s="45" t="str">
        <f t="shared" si="5355"/>
        <v>October</v>
      </c>
      <c r="B1451" s="15">
        <f t="shared" si="4237"/>
        <v>44478</v>
      </c>
      <c r="C1451" s="9">
        <v>149</v>
      </c>
      <c r="D1451" s="9">
        <v>2</v>
      </c>
      <c r="E1451" s="9">
        <v>158</v>
      </c>
      <c r="F1451" s="14">
        <f t="shared" ref="F1451" si="5383">SUM(C1451:E1451)</f>
        <v>309</v>
      </c>
      <c r="G1451" s="11">
        <v>40</v>
      </c>
      <c r="H1451" s="13">
        <f t="shared" ref="H1451" si="5384">AVERAGE(C1448:C1451)</f>
        <v>63.5</v>
      </c>
      <c r="I1451" s="13">
        <f t="shared" ref="I1451" si="5385">AVERAGE(D1448:D1451)</f>
        <v>1</v>
      </c>
      <c r="J1451" s="13">
        <f t="shared" ref="J1451" si="5386">AVERAGE(E1448:E1451)</f>
        <v>73.25</v>
      </c>
      <c r="K1451" s="14">
        <f t="shared" ref="K1451" si="5387">SUM(H1451:J1451)</f>
        <v>137.75</v>
      </c>
      <c r="L1451" s="14">
        <f t="shared" ref="L1451" si="5388">AVERAGE(K1295+K1347+K1399)/3</f>
        <v>388.41666666666669</v>
      </c>
      <c r="M1451" s="14">
        <f t="shared" ref="M1451" si="5389">AVERAGE(F1295+F1347+F1399)/3</f>
        <v>376</v>
      </c>
      <c r="N1451" s="25">
        <f t="shared" ref="N1451" si="5390">(F1451-F1399)/F1399</f>
        <v>-0.33261339092872572</v>
      </c>
      <c r="O1451" s="26">
        <f t="shared" ref="O1451" si="5391">(F1451-L1451)/L1451</f>
        <v>-0.20446256168204252</v>
      </c>
    </row>
    <row r="1452" spans="1:15" x14ac:dyDescent="0.25">
      <c r="A1452" s="45" t="str">
        <f t="shared" si="5355"/>
        <v>October</v>
      </c>
      <c r="B1452" s="15">
        <f t="shared" si="4237"/>
        <v>44485</v>
      </c>
      <c r="C1452" s="9">
        <v>158</v>
      </c>
      <c r="D1452" s="9">
        <v>0</v>
      </c>
      <c r="E1452" s="9">
        <v>340</v>
      </c>
      <c r="F1452" s="14">
        <f t="shared" ref="F1452" si="5392">SUM(C1452:E1452)</f>
        <v>498</v>
      </c>
      <c r="G1452" s="11">
        <v>41</v>
      </c>
      <c r="H1452" s="13">
        <f t="shared" ref="H1452" si="5393">AVERAGE(C1449:C1452)</f>
        <v>99.75</v>
      </c>
      <c r="I1452" s="13">
        <f t="shared" ref="I1452" si="5394">AVERAGE(D1449:D1452)</f>
        <v>1</v>
      </c>
      <c r="J1452" s="13">
        <f t="shared" ref="J1452" si="5395">AVERAGE(E1449:E1452)</f>
        <v>150.5</v>
      </c>
      <c r="K1452" s="14">
        <f t="shared" ref="K1452" si="5396">SUM(H1452:J1452)</f>
        <v>251.25</v>
      </c>
      <c r="L1452" s="14">
        <f t="shared" ref="L1452" si="5397">AVERAGE(K1296+K1348+K1400)/3</f>
        <v>351.08333333333331</v>
      </c>
      <c r="M1452" s="14">
        <f t="shared" ref="M1452" si="5398">AVERAGE(F1296+F1348+F1400)/3</f>
        <v>299.33333333333331</v>
      </c>
      <c r="N1452" s="25">
        <f t="shared" ref="N1452" si="5399">(F1452-F1400)/F1400</f>
        <v>-0.20447284345047922</v>
      </c>
      <c r="O1452" s="26">
        <f t="shared" ref="O1452" si="5400">(F1452-L1452)/L1452</f>
        <v>0.41846665084263002</v>
      </c>
    </row>
    <row r="1453" spans="1:15" x14ac:dyDescent="0.25">
      <c r="A1453" s="45" t="str">
        <f t="shared" ref="A1453" si="5401">TEXT(B1453, "MMMM")</f>
        <v>October</v>
      </c>
      <c r="B1453" s="15">
        <f t="shared" si="4237"/>
        <v>44492</v>
      </c>
      <c r="C1453" s="9">
        <v>61</v>
      </c>
      <c r="D1453" s="9">
        <v>0</v>
      </c>
      <c r="E1453" s="9">
        <v>19</v>
      </c>
      <c r="F1453" s="14">
        <f t="shared" ref="F1453" si="5402">SUM(C1453:E1453)</f>
        <v>80</v>
      </c>
      <c r="G1453" s="11">
        <v>42</v>
      </c>
      <c r="H1453" s="13">
        <f t="shared" ref="H1453" si="5403">AVERAGE(C1450:C1453)</f>
        <v>110.25</v>
      </c>
      <c r="I1453" s="13">
        <f t="shared" ref="I1453" si="5404">AVERAGE(D1450:D1453)</f>
        <v>0.5</v>
      </c>
      <c r="J1453" s="13">
        <f t="shared" ref="J1453" si="5405">AVERAGE(E1450:E1453)</f>
        <v>152</v>
      </c>
      <c r="K1453" s="14">
        <f t="shared" ref="K1453" si="5406">SUM(H1453:J1453)</f>
        <v>262.75</v>
      </c>
      <c r="L1453" s="14">
        <f t="shared" ref="L1453" si="5407">AVERAGE(K1297+K1349+K1401)/3</f>
        <v>390.5</v>
      </c>
      <c r="M1453" s="14">
        <f t="shared" ref="M1453" si="5408">AVERAGE(F1297+F1349+F1401)/3</f>
        <v>491.66666666666669</v>
      </c>
      <c r="N1453" s="25">
        <f t="shared" ref="N1453" si="5409">(F1453-F1401)/F1401</f>
        <v>-0.91051454138702459</v>
      </c>
      <c r="O1453" s="26">
        <f t="shared" ref="O1453" si="5410">(F1453-L1453)/L1453</f>
        <v>-0.79513444302176695</v>
      </c>
    </row>
    <row r="1454" spans="1:15" x14ac:dyDescent="0.25">
      <c r="A1454" s="45" t="str">
        <f t="shared" ref="A1454" si="5411">TEXT(B1454, "MMMM")</f>
        <v>October</v>
      </c>
      <c r="B1454" s="15">
        <f t="shared" si="4237"/>
        <v>44499</v>
      </c>
      <c r="C1454" s="9">
        <v>163</v>
      </c>
      <c r="D1454" s="9">
        <v>0</v>
      </c>
      <c r="E1454" s="9">
        <v>287</v>
      </c>
      <c r="F1454" s="14">
        <f t="shared" ref="F1454" si="5412">SUM(C1454:E1454)</f>
        <v>450</v>
      </c>
      <c r="G1454" s="11">
        <v>43</v>
      </c>
      <c r="H1454" s="13">
        <f t="shared" ref="H1454" si="5413">AVERAGE(C1451:C1454)</f>
        <v>132.75</v>
      </c>
      <c r="I1454" s="13">
        <f t="shared" ref="I1454" si="5414">AVERAGE(D1451:D1454)</f>
        <v>0.5</v>
      </c>
      <c r="J1454" s="13">
        <f t="shared" ref="J1454" si="5415">AVERAGE(E1451:E1454)</f>
        <v>201</v>
      </c>
      <c r="K1454" s="14">
        <f t="shared" ref="K1454" si="5416">SUM(H1454:J1454)</f>
        <v>334.25</v>
      </c>
      <c r="L1454" s="14">
        <f t="shared" ref="L1454" si="5417">AVERAGE(K1298+K1350+K1402)/3</f>
        <v>432.66666666666669</v>
      </c>
      <c r="M1454" s="14">
        <f t="shared" ref="M1454" si="5418">AVERAGE(F1298+F1350+F1402)/3</f>
        <v>569.33333333333337</v>
      </c>
      <c r="N1454" s="25">
        <f t="shared" ref="N1454" si="5419">(F1454-F1402)/F1402</f>
        <v>-0.27066450567260941</v>
      </c>
      <c r="O1454" s="26">
        <f t="shared" ref="O1454" si="5420">(F1454-L1454)/L1454</f>
        <v>4.0061633281972223E-2</v>
      </c>
    </row>
    <row r="1455" spans="1:15" x14ac:dyDescent="0.25">
      <c r="A1455" s="45" t="str">
        <f t="shared" ref="A1455" si="5421">TEXT(B1455, "MMMM")</f>
        <v>November</v>
      </c>
      <c r="B1455" s="15">
        <f t="shared" si="4237"/>
        <v>44506</v>
      </c>
      <c r="C1455" s="9">
        <v>117</v>
      </c>
      <c r="D1455" s="9">
        <v>0</v>
      </c>
      <c r="E1455" s="9">
        <v>243</v>
      </c>
      <c r="F1455" s="14">
        <f t="shared" ref="F1455" si="5422">SUM(C1455:E1455)</f>
        <v>360</v>
      </c>
      <c r="G1455" s="11">
        <v>44</v>
      </c>
      <c r="H1455" s="13">
        <f t="shared" ref="H1455" si="5423">AVERAGE(C1452:C1455)</f>
        <v>124.75</v>
      </c>
      <c r="I1455" s="13">
        <f t="shared" ref="I1455" si="5424">AVERAGE(D1452:D1455)</f>
        <v>0</v>
      </c>
      <c r="J1455" s="13">
        <f t="shared" ref="J1455" si="5425">AVERAGE(E1452:E1455)</f>
        <v>222.25</v>
      </c>
      <c r="K1455" s="14">
        <f t="shared" ref="K1455" si="5426">SUM(H1455:J1455)</f>
        <v>347</v>
      </c>
      <c r="L1455" s="14">
        <f t="shared" ref="L1455" si="5427">AVERAGE(K1299+K1351+K1403)/3</f>
        <v>494.16666666666669</v>
      </c>
      <c r="M1455" s="14">
        <f t="shared" ref="M1455" si="5428">AVERAGE(F1299+F1351+F1403)/3</f>
        <v>631.66666666666663</v>
      </c>
      <c r="N1455" s="25">
        <f t="shared" ref="N1455" si="5429">(F1455-F1403)/F1403</f>
        <v>-0.4212218649517685</v>
      </c>
      <c r="O1455" s="26">
        <f t="shared" ref="O1455" si="5430">(F1455-L1455)/L1455</f>
        <v>-0.27150084317032042</v>
      </c>
    </row>
    <row r="1456" spans="1:15" x14ac:dyDescent="0.25">
      <c r="A1456" s="45" t="str">
        <f t="shared" ref="A1456" si="5431">TEXT(B1456, "MMMM")</f>
        <v>November</v>
      </c>
      <c r="B1456" s="15">
        <f t="shared" si="4237"/>
        <v>44513</v>
      </c>
      <c r="C1456" s="9">
        <v>275</v>
      </c>
      <c r="D1456" s="9">
        <v>2</v>
      </c>
      <c r="E1456" s="9">
        <v>302</v>
      </c>
      <c r="F1456" s="14">
        <f t="shared" ref="F1456" si="5432">SUM(C1456:E1456)</f>
        <v>579</v>
      </c>
      <c r="G1456" s="11">
        <v>45</v>
      </c>
      <c r="H1456" s="13">
        <f t="shared" ref="H1456" si="5433">AVERAGE(C1453:C1456)</f>
        <v>154</v>
      </c>
      <c r="I1456" s="13">
        <f t="shared" ref="I1456" si="5434">AVERAGE(D1453:D1456)</f>
        <v>0.5</v>
      </c>
      <c r="J1456" s="13">
        <f t="shared" ref="J1456" si="5435">AVERAGE(E1453:E1456)</f>
        <v>212.75</v>
      </c>
      <c r="K1456" s="14">
        <f t="shared" ref="K1456" si="5436">SUM(H1456:J1456)</f>
        <v>367.25</v>
      </c>
      <c r="L1456" s="14">
        <f t="shared" ref="L1456" si="5437">AVERAGE(K1300+K1352+K1404)/3</f>
        <v>591.25</v>
      </c>
      <c r="M1456" s="14">
        <f t="shared" ref="M1456" si="5438">AVERAGE(F1300+F1352+F1404)/3</f>
        <v>685</v>
      </c>
      <c r="N1456" s="25">
        <f t="shared" ref="N1456" si="5439">(F1456-F1404)/F1404</f>
        <v>-0.21756756756756757</v>
      </c>
      <c r="O1456" s="26">
        <f t="shared" ref="O1456" si="5440">(F1456-L1456)/L1456</f>
        <v>-2.0718816067653276E-2</v>
      </c>
    </row>
    <row r="1457" spans="1:15" x14ac:dyDescent="0.25">
      <c r="A1457" s="45" t="str">
        <f t="shared" ref="A1457" si="5441">TEXT(B1457, "MMMM")</f>
        <v>November</v>
      </c>
      <c r="B1457" s="15">
        <f t="shared" si="4237"/>
        <v>44520</v>
      </c>
      <c r="C1457" s="9">
        <v>222</v>
      </c>
      <c r="D1457" s="9">
        <v>8</v>
      </c>
      <c r="E1457" s="9">
        <v>260</v>
      </c>
      <c r="F1457" s="14">
        <f t="shared" ref="F1457" si="5442">SUM(C1457:E1457)</f>
        <v>490</v>
      </c>
      <c r="G1457" s="11">
        <v>46</v>
      </c>
      <c r="H1457" s="13">
        <f t="shared" ref="H1457" si="5443">AVERAGE(C1454:C1457)</f>
        <v>194.25</v>
      </c>
      <c r="I1457" s="13">
        <f t="shared" ref="I1457" si="5444">AVERAGE(D1454:D1457)</f>
        <v>2.5</v>
      </c>
      <c r="J1457" s="13">
        <f t="shared" ref="J1457" si="5445">AVERAGE(E1454:E1457)</f>
        <v>273</v>
      </c>
      <c r="K1457" s="14">
        <f t="shared" ref="K1457" si="5446">SUM(H1457:J1457)</f>
        <v>469.75</v>
      </c>
      <c r="L1457" s="14">
        <f t="shared" ref="L1457" si="5447">AVERAGE(K1301+K1353+K1405)/3</f>
        <v>662.16666666666663</v>
      </c>
      <c r="M1457" s="14">
        <f t="shared" ref="M1457" si="5448">AVERAGE(F1301+F1353+F1405)/3</f>
        <v>772.33333333333337</v>
      </c>
      <c r="N1457" s="25">
        <f t="shared" ref="N1457" si="5449">(F1457-F1405)/F1405</f>
        <v>-0.45067264573991034</v>
      </c>
      <c r="O1457" s="26">
        <f t="shared" ref="O1457" si="5450">(F1457-L1457)/L1457</f>
        <v>-0.26000503397936064</v>
      </c>
    </row>
    <row r="1458" spans="1:15" x14ac:dyDescent="0.25">
      <c r="A1458" s="45" t="str">
        <f t="shared" ref="A1458" si="5451">TEXT(B1458, "MMMM")</f>
        <v>November</v>
      </c>
      <c r="B1458" s="15">
        <f t="shared" si="4237"/>
        <v>44527</v>
      </c>
      <c r="C1458" s="9">
        <v>192</v>
      </c>
      <c r="D1458" s="9">
        <v>5</v>
      </c>
      <c r="E1458" s="9">
        <v>190</v>
      </c>
      <c r="F1458" s="14">
        <f t="shared" ref="F1458" si="5452">SUM(C1458:E1458)</f>
        <v>387</v>
      </c>
      <c r="G1458" s="11">
        <v>47</v>
      </c>
      <c r="H1458" s="13">
        <f t="shared" ref="H1458" si="5453">AVERAGE(C1455:C1458)</f>
        <v>201.5</v>
      </c>
      <c r="I1458" s="13">
        <f t="shared" ref="I1458" si="5454">AVERAGE(D1455:D1458)</f>
        <v>3.75</v>
      </c>
      <c r="J1458" s="13">
        <f t="shared" ref="J1458" si="5455">AVERAGE(E1455:E1458)</f>
        <v>248.75</v>
      </c>
      <c r="K1458" s="14">
        <f t="shared" ref="K1458" si="5456">SUM(H1458:J1458)</f>
        <v>454</v>
      </c>
      <c r="L1458" s="14">
        <f t="shared" ref="L1458" si="5457">AVERAGE(K1302+K1354+K1406)/3</f>
        <v>702.66666666666663</v>
      </c>
      <c r="M1458" s="14">
        <f t="shared" ref="M1458" si="5458">AVERAGE(F1302+F1354+F1406)/3</f>
        <v>731</v>
      </c>
      <c r="N1458" s="25">
        <f t="shared" ref="N1458" si="5459">(F1458-F1406)/F1406</f>
        <v>-0.53928571428571426</v>
      </c>
      <c r="O1458" s="26">
        <f t="shared" ref="O1458" si="5460">(F1458-L1458)/L1458</f>
        <v>-0.44924098671726753</v>
      </c>
    </row>
    <row r="1459" spans="1:15" x14ac:dyDescent="0.25">
      <c r="A1459" s="45" t="str">
        <f t="shared" ref="A1459" si="5461">TEXT(B1459, "MMMM")</f>
        <v>December</v>
      </c>
      <c r="B1459" s="15">
        <f t="shared" si="4237"/>
        <v>44534</v>
      </c>
      <c r="C1459" s="9">
        <v>364</v>
      </c>
      <c r="D1459" s="9">
        <v>5</v>
      </c>
      <c r="E1459" s="9">
        <v>261</v>
      </c>
      <c r="F1459" s="14">
        <f t="shared" ref="F1459" si="5462">SUM(C1459:E1459)</f>
        <v>630</v>
      </c>
      <c r="G1459" s="11">
        <v>48</v>
      </c>
      <c r="H1459" s="13">
        <f t="shared" ref="H1459" si="5463">AVERAGE(C1456:C1459)</f>
        <v>263.25</v>
      </c>
      <c r="I1459" s="13">
        <f t="shared" ref="I1459" si="5464">AVERAGE(D1456:D1459)</f>
        <v>5</v>
      </c>
      <c r="J1459" s="13">
        <f t="shared" ref="J1459" si="5465">AVERAGE(E1456:E1459)</f>
        <v>253.25</v>
      </c>
      <c r="K1459" s="14">
        <f t="shared" ref="K1459" si="5466">SUM(H1459:J1459)</f>
        <v>521.5</v>
      </c>
      <c r="L1459" s="14">
        <f t="shared" ref="L1459" si="5467">AVERAGE(K1303+K1355+K1407)/3</f>
        <v>719.25</v>
      </c>
      <c r="M1459" s="14">
        <f t="shared" ref="M1459" si="5468">AVERAGE(F1303+F1355+F1407)/3</f>
        <v>690</v>
      </c>
      <c r="N1459" s="25">
        <f t="shared" ref="N1459" si="5469">(F1459-F1407)/F1407</f>
        <v>8.247422680412371E-2</v>
      </c>
      <c r="O1459" s="26">
        <f t="shared" ref="O1459" si="5470">(F1459-L1459)/L1459</f>
        <v>-0.12408759124087591</v>
      </c>
    </row>
    <row r="1460" spans="1:15" x14ac:dyDescent="0.25">
      <c r="A1460" s="45" t="str">
        <f t="shared" ref="A1460" si="5471">TEXT(B1460, "MMMM")</f>
        <v>December</v>
      </c>
      <c r="B1460" s="15">
        <f t="shared" si="4237"/>
        <v>44541</v>
      </c>
      <c r="C1460" s="9">
        <v>261</v>
      </c>
      <c r="D1460" s="9">
        <v>0</v>
      </c>
      <c r="E1460" s="9">
        <v>227</v>
      </c>
      <c r="F1460" s="14">
        <f t="shared" ref="F1460" si="5472">SUM(C1460:E1460)</f>
        <v>488</v>
      </c>
      <c r="G1460" s="11">
        <v>49</v>
      </c>
      <c r="H1460" s="13">
        <f t="shared" ref="H1460" si="5473">AVERAGE(C1457:C1460)</f>
        <v>259.75</v>
      </c>
      <c r="I1460" s="13">
        <f t="shared" ref="I1460" si="5474">AVERAGE(D1457:D1460)</f>
        <v>4.5</v>
      </c>
      <c r="J1460" s="13">
        <f t="shared" ref="J1460" si="5475">AVERAGE(E1457:E1460)</f>
        <v>234.5</v>
      </c>
      <c r="K1460" s="14">
        <f t="shared" ref="K1460" si="5476">SUM(H1460:J1460)</f>
        <v>498.75</v>
      </c>
      <c r="L1460" s="14">
        <f t="shared" ref="L1460" si="5477">AVERAGE(K1304+K1356+K1408)/3</f>
        <v>694.58333333333337</v>
      </c>
      <c r="M1460" s="14">
        <f t="shared" ref="M1460" si="5478">AVERAGE(F1304+F1356+F1408)/3</f>
        <v>586.33333333333337</v>
      </c>
      <c r="N1460" s="25">
        <f t="shared" ref="N1460" si="5479">(F1460-F1408)/F1408</f>
        <v>-0.34408602150537637</v>
      </c>
      <c r="O1460" s="26">
        <f t="shared" ref="O1460" si="5480">(F1460-L1460)/L1460</f>
        <v>-0.29742051589682067</v>
      </c>
    </row>
    <row r="1461" spans="1:15" x14ac:dyDescent="0.25">
      <c r="A1461" s="45" t="str">
        <f t="shared" ref="A1461" si="5481">TEXT(B1461, "MMMM")</f>
        <v>December</v>
      </c>
      <c r="B1461" s="15">
        <f t="shared" si="4237"/>
        <v>44548</v>
      </c>
      <c r="C1461" s="9">
        <v>273</v>
      </c>
      <c r="D1461" s="9">
        <v>3</v>
      </c>
      <c r="E1461" s="9">
        <v>245</v>
      </c>
      <c r="F1461" s="14">
        <f t="shared" ref="F1461" si="5482">SUM(C1461:E1461)</f>
        <v>521</v>
      </c>
      <c r="G1461" s="11">
        <v>50</v>
      </c>
      <c r="H1461" s="13">
        <f t="shared" ref="H1461" si="5483">AVERAGE(C1458:C1461)</f>
        <v>272.5</v>
      </c>
      <c r="I1461" s="13">
        <f t="shared" ref="I1461" si="5484">AVERAGE(D1458:D1461)</f>
        <v>3.25</v>
      </c>
      <c r="J1461" s="13">
        <f t="shared" ref="J1461" si="5485">AVERAGE(E1458:E1461)</f>
        <v>230.75</v>
      </c>
      <c r="K1461" s="14">
        <f t="shared" ref="K1461" si="5486">SUM(H1461:J1461)</f>
        <v>506.5</v>
      </c>
      <c r="L1461" s="14">
        <f t="shared" ref="L1461" si="5487">AVERAGE(K1305+K1357+K1409)/3</f>
        <v>609.5</v>
      </c>
      <c r="M1461" s="14">
        <f t="shared" ref="M1461" si="5488">AVERAGE(F1305+F1357+F1409)/3</f>
        <v>431.66666666666669</v>
      </c>
      <c r="N1461" s="25">
        <f t="shared" ref="N1461" si="5489">(F1461-F1409)/F1409</f>
        <v>-0.12730318257956449</v>
      </c>
      <c r="O1461" s="26">
        <f t="shared" ref="O1461" si="5490">(F1461-L1461)/L1461</f>
        <v>-0.14520098441345364</v>
      </c>
    </row>
    <row r="1462" spans="1:15" x14ac:dyDescent="0.25">
      <c r="A1462" s="45" t="str">
        <f t="shared" ref="A1462" si="5491">TEXT(B1462, "MMMM")</f>
        <v>December</v>
      </c>
      <c r="B1462" s="15">
        <f t="shared" si="4237"/>
        <v>44555</v>
      </c>
      <c r="C1462" s="9">
        <v>214</v>
      </c>
      <c r="D1462" s="9">
        <v>0</v>
      </c>
      <c r="E1462" s="9">
        <v>174</v>
      </c>
      <c r="F1462" s="14">
        <f t="shared" ref="F1462" si="5492">SUM(C1462:E1462)</f>
        <v>388</v>
      </c>
      <c r="G1462" s="11">
        <v>51</v>
      </c>
      <c r="H1462" s="13">
        <f t="shared" ref="H1462" si="5493">AVERAGE(C1459:C1462)</f>
        <v>278</v>
      </c>
      <c r="I1462" s="13">
        <f t="shared" ref="I1462" si="5494">AVERAGE(D1459:D1462)</f>
        <v>2</v>
      </c>
      <c r="J1462" s="13">
        <f t="shared" ref="J1462" si="5495">AVERAGE(E1459:E1462)</f>
        <v>226.75</v>
      </c>
      <c r="K1462" s="14">
        <f t="shared" ref="K1462" si="5496">SUM(H1462:J1462)</f>
        <v>506.75</v>
      </c>
      <c r="L1462" s="14">
        <f t="shared" ref="L1462" si="5497">AVERAGE(K1306+K1358+K1410)/3</f>
        <v>537.41666666666663</v>
      </c>
      <c r="M1462" s="14">
        <f t="shared" ref="M1462" si="5498">AVERAGE(F1306+F1358+F1410)/3</f>
        <v>442.33333333333331</v>
      </c>
      <c r="N1462" s="25">
        <f t="shared" ref="N1462" si="5499">(F1462-F1410)/F1410</f>
        <v>-0.43357664233576643</v>
      </c>
      <c r="O1462" s="26">
        <f t="shared" ref="O1462" si="5500">(F1462-L1462)/L1462</f>
        <v>-0.27802760117847725</v>
      </c>
    </row>
    <row r="1463" spans="1:15" x14ac:dyDescent="0.25">
      <c r="A1463" s="45" t="str">
        <f t="shared" ref="A1463" si="5501">TEXT(B1463, "MMMM")</f>
        <v>January</v>
      </c>
      <c r="B1463" s="15">
        <f t="shared" si="4237"/>
        <v>44562</v>
      </c>
      <c r="C1463" s="9">
        <v>149</v>
      </c>
      <c r="D1463" s="9">
        <v>0</v>
      </c>
      <c r="E1463" s="9">
        <v>201</v>
      </c>
      <c r="F1463" s="14">
        <f t="shared" ref="F1463" si="5502">SUM(C1463:E1463)</f>
        <v>350</v>
      </c>
      <c r="G1463" s="11">
        <v>52</v>
      </c>
      <c r="H1463" s="13">
        <f t="shared" ref="H1463" si="5503">AVERAGE(C1460:C1463)</f>
        <v>224.25</v>
      </c>
      <c r="I1463" s="13">
        <f t="shared" ref="I1463" si="5504">AVERAGE(D1460:D1463)</f>
        <v>0.75</v>
      </c>
      <c r="J1463" s="13">
        <f t="shared" ref="J1463" si="5505">AVERAGE(E1460:E1463)</f>
        <v>211.75</v>
      </c>
      <c r="K1463" s="14">
        <f t="shared" ref="K1463" si="5506">SUM(H1463:J1463)</f>
        <v>436.75</v>
      </c>
      <c r="L1463" s="14">
        <f t="shared" ref="L1463" si="5507">AVERAGE(K1307+K1359+K1411)/3</f>
        <v>440.25</v>
      </c>
      <c r="M1463" s="14">
        <f t="shared" ref="M1463" si="5508">AVERAGE(F1307+F1359+F1411)/3</f>
        <v>299.66666666666669</v>
      </c>
      <c r="N1463" s="25">
        <f t="shared" ref="N1463" si="5509">(F1463-F1411)/F1411</f>
        <v>-9.0909090909090912E-2</v>
      </c>
      <c r="O1463" s="26">
        <f t="shared" ref="O1463" si="5510">(F1463-L1463)/L1463</f>
        <v>-0.20499716070414536</v>
      </c>
    </row>
    <row r="1464" spans="1:15" x14ac:dyDescent="0.25">
      <c r="A1464" s="45" t="str">
        <f t="shared" ref="A1464" si="5511">TEXT(B1464, "MMMM")</f>
        <v>January</v>
      </c>
      <c r="B1464" s="15">
        <f t="shared" si="4237"/>
        <v>44569</v>
      </c>
      <c r="C1464" s="9">
        <v>142</v>
      </c>
      <c r="D1464" s="9">
        <v>2</v>
      </c>
      <c r="E1464" s="9">
        <v>112</v>
      </c>
      <c r="F1464" s="14">
        <f t="shared" ref="F1464" si="5512">SUM(C1464:E1464)</f>
        <v>256</v>
      </c>
      <c r="G1464" s="11">
        <v>53</v>
      </c>
      <c r="H1464" s="13">
        <f t="shared" ref="H1464" si="5513">AVERAGE(C1461:C1464)</f>
        <v>194.5</v>
      </c>
      <c r="I1464" s="13">
        <f t="shared" ref="I1464" si="5514">AVERAGE(D1461:D1464)</f>
        <v>1.25</v>
      </c>
      <c r="J1464" s="13">
        <f t="shared" ref="J1464" si="5515">AVERAGE(E1461:E1464)</f>
        <v>183</v>
      </c>
      <c r="K1464" s="14">
        <f t="shared" ref="K1464" si="5516">SUM(H1464:J1464)</f>
        <v>378.75</v>
      </c>
      <c r="L1464" s="14">
        <f t="shared" ref="L1464" si="5517">AVERAGE(K1308+K1360+K1412)/3</f>
        <v>368.25</v>
      </c>
      <c r="M1464" s="14">
        <f t="shared" ref="M1464" si="5518">AVERAGE(F1308+F1360+F1412)/3</f>
        <v>298.33333333333331</v>
      </c>
      <c r="N1464" s="25">
        <f t="shared" ref="N1464" si="5519">(F1464-F1412)/F1412</f>
        <v>-0.27887323943661974</v>
      </c>
      <c r="O1464" s="26">
        <f t="shared" ref="O1464" si="5520">(F1464-L1464)/L1464</f>
        <v>-0.3048200950441276</v>
      </c>
    </row>
    <row r="1465" spans="1:15" x14ac:dyDescent="0.25">
      <c r="A1465" s="45" t="str">
        <f t="shared" ref="A1465" si="5521">TEXT(B1465, "MMMM")</f>
        <v>January</v>
      </c>
      <c r="B1465" s="15">
        <f t="shared" si="4237"/>
        <v>44576</v>
      </c>
      <c r="C1465" s="9">
        <v>85</v>
      </c>
      <c r="D1465" s="9">
        <v>0</v>
      </c>
      <c r="E1465" s="9">
        <v>114</v>
      </c>
      <c r="F1465" s="14">
        <f t="shared" ref="F1465" si="5522">SUM(C1465:E1465)</f>
        <v>199</v>
      </c>
      <c r="G1465" s="11">
        <v>54</v>
      </c>
      <c r="H1465" s="13">
        <f t="shared" ref="H1465" si="5523">AVERAGE(C1462:C1465)</f>
        <v>147.5</v>
      </c>
      <c r="I1465" s="13">
        <f t="shared" ref="I1465" si="5524">AVERAGE(D1462:D1465)</f>
        <v>0.5</v>
      </c>
      <c r="J1465" s="13">
        <f t="shared" ref="J1465" si="5525">AVERAGE(E1462:E1465)</f>
        <v>150.25</v>
      </c>
      <c r="K1465" s="14">
        <f t="shared" ref="K1465" si="5526">SUM(H1465:J1465)</f>
        <v>298.25</v>
      </c>
      <c r="L1465" s="14">
        <f t="shared" ref="L1465" si="5527">AVERAGE(K1309+K1361+K1413)/3</f>
        <v>348.83333333333331</v>
      </c>
      <c r="M1465" s="14">
        <f t="shared" ref="M1465" si="5528">AVERAGE(F1309+F1361+F1413)/3</f>
        <v>353.66666666666669</v>
      </c>
      <c r="N1465" s="46">
        <f t="shared" ref="N1465" si="5529">(F1465-F1413)/F1413</f>
        <v>-0.59470468431771895</v>
      </c>
      <c r="O1465" s="26">
        <f t="shared" ref="O1465" si="5530">(F1465-L1465)/L1465</f>
        <v>-0.42952699474438599</v>
      </c>
    </row>
    <row r="1466" spans="1:15" x14ac:dyDescent="0.25">
      <c r="A1466" s="45" t="str">
        <f t="shared" ref="A1466" si="5531">TEXT(B1466, "MMMM")</f>
        <v>January</v>
      </c>
      <c r="B1466" s="15">
        <f t="shared" si="4237"/>
        <v>44583</v>
      </c>
      <c r="C1466" s="9">
        <v>90</v>
      </c>
      <c r="D1466" s="9">
        <v>2</v>
      </c>
      <c r="E1466" s="9">
        <v>183</v>
      </c>
      <c r="F1466" s="14">
        <f t="shared" ref="F1466" si="5532">SUM(C1466:E1466)</f>
        <v>275</v>
      </c>
      <c r="G1466" s="11">
        <v>55</v>
      </c>
      <c r="H1466" s="13">
        <f t="shared" ref="H1466" si="5533">AVERAGE(C1463:C1466)</f>
        <v>116.5</v>
      </c>
      <c r="I1466" s="13">
        <f t="shared" ref="I1466" si="5534">AVERAGE(D1463:D1466)</f>
        <v>1</v>
      </c>
      <c r="J1466" s="13">
        <f t="shared" ref="J1466" si="5535">AVERAGE(E1463:E1466)</f>
        <v>152.5</v>
      </c>
      <c r="K1466" s="14">
        <f t="shared" ref="K1466" si="5536">SUM(H1466:J1466)</f>
        <v>270</v>
      </c>
      <c r="L1466" s="14">
        <f t="shared" ref="L1466" si="5537">AVERAGE(K1310+K1362+K1414)/3</f>
        <v>305.83333333333331</v>
      </c>
      <c r="M1466" s="14">
        <f t="shared" ref="M1466" si="5538">AVERAGE(F1310+F1362+F1414)/3</f>
        <v>271</v>
      </c>
      <c r="N1466" s="25">
        <f t="shared" ref="N1466" si="5539">(F1466-F1414)/F1414</f>
        <v>-0.47619047619047616</v>
      </c>
      <c r="O1466" s="26">
        <f t="shared" ref="O1466" si="5540">(F1466-L1466)/L1466</f>
        <v>-0.10081743869209804</v>
      </c>
    </row>
    <row r="1467" spans="1:15" x14ac:dyDescent="0.25">
      <c r="A1467" s="45" t="str">
        <f t="shared" ref="A1467" si="5541">TEXT(B1467, "MMMM")</f>
        <v>January</v>
      </c>
      <c r="B1467" s="15">
        <f t="shared" si="4237"/>
        <v>44590</v>
      </c>
      <c r="C1467" s="9">
        <v>45</v>
      </c>
      <c r="D1467" s="9">
        <v>5</v>
      </c>
      <c r="E1467" s="9">
        <v>107</v>
      </c>
      <c r="F1467" s="14">
        <f t="shared" ref="F1467" si="5542">SUM(C1467:E1467)</f>
        <v>157</v>
      </c>
      <c r="G1467" s="11">
        <v>56</v>
      </c>
      <c r="H1467" s="13">
        <f t="shared" ref="H1467" si="5543">AVERAGE(C1464:C1467)</f>
        <v>90.5</v>
      </c>
      <c r="I1467" s="13">
        <f t="shared" ref="I1467" si="5544">AVERAGE(D1464:D1467)</f>
        <v>2.25</v>
      </c>
      <c r="J1467" s="13">
        <f t="shared" ref="J1467" si="5545">AVERAGE(E1464:E1467)</f>
        <v>129</v>
      </c>
      <c r="K1467" s="14">
        <f t="shared" ref="K1467" si="5546">SUM(H1467:J1467)</f>
        <v>221.75</v>
      </c>
      <c r="L1467" s="14">
        <f t="shared" ref="L1467" si="5547">AVERAGE(K1311+K1363+K1415)/3</f>
        <v>304.66666666666669</v>
      </c>
      <c r="M1467" s="14">
        <f t="shared" ref="M1467" si="5548">AVERAGE(F1311+F1363+F1415)/3</f>
        <v>295</v>
      </c>
      <c r="N1467" s="25">
        <f t="shared" ref="N1467" si="5549">(F1467-F1415)/F1415</f>
        <v>-0.64639639639639634</v>
      </c>
      <c r="O1467" s="26">
        <f t="shared" ref="O1467" si="5550">(F1467-L1467)/L1467</f>
        <v>-0.48468271334792123</v>
      </c>
    </row>
    <row r="1468" spans="1:15" x14ac:dyDescent="0.25">
      <c r="A1468" s="45" t="str">
        <f t="shared" ref="A1468" si="5551">TEXT(B1468, "MMMM")</f>
        <v>February</v>
      </c>
      <c r="B1468" s="15">
        <f t="shared" si="4237"/>
        <v>44597</v>
      </c>
      <c r="C1468" s="9">
        <v>119</v>
      </c>
      <c r="D1468" s="9">
        <v>0</v>
      </c>
      <c r="E1468" s="9">
        <v>156</v>
      </c>
      <c r="F1468" s="14">
        <f t="shared" ref="F1468" si="5552">SUM(C1468:E1468)</f>
        <v>275</v>
      </c>
      <c r="G1468" s="11">
        <v>57</v>
      </c>
      <c r="H1468" s="13">
        <f t="shared" ref="H1468" si="5553">AVERAGE(C1465:C1468)</f>
        <v>84.75</v>
      </c>
      <c r="I1468" s="13">
        <f t="shared" ref="I1468" si="5554">AVERAGE(D1465:D1468)</f>
        <v>1.75</v>
      </c>
      <c r="J1468" s="13">
        <f t="shared" ref="J1468" si="5555">AVERAGE(E1465:E1468)</f>
        <v>140</v>
      </c>
      <c r="K1468" s="14">
        <f t="shared" ref="K1468" si="5556">SUM(H1468:J1468)</f>
        <v>226.5</v>
      </c>
      <c r="L1468" s="14">
        <f t="shared" ref="L1468" si="5557">AVERAGE(K1312+K1364+K1416)/3</f>
        <v>279.08333333333331</v>
      </c>
      <c r="M1468" s="14">
        <f t="shared" ref="M1468" si="5558">AVERAGE(F1312+F1364+F1416)/3</f>
        <v>196.33333333333334</v>
      </c>
      <c r="N1468" s="25">
        <f>(F1468-F1416)/F1416</f>
        <v>7.326007326007326E-3</v>
      </c>
      <c r="O1468" s="26">
        <f t="shared" ref="O1468" si="5559">(F1468-L1468)/L1468</f>
        <v>-1.4631233203941408E-2</v>
      </c>
    </row>
    <row r="1469" spans="1:15" x14ac:dyDescent="0.25">
      <c r="A1469" s="45" t="str">
        <f t="shared" ref="A1469" si="5560">TEXT(B1469, "MMMM")</f>
        <v>February</v>
      </c>
      <c r="B1469" s="15">
        <f t="shared" si="4237"/>
        <v>44604</v>
      </c>
      <c r="C1469" s="9">
        <v>79</v>
      </c>
      <c r="D1469" s="9">
        <v>0</v>
      </c>
      <c r="E1469" s="9">
        <v>97</v>
      </c>
      <c r="F1469" s="14">
        <f t="shared" ref="F1469" si="5561">SUM(C1469:E1469)</f>
        <v>176</v>
      </c>
      <c r="G1469" s="11">
        <v>58</v>
      </c>
      <c r="H1469" s="13">
        <f t="shared" ref="H1469" si="5562">AVERAGE(C1466:C1469)</f>
        <v>83.25</v>
      </c>
      <c r="I1469" s="13">
        <f t="shared" ref="I1469" si="5563">AVERAGE(D1466:D1469)</f>
        <v>1.75</v>
      </c>
      <c r="J1469" s="13">
        <f t="shared" ref="J1469" si="5564">AVERAGE(E1466:E1469)</f>
        <v>135.75</v>
      </c>
      <c r="K1469" s="14">
        <f t="shared" ref="K1469" si="5565">SUM(H1469:J1469)</f>
        <v>220.75</v>
      </c>
      <c r="L1469" s="14">
        <f t="shared" ref="L1469" si="5566">AVERAGE(K1313+K1365+K1417)/3</f>
        <v>233.08333333333334</v>
      </c>
      <c r="M1469" s="14">
        <f t="shared" ref="M1469" si="5567">AVERAGE(F1313+F1365+F1417)/3</f>
        <v>170</v>
      </c>
      <c r="N1469" s="25">
        <f t="shared" ref="N1469" si="5568">(F1469-F1417)/F1417</f>
        <v>-1.1235955056179775E-2</v>
      </c>
      <c r="O1469" s="26">
        <f t="shared" ref="O1469" si="5569">(F1469-L1469)/L1469</f>
        <v>-0.24490525563103327</v>
      </c>
    </row>
    <row r="1470" spans="1:15" x14ac:dyDescent="0.25">
      <c r="A1470" s="45" t="str">
        <f t="shared" ref="A1470" si="5570">TEXT(B1470, "MMMM")</f>
        <v>February</v>
      </c>
      <c r="B1470" s="15">
        <f t="shared" si="4237"/>
        <v>44611</v>
      </c>
      <c r="C1470" s="9">
        <v>97</v>
      </c>
      <c r="D1470" s="9">
        <v>0</v>
      </c>
      <c r="E1470" s="9">
        <v>53</v>
      </c>
      <c r="F1470" s="14">
        <f t="shared" ref="F1470" si="5571">SUM(C1470:E1470)</f>
        <v>150</v>
      </c>
      <c r="G1470" s="11">
        <v>59</v>
      </c>
      <c r="H1470" s="13">
        <f t="shared" ref="H1470" si="5572">AVERAGE(C1467:C1470)</f>
        <v>85</v>
      </c>
      <c r="I1470" s="13">
        <f t="shared" ref="I1470" si="5573">AVERAGE(D1467:D1470)</f>
        <v>1.25</v>
      </c>
      <c r="J1470" s="13">
        <f t="shared" ref="J1470" si="5574">AVERAGE(E1467:E1470)</f>
        <v>103.25</v>
      </c>
      <c r="K1470" s="14">
        <f t="shared" ref="K1470" si="5575">SUM(H1470:J1470)</f>
        <v>189.5</v>
      </c>
      <c r="L1470" s="14">
        <f t="shared" ref="L1470" si="5576">AVERAGE(K1314+K1366+K1418)/3</f>
        <v>215.66666666666666</v>
      </c>
      <c r="M1470" s="14">
        <f t="shared" ref="M1470" si="5577">AVERAGE(F1314+F1366+F1418)/3</f>
        <v>201.33333333333334</v>
      </c>
      <c r="N1470" s="25">
        <f t="shared" ref="N1470" si="5578">(F1470-F1418)/F1418</f>
        <v>-8.5365853658536592E-2</v>
      </c>
      <c r="O1470" s="26">
        <f t="shared" ref="O1470" si="5579">(F1470-L1470)/L1470</f>
        <v>-0.30448222565687788</v>
      </c>
    </row>
    <row r="1471" spans="1:15" x14ac:dyDescent="0.25">
      <c r="A1471" s="45" t="str">
        <f t="shared" ref="A1471" si="5580">TEXT(B1471, "MMMM")</f>
        <v>February</v>
      </c>
      <c r="B1471" s="15">
        <f t="shared" si="4237"/>
        <v>44618</v>
      </c>
      <c r="C1471" s="9">
        <v>166</v>
      </c>
      <c r="D1471" s="9">
        <v>2</v>
      </c>
      <c r="E1471" s="9">
        <v>39</v>
      </c>
      <c r="F1471" s="14">
        <f t="shared" ref="F1471" si="5581">SUM(C1471:E1471)</f>
        <v>207</v>
      </c>
      <c r="G1471" s="11">
        <v>60</v>
      </c>
      <c r="H1471" s="13">
        <f t="shared" ref="H1471" si="5582">AVERAGE(C1468:C1471)</f>
        <v>115.25</v>
      </c>
      <c r="I1471" s="13">
        <f t="shared" ref="I1471" si="5583">AVERAGE(D1468:D1471)</f>
        <v>0.5</v>
      </c>
      <c r="J1471" s="13">
        <f t="shared" ref="J1471" si="5584">AVERAGE(E1468:E1471)</f>
        <v>86.25</v>
      </c>
      <c r="K1471" s="14">
        <f t="shared" ref="K1471" si="5585">SUM(H1471:J1471)</f>
        <v>202</v>
      </c>
      <c r="L1471" s="14">
        <f t="shared" ref="L1471" si="5586">AVERAGE(K1315+K1367+K1419)/3</f>
        <v>196.33333333333334</v>
      </c>
      <c r="M1471" s="14">
        <f t="shared" ref="M1471" si="5587">AVERAGE(F1315+F1367+F1419)/3</f>
        <v>217.66666666666666</v>
      </c>
      <c r="N1471" s="25">
        <f t="shared" ref="N1471" si="5588">(F1471-F1419)/F1419</f>
        <v>-7.5892857142857137E-2</v>
      </c>
      <c r="O1471" s="26">
        <f t="shared" ref="O1471" si="5589">(F1471-L1471)/L1471</f>
        <v>5.4329371816638321E-2</v>
      </c>
    </row>
    <row r="1472" spans="1:15" x14ac:dyDescent="0.25">
      <c r="A1472" s="45" t="str">
        <f t="shared" ref="A1472" si="5590">TEXT(B1472, "MMMM")</f>
        <v>March</v>
      </c>
      <c r="B1472" s="15">
        <f t="shared" si="4237"/>
        <v>44625</v>
      </c>
      <c r="C1472" s="9">
        <v>245</v>
      </c>
      <c r="D1472" s="9">
        <v>3</v>
      </c>
      <c r="E1472" s="9">
        <v>95</v>
      </c>
      <c r="F1472" s="14">
        <f t="shared" ref="F1472" si="5591">SUM(C1472:E1472)</f>
        <v>343</v>
      </c>
      <c r="G1472" s="11">
        <v>61</v>
      </c>
      <c r="H1472" s="13">
        <f t="shared" ref="H1472" si="5592">AVERAGE(C1469:C1472)</f>
        <v>146.75</v>
      </c>
      <c r="I1472" s="13">
        <f t="shared" ref="I1472" si="5593">AVERAGE(D1469:D1472)</f>
        <v>1.25</v>
      </c>
      <c r="J1472" s="13">
        <f t="shared" ref="J1472" si="5594">AVERAGE(E1469:E1472)</f>
        <v>71</v>
      </c>
      <c r="K1472" s="14">
        <f t="shared" ref="K1472" si="5595">SUM(H1472:J1472)</f>
        <v>219</v>
      </c>
      <c r="L1472" s="14">
        <f t="shared" ref="L1472" si="5596">AVERAGE(K1316+K1368+K1420)/3</f>
        <v>231</v>
      </c>
      <c r="M1472" s="14">
        <f t="shared" ref="M1472" si="5597">AVERAGE(F1316+F1368+F1420)/3</f>
        <v>335</v>
      </c>
      <c r="N1472" s="25">
        <f t="shared" ref="N1472" si="5598">(F1472-F1420)/F1420</f>
        <v>-0.21510297482837529</v>
      </c>
      <c r="O1472" s="26">
        <f t="shared" ref="O1472" si="5599">(F1472-L1472)/L1472</f>
        <v>0.48484848484848486</v>
      </c>
    </row>
    <row r="1473" spans="1:15" x14ac:dyDescent="0.25">
      <c r="A1473" s="45" t="str">
        <f t="shared" ref="A1473" si="5600">TEXT(B1473, "MMMM")</f>
        <v>March</v>
      </c>
      <c r="B1473" s="15">
        <f t="shared" si="4237"/>
        <v>44632</v>
      </c>
      <c r="C1473" s="9">
        <v>179</v>
      </c>
      <c r="D1473" s="9">
        <v>0</v>
      </c>
      <c r="E1473" s="9">
        <v>104</v>
      </c>
      <c r="F1473" s="14">
        <f t="shared" ref="F1473" si="5601">SUM(C1473:E1473)</f>
        <v>283</v>
      </c>
      <c r="G1473" s="11">
        <v>62</v>
      </c>
      <c r="H1473" s="13">
        <f t="shared" ref="H1473" si="5602">AVERAGE(C1470:C1473)</f>
        <v>171.75</v>
      </c>
      <c r="I1473" s="13">
        <f t="shared" ref="I1473" si="5603">AVERAGE(D1470:D1473)</f>
        <v>1.25</v>
      </c>
      <c r="J1473" s="13">
        <f t="shared" ref="J1473" si="5604">AVERAGE(E1470:E1473)</f>
        <v>72.75</v>
      </c>
      <c r="K1473" s="14">
        <f t="shared" ref="K1473" si="5605">SUM(H1473:J1473)</f>
        <v>245.75</v>
      </c>
      <c r="L1473" s="14">
        <f t="shared" ref="L1473" si="5606">AVERAGE(K1317+K1369+K1421)/3</f>
        <v>271.33333333333331</v>
      </c>
      <c r="M1473" s="14">
        <f t="shared" ref="M1473" si="5607">AVERAGE(F1317+F1369+F1421)/3</f>
        <v>331.33333333333331</v>
      </c>
      <c r="N1473" s="25">
        <f t="shared" ref="N1473" si="5608">(F1473-F1421)/F1421</f>
        <v>-0.36830357142857145</v>
      </c>
      <c r="O1473" s="26">
        <f t="shared" ref="O1473" si="5609">(F1473-L1473)/L1473</f>
        <v>4.2997542997543069E-2</v>
      </c>
    </row>
    <row r="1474" spans="1:15" x14ac:dyDescent="0.25">
      <c r="A1474" s="45" t="str">
        <f t="shared" ref="A1474" si="5610">TEXT(B1474, "MMMM")</f>
        <v>March</v>
      </c>
      <c r="B1474" s="15">
        <f t="shared" si="4237"/>
        <v>44639</v>
      </c>
      <c r="C1474" s="9">
        <v>173</v>
      </c>
      <c r="D1474" s="9">
        <v>8</v>
      </c>
      <c r="E1474" s="9">
        <v>142</v>
      </c>
      <c r="F1474" s="14">
        <f t="shared" ref="F1474" si="5611">SUM(C1474:E1474)</f>
        <v>323</v>
      </c>
      <c r="G1474" s="11">
        <v>63</v>
      </c>
      <c r="H1474" s="13">
        <f t="shared" ref="H1474" si="5612">AVERAGE(C1471:C1474)</f>
        <v>190.75</v>
      </c>
      <c r="I1474" s="13">
        <f t="shared" ref="I1474" si="5613">AVERAGE(D1471:D1474)</f>
        <v>3.25</v>
      </c>
      <c r="J1474" s="13">
        <f t="shared" ref="J1474" si="5614">AVERAGE(E1471:E1474)</f>
        <v>95</v>
      </c>
      <c r="K1474" s="14">
        <f t="shared" ref="K1474" si="5615">SUM(H1474:J1474)</f>
        <v>289</v>
      </c>
      <c r="L1474" s="14">
        <f t="shared" ref="L1474" si="5616">AVERAGE(K1318+K1370+K1422)/3</f>
        <v>295.41666666666669</v>
      </c>
      <c r="M1474" s="14">
        <f t="shared" ref="M1474" si="5617">AVERAGE(F1318+F1370+F1422)/3</f>
        <v>297.66666666666669</v>
      </c>
      <c r="N1474" s="25">
        <f t="shared" ref="N1474" si="5618">(F1474-F1422)/F1422</f>
        <v>-0.13172043010752688</v>
      </c>
      <c r="O1474" s="26">
        <f t="shared" ref="O1474" si="5619">(F1474-L1474)/L1474</f>
        <v>9.3370944992947749E-2</v>
      </c>
    </row>
    <row r="1475" spans="1:15" x14ac:dyDescent="0.25">
      <c r="A1475" s="45" t="str">
        <f t="shared" ref="A1475" si="5620">TEXT(B1475, "MMMM")</f>
        <v>March</v>
      </c>
      <c r="B1475" s="15">
        <f t="shared" si="4237"/>
        <v>44646</v>
      </c>
      <c r="C1475" s="9">
        <v>225</v>
      </c>
      <c r="D1475" s="9">
        <v>0</v>
      </c>
      <c r="E1475" s="9">
        <v>149</v>
      </c>
      <c r="F1475" s="14">
        <f t="shared" ref="F1475" si="5621">SUM(C1475:E1475)</f>
        <v>374</v>
      </c>
      <c r="G1475" s="11">
        <v>64</v>
      </c>
      <c r="H1475" s="13">
        <f t="shared" ref="H1475" si="5622">AVERAGE(C1472:C1475)</f>
        <v>205.5</v>
      </c>
      <c r="I1475" s="13">
        <f t="shared" ref="I1475" si="5623">AVERAGE(D1472:D1475)</f>
        <v>2.75</v>
      </c>
      <c r="J1475" s="13">
        <f t="shared" ref="J1475" si="5624">AVERAGE(E1472:E1475)</f>
        <v>122.5</v>
      </c>
      <c r="K1475" s="14">
        <f t="shared" ref="K1475" si="5625">SUM(H1475:J1475)</f>
        <v>330.75</v>
      </c>
      <c r="L1475" s="14">
        <f t="shared" ref="L1475" si="5626">AVERAGE(K1319+K1371+K1423)/3</f>
        <v>330.41666666666669</v>
      </c>
      <c r="M1475" s="14">
        <f t="shared" ref="M1475" si="5627">AVERAGE(F1319+F1371+F1423)/3</f>
        <v>357.66666666666669</v>
      </c>
      <c r="N1475" s="25">
        <f t="shared" ref="N1475" si="5628">(F1475-F1423)/F1423</f>
        <v>-0.31123388581952116</v>
      </c>
      <c r="O1475" s="26">
        <f t="shared" ref="O1475" si="5629">(F1475-L1475)/L1475</f>
        <v>0.13190416141235806</v>
      </c>
    </row>
    <row r="1476" spans="1:15" x14ac:dyDescent="0.25">
      <c r="A1476" s="45" t="str">
        <f t="shared" ref="A1476" si="5630">TEXT(B1476, "MMMM")</f>
        <v>April</v>
      </c>
      <c r="B1476" s="15">
        <f t="shared" si="4237"/>
        <v>44653</v>
      </c>
      <c r="C1476" s="9">
        <v>266</v>
      </c>
      <c r="D1476" s="9">
        <v>6</v>
      </c>
      <c r="E1476" s="9">
        <v>130</v>
      </c>
      <c r="F1476" s="14">
        <f t="shared" ref="F1476" si="5631">SUM(C1476:E1476)</f>
        <v>402</v>
      </c>
      <c r="G1476" s="11">
        <v>65</v>
      </c>
      <c r="H1476" s="13">
        <f t="shared" ref="H1476" si="5632">AVERAGE(C1473:C1476)</f>
        <v>210.75</v>
      </c>
      <c r="I1476" s="13">
        <f t="shared" ref="I1476" si="5633">AVERAGE(D1473:D1476)</f>
        <v>3.5</v>
      </c>
      <c r="J1476" s="13">
        <f t="shared" ref="J1476" si="5634">AVERAGE(E1473:E1476)</f>
        <v>131.25</v>
      </c>
      <c r="K1476" s="14">
        <f t="shared" ref="K1476" si="5635">SUM(H1476:J1476)</f>
        <v>345.5</v>
      </c>
      <c r="L1476" s="14">
        <f t="shared" ref="L1476" si="5636">AVERAGE(K1320+K1372+K1424)/3</f>
        <v>327</v>
      </c>
      <c r="M1476" s="14">
        <f t="shared" ref="M1476" si="5637">AVERAGE(F1320+F1372+F1424)/3</f>
        <v>321.33333333333331</v>
      </c>
      <c r="N1476" s="25">
        <f t="shared" ref="N1476" si="5638">(F1476-F1424)/F1424</f>
        <v>-0.10666666666666667</v>
      </c>
      <c r="O1476" s="26">
        <f t="shared" ref="O1476" si="5639">(F1476-L1476)/L1476</f>
        <v>0.22935779816513763</v>
      </c>
    </row>
    <row r="1477" spans="1:15" x14ac:dyDescent="0.25">
      <c r="A1477" s="45" t="str">
        <f t="shared" ref="A1477" si="5640">TEXT(B1477, "MMMM")</f>
        <v>April</v>
      </c>
      <c r="B1477" s="15">
        <f t="shared" si="4237"/>
        <v>44660</v>
      </c>
      <c r="C1477" s="9">
        <v>230</v>
      </c>
      <c r="D1477" s="9">
        <v>3</v>
      </c>
      <c r="E1477" s="9">
        <v>167</v>
      </c>
      <c r="F1477" s="14">
        <f t="shared" ref="F1477" si="5641">SUM(C1477:E1477)</f>
        <v>400</v>
      </c>
      <c r="G1477" s="11">
        <v>66</v>
      </c>
      <c r="H1477" s="13">
        <f t="shared" ref="H1477" si="5642">AVERAGE(C1474:C1477)</f>
        <v>223.5</v>
      </c>
      <c r="I1477" s="13">
        <f t="shared" ref="I1477" si="5643">AVERAGE(D1474:D1477)</f>
        <v>4.25</v>
      </c>
      <c r="J1477" s="13">
        <f t="shared" ref="J1477" si="5644">AVERAGE(E1474:E1477)</f>
        <v>147</v>
      </c>
      <c r="K1477" s="14">
        <f t="shared" ref="K1477" si="5645">SUM(H1477:J1477)</f>
        <v>374.75</v>
      </c>
      <c r="L1477" s="14">
        <f t="shared" ref="L1477" si="5646">AVERAGE(K1321+K1373+K1425)/3</f>
        <v>348.58333333333331</v>
      </c>
      <c r="M1477" s="14">
        <f t="shared" ref="M1477" si="5647">AVERAGE(F1321+F1373+F1425)/3</f>
        <v>417.66666666666669</v>
      </c>
      <c r="N1477" s="25">
        <f t="shared" ref="N1477" si="5648">(F1477-F1425)/F1425</f>
        <v>-0.35897435897435898</v>
      </c>
      <c r="O1477" s="26">
        <f t="shared" ref="O1477" si="5649">(F1477-L1477)/L1477</f>
        <v>0.14750179297155158</v>
      </c>
    </row>
    <row r="1478" spans="1:15" x14ac:dyDescent="0.25">
      <c r="A1478" s="45" t="str">
        <f t="shared" ref="A1478" si="5650">TEXT(B1478, "MMMM")</f>
        <v>April</v>
      </c>
      <c r="B1478" s="15">
        <f t="shared" si="4237"/>
        <v>44667</v>
      </c>
      <c r="C1478" s="9">
        <v>400</v>
      </c>
      <c r="D1478" s="9">
        <v>8</v>
      </c>
      <c r="E1478" s="9">
        <v>180</v>
      </c>
      <c r="F1478" s="14">
        <f t="shared" ref="F1478" si="5651">SUM(C1478:E1478)</f>
        <v>588</v>
      </c>
      <c r="G1478" s="11">
        <v>67</v>
      </c>
      <c r="H1478" s="13">
        <f t="shared" ref="H1478" si="5652">AVERAGE(C1475:C1478)</f>
        <v>280.25</v>
      </c>
      <c r="I1478" s="13">
        <f t="shared" ref="I1478" si="5653">AVERAGE(D1475:D1478)</f>
        <v>4.25</v>
      </c>
      <c r="J1478" s="13">
        <f t="shared" ref="J1478" si="5654">AVERAGE(E1475:E1478)</f>
        <v>156.5</v>
      </c>
      <c r="K1478" s="14">
        <f t="shared" ref="K1478" si="5655">SUM(H1478:J1478)</f>
        <v>441</v>
      </c>
      <c r="L1478" s="14">
        <f t="shared" ref="L1478" si="5656">AVERAGE(K1322+K1374+K1426)/3</f>
        <v>384.75</v>
      </c>
      <c r="M1478" s="14">
        <f t="shared" ref="M1478" si="5657">AVERAGE(F1322+F1374+F1426)/3</f>
        <v>442.33333333333331</v>
      </c>
      <c r="N1478" s="25">
        <f t="shared" ref="N1478" si="5658">(F1478-F1426)/F1426</f>
        <v>-8.2683307332293288E-2</v>
      </c>
      <c r="O1478" s="26">
        <f t="shared" ref="O1478" si="5659">(F1478-L1478)/L1478</f>
        <v>0.52826510721247566</v>
      </c>
    </row>
    <row r="1479" spans="1:15" x14ac:dyDescent="0.25">
      <c r="A1479" s="45" t="str">
        <f t="shared" ref="A1479" si="5660">TEXT(B1479, "MMMM")</f>
        <v>April</v>
      </c>
      <c r="B1479" s="15">
        <f t="shared" si="4237"/>
        <v>44674</v>
      </c>
      <c r="C1479" s="9">
        <v>415</v>
      </c>
      <c r="D1479" s="9">
        <v>3</v>
      </c>
      <c r="E1479" s="9">
        <v>143</v>
      </c>
      <c r="F1479" s="14">
        <f t="shared" ref="F1479" si="5661">SUM(C1479:E1479)</f>
        <v>561</v>
      </c>
      <c r="G1479" s="11">
        <v>68</v>
      </c>
      <c r="H1479" s="13">
        <f t="shared" ref="H1479" si="5662">AVERAGE(C1476:C1479)</f>
        <v>327.75</v>
      </c>
      <c r="I1479" s="13">
        <f t="shared" ref="I1479" si="5663">AVERAGE(D1476:D1479)</f>
        <v>5</v>
      </c>
      <c r="J1479" s="13">
        <f t="shared" ref="J1479" si="5664">AVERAGE(E1476:E1479)</f>
        <v>155</v>
      </c>
      <c r="K1479" s="14">
        <f t="shared" ref="K1479" si="5665">SUM(H1479:J1479)</f>
        <v>487.75</v>
      </c>
      <c r="L1479" s="14">
        <f t="shared" ref="L1479" si="5666">AVERAGE(K1323+K1375+K1427)/3</f>
        <v>416.16666666666669</v>
      </c>
      <c r="M1479" s="14">
        <f t="shared" ref="M1479" si="5667">AVERAGE(F1323+F1375+F1427)/3</f>
        <v>483.33333333333331</v>
      </c>
      <c r="N1479" s="25">
        <f t="shared" ref="N1479" si="5668">(F1479-F1427)/F1427</f>
        <v>-0.2608695652173913</v>
      </c>
      <c r="O1479" s="26">
        <f t="shared" ref="O1479" si="5669">(F1479-L1479)/L1479</f>
        <v>0.34801762114537438</v>
      </c>
    </row>
    <row r="1480" spans="1:15" x14ac:dyDescent="0.25">
      <c r="A1480" s="45" t="str">
        <f t="shared" ref="A1480" si="5670">TEXT(B1480, "MMMM")</f>
        <v>April</v>
      </c>
      <c r="B1480" s="15">
        <f t="shared" si="4237"/>
        <v>44681</v>
      </c>
      <c r="C1480" s="9">
        <v>387</v>
      </c>
      <c r="D1480" s="9">
        <v>2</v>
      </c>
      <c r="E1480" s="9">
        <v>157</v>
      </c>
      <c r="F1480" s="14">
        <f t="shared" ref="F1480" si="5671">SUM(C1480:E1480)</f>
        <v>546</v>
      </c>
      <c r="G1480" s="11">
        <v>69</v>
      </c>
      <c r="H1480" s="13">
        <f t="shared" ref="H1480" si="5672">AVERAGE(C1477:C1480)</f>
        <v>358</v>
      </c>
      <c r="I1480" s="13">
        <f t="shared" ref="I1480" si="5673">AVERAGE(D1477:D1480)</f>
        <v>4</v>
      </c>
      <c r="J1480" s="13">
        <f t="shared" ref="J1480" si="5674">AVERAGE(E1477:E1480)</f>
        <v>161.75</v>
      </c>
      <c r="K1480" s="14">
        <f t="shared" ref="K1480" si="5675">SUM(H1480:J1480)</f>
        <v>523.75</v>
      </c>
      <c r="L1480" s="14">
        <f t="shared" ref="L1480" si="5676">AVERAGE(K1324+K1376+K1428)/3</f>
        <v>456.75</v>
      </c>
      <c r="M1480" s="14">
        <f t="shared" ref="M1480" si="5677">AVERAGE(F1324+F1376+F1428)/3</f>
        <v>483.66666666666669</v>
      </c>
      <c r="N1480" s="25">
        <f t="shared" ref="N1480" si="5678">(F1480-F1428)/F1428</f>
        <v>4.7984644913627639E-2</v>
      </c>
      <c r="O1480" s="26">
        <f t="shared" ref="O1480" si="5679">(F1480-L1480)/L1480</f>
        <v>0.19540229885057472</v>
      </c>
    </row>
    <row r="1481" spans="1:15" x14ac:dyDescent="0.25">
      <c r="A1481" s="45" t="str">
        <f t="shared" ref="A1481" si="5680">TEXT(B1481, "MMMM")</f>
        <v>May</v>
      </c>
      <c r="B1481" s="15">
        <f t="shared" si="4237"/>
        <v>44688</v>
      </c>
      <c r="C1481" s="9">
        <v>428</v>
      </c>
      <c r="D1481" s="9">
        <v>0</v>
      </c>
      <c r="E1481" s="9">
        <v>208</v>
      </c>
      <c r="F1481" s="14">
        <f t="shared" ref="F1481" si="5681">SUM(C1481:E1481)</f>
        <v>636</v>
      </c>
      <c r="G1481" s="11">
        <v>70</v>
      </c>
      <c r="H1481" s="13">
        <f t="shared" ref="H1481" si="5682">AVERAGE(C1478:C1481)</f>
        <v>407.5</v>
      </c>
      <c r="I1481" s="13">
        <f t="shared" ref="I1481" si="5683">AVERAGE(D1478:D1481)</f>
        <v>3.25</v>
      </c>
      <c r="J1481" s="13">
        <f t="shared" ref="J1481" si="5684">AVERAGE(E1478:E1481)</f>
        <v>172</v>
      </c>
      <c r="K1481" s="14">
        <f t="shared" ref="K1481" si="5685">SUM(H1481:J1481)</f>
        <v>582.75</v>
      </c>
      <c r="L1481" s="14">
        <f t="shared" ref="L1481" si="5686">AVERAGE(K1325+K1377+K1429)/3</f>
        <v>475.41666666666669</v>
      </c>
      <c r="M1481" s="14">
        <f t="shared" ref="M1481" si="5687">AVERAGE(F1325+F1377+F1429)/3</f>
        <v>492.33333333333331</v>
      </c>
      <c r="N1481" s="25">
        <f t="shared" ref="N1481" si="5688">(F1481-F1429)/F1429</f>
        <v>-0.23832335329341317</v>
      </c>
      <c r="O1481" s="26">
        <f t="shared" ref="O1481" si="5689">(F1481-L1481)/L1481</f>
        <v>0.33777388255915858</v>
      </c>
    </row>
    <row r="1482" spans="1:15" x14ac:dyDescent="0.25">
      <c r="A1482" s="45" t="str">
        <f t="shared" ref="A1482" si="5690">TEXT(B1482, "MMMM")</f>
        <v>May</v>
      </c>
      <c r="B1482" s="15">
        <f t="shared" si="4237"/>
        <v>44695</v>
      </c>
      <c r="C1482" s="9">
        <v>356</v>
      </c>
      <c r="D1482" s="9">
        <v>0</v>
      </c>
      <c r="E1482" s="9">
        <v>241</v>
      </c>
      <c r="F1482" s="14">
        <f t="shared" ref="F1482" si="5691">SUM(C1482:E1482)</f>
        <v>597</v>
      </c>
      <c r="G1482" s="11">
        <f>G1481+1</f>
        <v>71</v>
      </c>
      <c r="H1482" s="13">
        <f t="shared" ref="H1482" si="5692">AVERAGE(C1479:C1482)</f>
        <v>396.5</v>
      </c>
      <c r="I1482" s="13">
        <f t="shared" ref="I1482" si="5693">AVERAGE(D1479:D1482)</f>
        <v>1.25</v>
      </c>
      <c r="J1482" s="13">
        <f t="shared" ref="J1482" si="5694">AVERAGE(E1479:E1482)</f>
        <v>187.25</v>
      </c>
      <c r="K1482" s="14">
        <f t="shared" ref="K1482" si="5695">SUM(H1482:J1482)</f>
        <v>585</v>
      </c>
      <c r="L1482" s="14">
        <f t="shared" ref="L1482" si="5696">AVERAGE(K1326+K1378+K1430)/3</f>
        <v>467.08333333333331</v>
      </c>
      <c r="M1482" s="14">
        <f t="shared" ref="M1482" si="5697">AVERAGE(F1326+F1378+F1430)/3</f>
        <v>409</v>
      </c>
      <c r="N1482" s="25">
        <f t="shared" ref="N1482" si="5698">(F1482-F1430)/F1430</f>
        <v>-0.12334801762114538</v>
      </c>
      <c r="O1482" s="26">
        <f t="shared" ref="O1482" si="5699">(F1482-L1482)/L1482</f>
        <v>0.27814451382694028</v>
      </c>
    </row>
    <row r="1483" spans="1:15" x14ac:dyDescent="0.25">
      <c r="A1483" s="45" t="str">
        <f t="shared" ref="A1483" si="5700">TEXT(B1483, "MMMM")</f>
        <v>May</v>
      </c>
      <c r="B1483" s="15">
        <f t="shared" si="4237"/>
        <v>44702</v>
      </c>
      <c r="C1483" s="9">
        <v>406</v>
      </c>
      <c r="D1483" s="9">
        <v>2</v>
      </c>
      <c r="E1483" s="9">
        <v>185</v>
      </c>
      <c r="F1483" s="14">
        <f t="shared" ref="F1483:F1484" si="5701">SUM(C1483:E1483)</f>
        <v>593</v>
      </c>
      <c r="G1483" s="11">
        <f t="shared" ref="G1483:G1545" si="5702">G1482+1</f>
        <v>72</v>
      </c>
      <c r="H1483" s="13">
        <f t="shared" ref="H1483" si="5703">AVERAGE(C1480:C1483)</f>
        <v>394.25</v>
      </c>
      <c r="I1483" s="13">
        <f t="shared" ref="I1483" si="5704">AVERAGE(D1480:D1483)</f>
        <v>1</v>
      </c>
      <c r="J1483" s="13">
        <f t="shared" ref="J1483" si="5705">AVERAGE(E1480:E1483)</f>
        <v>197.75</v>
      </c>
      <c r="K1483" s="14">
        <f t="shared" ref="K1483" si="5706">SUM(H1483:J1483)</f>
        <v>593</v>
      </c>
      <c r="L1483" s="14">
        <f t="shared" ref="L1483" si="5707">AVERAGE(K1327+K1379+K1431)/3</f>
        <v>501.66666666666669</v>
      </c>
      <c r="M1483" s="14">
        <f t="shared" ref="M1483" si="5708">AVERAGE(F1327+F1379+F1431)/3</f>
        <v>621.66666666666663</v>
      </c>
      <c r="N1483" s="25">
        <f t="shared" ref="N1483" si="5709">(F1483-F1431)/F1431</f>
        <v>-0.30885780885780884</v>
      </c>
      <c r="O1483" s="26">
        <f t="shared" ref="O1483" si="5710">(F1483-L1483)/L1483</f>
        <v>0.18205980066445179</v>
      </c>
    </row>
    <row r="1484" spans="1:15" x14ac:dyDescent="0.25">
      <c r="A1484" s="45" t="str">
        <f t="shared" ref="A1484" si="5711">TEXT(B1484, "MMMM")</f>
        <v>May</v>
      </c>
      <c r="B1484" s="15">
        <f t="shared" si="4237"/>
        <v>44709</v>
      </c>
      <c r="C1484" s="9">
        <v>559</v>
      </c>
      <c r="D1484" s="9">
        <v>26</v>
      </c>
      <c r="E1484" s="9">
        <v>167</v>
      </c>
      <c r="F1484" s="14">
        <f t="shared" si="5701"/>
        <v>752</v>
      </c>
      <c r="G1484" s="11">
        <f t="shared" si="5702"/>
        <v>73</v>
      </c>
      <c r="H1484" s="13">
        <f t="shared" ref="H1484" si="5712">AVERAGE(C1481:C1484)</f>
        <v>437.25</v>
      </c>
      <c r="I1484" s="13">
        <f t="shared" ref="I1484" si="5713">AVERAGE(D1481:D1484)</f>
        <v>7</v>
      </c>
      <c r="J1484" s="13">
        <f t="shared" ref="J1484" si="5714">AVERAGE(E1481:E1484)</f>
        <v>200.25</v>
      </c>
      <c r="K1484" s="14">
        <f t="shared" ref="K1484" si="5715">SUM(H1484:J1484)</f>
        <v>644.5</v>
      </c>
      <c r="L1484" s="14">
        <f t="shared" ref="L1484" si="5716">AVERAGE(K1328+K1380+K1432)/3</f>
        <v>490.5</v>
      </c>
      <c r="M1484" s="14">
        <f t="shared" ref="M1484" si="5717">AVERAGE(F1328+F1380+F1432)/3</f>
        <v>439</v>
      </c>
      <c r="N1484" s="25">
        <f t="shared" ref="N1484" si="5718">(F1484-F1432)/F1432</f>
        <v>0.11407407407407408</v>
      </c>
      <c r="O1484" s="26">
        <f t="shared" ref="O1484" si="5719">(F1484-L1484)/L1484</f>
        <v>0.53312945973496428</v>
      </c>
    </row>
    <row r="1485" spans="1:15" x14ac:dyDescent="0.25">
      <c r="A1485" s="45" t="str">
        <f t="shared" ref="A1485" si="5720">TEXT(B1485, "MMMM")</f>
        <v>June</v>
      </c>
      <c r="B1485" s="15">
        <f t="shared" si="4237"/>
        <v>44716</v>
      </c>
      <c r="C1485" s="9">
        <v>289</v>
      </c>
      <c r="D1485" s="9">
        <v>3</v>
      </c>
      <c r="E1485" s="9">
        <v>146</v>
      </c>
      <c r="F1485" s="14">
        <f t="shared" ref="F1485" si="5721">SUM(C1485:E1485)</f>
        <v>438</v>
      </c>
      <c r="G1485" s="11">
        <f t="shared" si="5702"/>
        <v>74</v>
      </c>
      <c r="H1485" s="13">
        <f t="shared" ref="H1485" si="5722">AVERAGE(C1482:C1485)</f>
        <v>402.5</v>
      </c>
      <c r="I1485" s="13">
        <f t="shared" ref="I1485" si="5723">AVERAGE(D1482:D1485)</f>
        <v>7.75</v>
      </c>
      <c r="J1485" s="13">
        <f t="shared" ref="J1485" si="5724">AVERAGE(E1482:E1485)</f>
        <v>184.75</v>
      </c>
      <c r="K1485" s="14">
        <f t="shared" ref="K1485" si="5725">SUM(H1485:J1485)</f>
        <v>595</v>
      </c>
      <c r="L1485" s="14">
        <f t="shared" ref="L1485" si="5726">AVERAGE(K1329+K1381+K1433)/3</f>
        <v>505.08333333333331</v>
      </c>
      <c r="M1485" s="14">
        <f t="shared" ref="M1485" si="5727">AVERAGE(F1329+F1381+F1433)/3</f>
        <v>550.66666666666663</v>
      </c>
      <c r="N1485" s="25">
        <f t="shared" ref="N1485" si="5728">(F1485-F1433)/F1433</f>
        <v>-0.52494577006507592</v>
      </c>
      <c r="O1485" s="26">
        <f t="shared" ref="O1485" si="5729">(F1485-L1485)/L1485</f>
        <v>-0.13281636693614912</v>
      </c>
    </row>
    <row r="1486" spans="1:15" x14ac:dyDescent="0.25">
      <c r="A1486" s="45" t="str">
        <f t="shared" ref="A1486" si="5730">TEXT(B1486, "MMMM")</f>
        <v>June</v>
      </c>
      <c r="B1486" s="15">
        <f t="shared" si="4237"/>
        <v>44723</v>
      </c>
      <c r="C1486" s="9">
        <v>442</v>
      </c>
      <c r="D1486" s="9">
        <v>5</v>
      </c>
      <c r="E1486" s="9">
        <v>248</v>
      </c>
      <c r="F1486" s="14">
        <f t="shared" ref="F1486" si="5731">SUM(C1486:E1486)</f>
        <v>695</v>
      </c>
      <c r="G1486" s="11">
        <f t="shared" si="5702"/>
        <v>75</v>
      </c>
      <c r="H1486" s="13">
        <f t="shared" ref="H1486" si="5732">AVERAGE(C1483:C1486)</f>
        <v>424</v>
      </c>
      <c r="I1486" s="13">
        <f t="shared" ref="I1486" si="5733">AVERAGE(D1483:D1486)</f>
        <v>9</v>
      </c>
      <c r="J1486" s="13">
        <f t="shared" ref="J1486" si="5734">AVERAGE(E1483:E1486)</f>
        <v>186.5</v>
      </c>
      <c r="K1486" s="14">
        <f t="shared" ref="K1486" si="5735">SUM(H1486:J1486)</f>
        <v>619.5</v>
      </c>
      <c r="L1486" s="14">
        <f t="shared" ref="L1486" si="5736">AVERAGE(K1330+K1382+K1434)/3</f>
        <v>531.58333333333337</v>
      </c>
      <c r="M1486" s="14">
        <f t="shared" ref="M1486" si="5737">AVERAGE(F1330+F1382+F1434)/3</f>
        <v>515</v>
      </c>
      <c r="N1486" s="25">
        <f t="shared" ref="N1486" si="5738">(F1486-F1434)/F1434</f>
        <v>-6.5860215053763438E-2</v>
      </c>
      <c r="O1486" s="26">
        <f t="shared" ref="O1486" si="5739">(F1486-L1486)/L1486</f>
        <v>0.30741495532215074</v>
      </c>
    </row>
    <row r="1487" spans="1:15" x14ac:dyDescent="0.25">
      <c r="A1487" s="45" t="str">
        <f t="shared" ref="A1487" si="5740">TEXT(B1487, "MMMM")</f>
        <v>June</v>
      </c>
      <c r="B1487" s="15">
        <f t="shared" si="4237"/>
        <v>44730</v>
      </c>
      <c r="C1487" s="9">
        <v>369</v>
      </c>
      <c r="D1487" s="9">
        <v>2</v>
      </c>
      <c r="E1487" s="9">
        <v>261</v>
      </c>
      <c r="F1487" s="14">
        <f t="shared" ref="F1487" si="5741">SUM(C1487:E1487)</f>
        <v>632</v>
      </c>
      <c r="G1487" s="11">
        <f t="shared" si="5702"/>
        <v>76</v>
      </c>
      <c r="H1487" s="13">
        <f t="shared" ref="H1487" si="5742">AVERAGE(C1484:C1487)</f>
        <v>414.75</v>
      </c>
      <c r="I1487" s="13">
        <f t="shared" ref="I1487" si="5743">AVERAGE(D1484:D1487)</f>
        <v>9</v>
      </c>
      <c r="J1487" s="13">
        <f t="shared" ref="J1487" si="5744">AVERAGE(E1484:E1487)</f>
        <v>205.5</v>
      </c>
      <c r="K1487" s="14">
        <f t="shared" ref="K1487" si="5745">SUM(H1487:J1487)</f>
        <v>629.25</v>
      </c>
      <c r="L1487" s="14">
        <f t="shared" ref="L1487" si="5746">AVERAGE(K1331+K1383+K1435)/3</f>
        <v>505.83333333333331</v>
      </c>
      <c r="M1487" s="14">
        <f t="shared" ref="M1487" si="5747">AVERAGE(F1331+F1383+F1435)/3</f>
        <v>518.66666666666663</v>
      </c>
      <c r="N1487" s="25">
        <f t="shared" ref="N1487" si="5748">(F1487-F1435)/F1435</f>
        <v>-1.2500000000000001E-2</v>
      </c>
      <c r="O1487" s="26">
        <f t="shared" ref="O1487" si="5749">(F1487-L1487)/L1487</f>
        <v>0.24942339373970351</v>
      </c>
    </row>
    <row r="1488" spans="1:15" x14ac:dyDescent="0.25">
      <c r="A1488" s="45" t="str">
        <f t="shared" ref="A1488" si="5750">TEXT(B1488, "MMMM")</f>
        <v>June</v>
      </c>
      <c r="B1488" s="15">
        <f t="shared" si="4237"/>
        <v>44737</v>
      </c>
      <c r="C1488" s="9">
        <v>301</v>
      </c>
      <c r="D1488" s="9">
        <v>10</v>
      </c>
      <c r="E1488" s="9">
        <v>176</v>
      </c>
      <c r="F1488" s="14">
        <f t="shared" ref="F1488" si="5751">SUM(C1488:E1488)</f>
        <v>487</v>
      </c>
      <c r="G1488" s="11">
        <f t="shared" si="5702"/>
        <v>77</v>
      </c>
      <c r="H1488" s="13">
        <f t="shared" ref="H1488" si="5752">AVERAGE(C1485:C1488)</f>
        <v>350.25</v>
      </c>
      <c r="I1488" s="13">
        <f t="shared" ref="I1488" si="5753">AVERAGE(D1485:D1488)</f>
        <v>5</v>
      </c>
      <c r="J1488" s="13">
        <f t="shared" ref="J1488" si="5754">AVERAGE(E1485:E1488)</f>
        <v>207.75</v>
      </c>
      <c r="K1488" s="14">
        <f t="shared" ref="K1488" si="5755">SUM(H1488:J1488)</f>
        <v>563</v>
      </c>
      <c r="L1488" s="14">
        <f t="shared" ref="L1488" si="5756">AVERAGE(K1332+K1384+K1436)/3</f>
        <v>560.52083333333337</v>
      </c>
      <c r="M1488" s="14">
        <f t="shared" ref="M1488" si="5757">AVERAGE(F1332+F1384+F1436)/3</f>
        <v>657.75</v>
      </c>
      <c r="N1488" s="25">
        <f t="shared" ref="N1488" si="5758">(F1488-F1436)/F1436</f>
        <v>-0.26435045317220546</v>
      </c>
      <c r="O1488" s="26">
        <f t="shared" ref="O1488" si="5759">(F1488-L1488)/L1488</f>
        <v>-0.13116521092733699</v>
      </c>
    </row>
    <row r="1489" spans="1:15" x14ac:dyDescent="0.25">
      <c r="A1489" s="45" t="str">
        <f t="shared" ref="A1489" si="5760">TEXT(B1489, "MMMM")</f>
        <v>July</v>
      </c>
      <c r="B1489" s="15">
        <f t="shared" si="4237"/>
        <v>44744</v>
      </c>
      <c r="C1489" s="9">
        <v>319</v>
      </c>
      <c r="D1489" s="9">
        <v>5</v>
      </c>
      <c r="E1489" s="9">
        <v>393</v>
      </c>
      <c r="F1489" s="14">
        <f t="shared" ref="F1489" si="5761">SUM(C1489:E1489)</f>
        <v>717</v>
      </c>
      <c r="G1489" s="11">
        <f t="shared" si="5702"/>
        <v>78</v>
      </c>
      <c r="H1489" s="13">
        <f t="shared" ref="H1489" si="5762">AVERAGE(C1486:C1489)</f>
        <v>357.75</v>
      </c>
      <c r="I1489" s="13">
        <f t="shared" ref="I1489" si="5763">AVERAGE(D1486:D1489)</f>
        <v>5.5</v>
      </c>
      <c r="J1489" s="13">
        <f t="shared" ref="J1489" si="5764">AVERAGE(E1486:E1489)</f>
        <v>269.5</v>
      </c>
      <c r="K1489" s="14">
        <f t="shared" ref="K1489" si="5765">SUM(H1489:J1489)</f>
        <v>632.75</v>
      </c>
      <c r="L1489" s="14">
        <f t="shared" ref="L1489" si="5766">AVERAGE(K1333+K1385+K1437)/3</f>
        <v>558.17916666666667</v>
      </c>
      <c r="M1489" s="14">
        <f t="shared" ref="M1489" si="5767">AVERAGE(F1333+F1385+F1437)/3</f>
        <v>541.30000000000007</v>
      </c>
      <c r="N1489" s="25">
        <f t="shared" ref="N1489" si="5768">(F1489-F1437)/F1437</f>
        <v>0.11335403726708075</v>
      </c>
      <c r="O1489" s="26">
        <f t="shared" ref="O1489" si="5769">(F1489-L1489)/L1489</f>
        <v>0.28453378918059463</v>
      </c>
    </row>
    <row r="1490" spans="1:15" x14ac:dyDescent="0.25">
      <c r="A1490" s="45" t="str">
        <f t="shared" ref="A1490" si="5770">TEXT(B1490, "MMMM")</f>
        <v>July</v>
      </c>
      <c r="B1490" s="15">
        <f t="shared" si="4237"/>
        <v>44751</v>
      </c>
      <c r="C1490" s="9">
        <v>340</v>
      </c>
      <c r="D1490" s="9">
        <v>2</v>
      </c>
      <c r="E1490" s="9">
        <v>186</v>
      </c>
      <c r="F1490" s="14">
        <f t="shared" ref="F1490" si="5771">SUM(C1490:E1490)</f>
        <v>528</v>
      </c>
      <c r="G1490" s="11">
        <f t="shared" si="5702"/>
        <v>79</v>
      </c>
      <c r="H1490" s="13">
        <f t="shared" ref="H1490" si="5772">AVERAGE(C1487:C1490)</f>
        <v>332.25</v>
      </c>
      <c r="I1490" s="13">
        <f t="shared" ref="I1490" si="5773">AVERAGE(D1487:D1490)</f>
        <v>4.75</v>
      </c>
      <c r="J1490" s="13">
        <f t="shared" ref="J1490" si="5774">AVERAGE(E1487:E1490)</f>
        <v>254</v>
      </c>
      <c r="K1490" s="14">
        <f t="shared" ref="K1490" si="5775">SUM(H1490:J1490)</f>
        <v>591</v>
      </c>
      <c r="L1490" s="14">
        <f t="shared" ref="L1490" si="5776">AVERAGE(K1334+K1386+K1438)/3</f>
        <v>571.3458333333333</v>
      </c>
      <c r="M1490" s="14">
        <f t="shared" ref="M1490" si="5777">AVERAGE(F1334+F1386+F1438)/3</f>
        <v>567.66666666666663</v>
      </c>
      <c r="N1490" s="25">
        <f t="shared" ref="N1490" si="5778">(F1490-F1438)/F1438</f>
        <v>-1.6759776536312849E-2</v>
      </c>
      <c r="O1490" s="26">
        <f t="shared" ref="O1490" si="5779">(F1490-L1490)/L1490</f>
        <v>-7.5866193125879638E-2</v>
      </c>
    </row>
    <row r="1491" spans="1:15" x14ac:dyDescent="0.25">
      <c r="A1491" s="45" t="str">
        <f t="shared" ref="A1491" si="5780">TEXT(B1491, "MMMM")</f>
        <v>July</v>
      </c>
      <c r="B1491" s="15">
        <f t="shared" si="4237"/>
        <v>44758</v>
      </c>
      <c r="C1491" s="9">
        <v>288</v>
      </c>
      <c r="D1491" s="9">
        <v>3</v>
      </c>
      <c r="E1491" s="9">
        <v>228</v>
      </c>
      <c r="F1491" s="14">
        <f t="shared" ref="F1491" si="5781">SUM(C1491:E1491)</f>
        <v>519</v>
      </c>
      <c r="G1491" s="11">
        <f t="shared" si="5702"/>
        <v>80</v>
      </c>
      <c r="H1491" s="13">
        <f t="shared" ref="H1491" si="5782">AVERAGE(C1488:C1491)</f>
        <v>312</v>
      </c>
      <c r="I1491" s="13">
        <f t="shared" ref="I1491" si="5783">AVERAGE(D1488:D1491)</f>
        <v>5</v>
      </c>
      <c r="J1491" s="13">
        <f t="shared" ref="J1491" si="5784">AVERAGE(E1488:E1491)</f>
        <v>245.75</v>
      </c>
      <c r="K1491" s="14">
        <f t="shared" ref="K1491" si="5785">SUM(H1491:J1491)</f>
        <v>562.75</v>
      </c>
      <c r="L1491" s="14">
        <f t="shared" ref="L1491" si="5786">AVERAGE(K1335+K1387+K1439)/3</f>
        <v>594.83749999999998</v>
      </c>
      <c r="M1491" s="14">
        <f t="shared" ref="M1491" si="5787">AVERAGE(F1335+F1387+F1439)/3</f>
        <v>612.63333333333333</v>
      </c>
      <c r="N1491" s="25">
        <f t="shared" ref="N1491" si="5788">(F1491-F1439)/F1439</f>
        <v>-0.14072847682119205</v>
      </c>
      <c r="O1491" s="26">
        <f t="shared" ref="O1491" si="5789">(F1491-L1491)/L1491</f>
        <v>-0.12749280265618759</v>
      </c>
    </row>
    <row r="1492" spans="1:15" x14ac:dyDescent="0.25">
      <c r="A1492" s="45" t="str">
        <f t="shared" ref="A1492" si="5790">TEXT(B1492, "MMMM")</f>
        <v>July</v>
      </c>
      <c r="B1492" s="15">
        <f t="shared" si="4237"/>
        <v>44765</v>
      </c>
      <c r="C1492" s="9">
        <v>249</v>
      </c>
      <c r="D1492" s="9">
        <v>0</v>
      </c>
      <c r="E1492" s="9">
        <v>174</v>
      </c>
      <c r="F1492" s="14">
        <f t="shared" ref="F1492" si="5791">SUM(C1492:E1492)</f>
        <v>423</v>
      </c>
      <c r="G1492" s="11">
        <f t="shared" si="5702"/>
        <v>81</v>
      </c>
      <c r="H1492" s="13">
        <f t="shared" ref="H1492" si="5792">AVERAGE(C1489:C1492)</f>
        <v>299</v>
      </c>
      <c r="I1492" s="13">
        <f t="shared" ref="I1492" si="5793">AVERAGE(D1489:D1492)</f>
        <v>2.5</v>
      </c>
      <c r="J1492" s="13">
        <f t="shared" ref="J1492" si="5794">AVERAGE(E1489:E1492)</f>
        <v>245.25</v>
      </c>
      <c r="K1492" s="14">
        <f t="shared" ref="K1492" si="5795">SUM(H1492:J1492)</f>
        <v>546.75</v>
      </c>
      <c r="L1492" s="14">
        <f t="shared" ref="L1492" si="5796">AVERAGE(K1336+K1388+K1440)/3</f>
        <v>579.15</v>
      </c>
      <c r="M1492" s="14">
        <f t="shared" ref="M1492" si="5797">AVERAGE(F1336+F1388+F1440)/3</f>
        <v>595</v>
      </c>
      <c r="N1492" s="25">
        <f t="shared" ref="N1492" si="5798">(F1492-F1440)/F1440</f>
        <v>6.0150375939849621E-2</v>
      </c>
      <c r="O1492" s="26">
        <f t="shared" ref="O1492" si="5799">(F1492-L1492)/L1492</f>
        <v>-0.26961926961926957</v>
      </c>
    </row>
    <row r="1493" spans="1:15" x14ac:dyDescent="0.25">
      <c r="A1493" s="45" t="str">
        <f t="shared" ref="A1493" si="5800">TEXT(B1493, "MMMM")</f>
        <v>July</v>
      </c>
      <c r="B1493" s="15">
        <f t="shared" si="4237"/>
        <v>44772</v>
      </c>
      <c r="C1493" s="9">
        <v>263</v>
      </c>
      <c r="D1493" s="9">
        <v>2</v>
      </c>
      <c r="E1493" s="9">
        <v>214</v>
      </c>
      <c r="F1493" s="14">
        <f t="shared" ref="F1493" si="5801">SUM(C1493:E1493)</f>
        <v>479</v>
      </c>
      <c r="G1493" s="11">
        <f t="shared" si="5702"/>
        <v>82</v>
      </c>
      <c r="H1493" s="13">
        <f t="shared" ref="H1493" si="5802">AVERAGE(C1490:C1493)</f>
        <v>285</v>
      </c>
      <c r="I1493" s="13">
        <f t="shared" ref="I1493" si="5803">AVERAGE(D1490:D1493)</f>
        <v>1.75</v>
      </c>
      <c r="J1493" s="13">
        <f t="shared" ref="J1493" si="5804">AVERAGE(E1490:E1493)</f>
        <v>200.5</v>
      </c>
      <c r="K1493" s="14">
        <f t="shared" ref="K1493" si="5805">SUM(H1493:J1493)</f>
        <v>487.25</v>
      </c>
      <c r="L1493" s="14">
        <f t="shared" ref="L1493" si="5806">AVERAGE(K1337+K1389+K1441)/3</f>
        <v>588.24166666666667</v>
      </c>
      <c r="M1493" s="14">
        <f t="shared" ref="M1493" si="5807">AVERAGE(F1337+F1389+F1441)/3</f>
        <v>577.66666666666663</v>
      </c>
      <c r="N1493" s="25">
        <f t="shared" ref="N1493" si="5808">(F1493-F1441)/F1441</f>
        <v>-3.0364372469635626E-2</v>
      </c>
      <c r="O1493" s="26">
        <f t="shared" ref="O1493" si="5809">(F1493-L1493)/L1493</f>
        <v>-0.18570882148776724</v>
      </c>
    </row>
    <row r="1494" spans="1:15" x14ac:dyDescent="0.25">
      <c r="A1494" s="45" t="str">
        <f t="shared" ref="A1494" si="5810">TEXT(B1494, "MMMM")</f>
        <v>August</v>
      </c>
      <c r="B1494" s="15">
        <f t="shared" si="4237"/>
        <v>44779</v>
      </c>
      <c r="C1494" s="9">
        <v>296</v>
      </c>
      <c r="D1494" s="9">
        <v>11</v>
      </c>
      <c r="E1494" s="9">
        <v>295</v>
      </c>
      <c r="F1494" s="14">
        <f t="shared" ref="F1494" si="5811">SUM(C1494:E1494)</f>
        <v>602</v>
      </c>
      <c r="G1494" s="11">
        <f t="shared" si="5702"/>
        <v>83</v>
      </c>
      <c r="H1494" s="13">
        <f t="shared" ref="H1494" si="5812">AVERAGE(C1491:C1494)</f>
        <v>274</v>
      </c>
      <c r="I1494" s="13">
        <f t="shared" ref="I1494" si="5813">AVERAGE(D1491:D1494)</f>
        <v>4</v>
      </c>
      <c r="J1494" s="13">
        <f t="shared" ref="J1494" si="5814">AVERAGE(E1491:E1494)</f>
        <v>227.75</v>
      </c>
      <c r="K1494" s="14">
        <f t="shared" ref="K1494" si="5815">SUM(H1494:J1494)</f>
        <v>505.75</v>
      </c>
      <c r="L1494" s="14">
        <f t="shared" ref="L1494" si="5816">AVERAGE(K1338+K1390+K1442)/3</f>
        <v>561.2553333333334</v>
      </c>
      <c r="M1494" s="14">
        <f t="shared" ref="M1494" si="5817">AVERAGE(F1338+F1390+F1442)/3</f>
        <v>459.72133333333335</v>
      </c>
      <c r="N1494" s="25">
        <f t="shared" ref="N1494" si="5818">(F1494-F1442)/F1442</f>
        <v>0.46116504854368934</v>
      </c>
      <c r="O1494" s="26">
        <f t="shared" ref="O1494" si="5819">(F1494-L1494)/L1494</f>
        <v>7.2595598200699982E-2</v>
      </c>
    </row>
    <row r="1495" spans="1:15" x14ac:dyDescent="0.25">
      <c r="A1495" s="45" t="str">
        <f t="shared" ref="A1495" si="5820">TEXT(B1495, "MMMM")</f>
        <v>August</v>
      </c>
      <c r="B1495" s="15">
        <f t="shared" si="4237"/>
        <v>44786</v>
      </c>
      <c r="C1495" s="9">
        <v>164</v>
      </c>
      <c r="D1495" s="9">
        <v>6</v>
      </c>
      <c r="E1495" s="9">
        <v>183</v>
      </c>
      <c r="F1495" s="14">
        <f t="shared" ref="F1495" si="5821">SUM(C1495:E1495)</f>
        <v>353</v>
      </c>
      <c r="G1495" s="11">
        <f t="shared" si="5702"/>
        <v>84</v>
      </c>
      <c r="H1495" s="13">
        <f t="shared" ref="H1495" si="5822">AVERAGE(C1492:C1495)</f>
        <v>243</v>
      </c>
      <c r="I1495" s="13">
        <f t="shared" ref="I1495" si="5823">AVERAGE(D1492:D1495)</f>
        <v>4.75</v>
      </c>
      <c r="J1495" s="13">
        <f t="shared" ref="J1495" si="5824">AVERAGE(E1492:E1495)</f>
        <v>216.5</v>
      </c>
      <c r="K1495" s="14">
        <f t="shared" ref="K1495" si="5825">SUM(H1495:J1495)</f>
        <v>464.25</v>
      </c>
      <c r="L1495" s="14">
        <f t="shared" ref="L1495" si="5826">AVERAGE(K1339+K1391+K1443)/3</f>
        <v>538.92200000000003</v>
      </c>
      <c r="M1495" s="14">
        <f t="shared" ref="M1495" si="5827">AVERAGE(F1339+F1391+F1443)/3</f>
        <v>523.30000000000007</v>
      </c>
      <c r="N1495" s="25">
        <f t="shared" ref="N1495" si="5828">(F1495-F1443)/F1443</f>
        <v>-0.11528822055137844</v>
      </c>
      <c r="O1495" s="26">
        <f t="shared" ref="O1495" si="5829">(F1495-L1495)/L1495</f>
        <v>-0.34498869966340218</v>
      </c>
    </row>
    <row r="1496" spans="1:15" x14ac:dyDescent="0.25">
      <c r="A1496" s="45" t="str">
        <f t="shared" ref="A1496" si="5830">TEXT(B1496, "MMMM")</f>
        <v>August</v>
      </c>
      <c r="B1496" s="15">
        <f t="shared" si="4237"/>
        <v>44793</v>
      </c>
      <c r="C1496" s="9">
        <v>97</v>
      </c>
      <c r="D1496" s="9">
        <v>0</v>
      </c>
      <c r="E1496" s="9">
        <v>162</v>
      </c>
      <c r="F1496" s="14">
        <f t="shared" ref="F1496" si="5831">SUM(C1496:E1496)</f>
        <v>259</v>
      </c>
      <c r="G1496" s="11">
        <f t="shared" si="5702"/>
        <v>85</v>
      </c>
      <c r="H1496" s="13">
        <f t="shared" ref="H1496" si="5832">AVERAGE(C1493:C1496)</f>
        <v>205</v>
      </c>
      <c r="I1496" s="13">
        <f t="shared" ref="I1496" si="5833">AVERAGE(D1493:D1496)</f>
        <v>4.75</v>
      </c>
      <c r="J1496" s="13">
        <f t="shared" ref="J1496" si="5834">AVERAGE(E1493:E1496)</f>
        <v>213.5</v>
      </c>
      <c r="K1496" s="14">
        <f t="shared" ref="K1496" si="5835">SUM(H1496:J1496)</f>
        <v>423.25</v>
      </c>
      <c r="L1496" s="14">
        <f t="shared" ref="L1496" si="5836">AVERAGE(K1340+K1392+K1444)/3</f>
        <v>546.42200000000003</v>
      </c>
      <c r="M1496" s="14">
        <f t="shared" ref="M1496" si="5837">AVERAGE(F1340+F1392+F1444)/3</f>
        <v>625</v>
      </c>
      <c r="N1496" s="25">
        <f t="shared" ref="N1496" si="5838">(F1496-F1444)/F1444</f>
        <v>-1.5209125475285171E-2</v>
      </c>
      <c r="O1496" s="26">
        <f t="shared" ref="O1496" si="5839">(F1496-L1496)/L1496</f>
        <v>-0.52600737159191979</v>
      </c>
    </row>
    <row r="1497" spans="1:15" x14ac:dyDescent="0.25">
      <c r="A1497" s="45" t="str">
        <f t="shared" ref="A1497" si="5840">TEXT(B1497, "MMMM")</f>
        <v>August</v>
      </c>
      <c r="B1497" s="15">
        <f t="shared" si="4237"/>
        <v>44800</v>
      </c>
      <c r="C1497" s="9">
        <v>49</v>
      </c>
      <c r="D1497" s="9">
        <v>3</v>
      </c>
      <c r="E1497" s="9">
        <v>191</v>
      </c>
      <c r="F1497" s="14">
        <f t="shared" ref="F1497" si="5841">SUM(C1497:E1497)</f>
        <v>243</v>
      </c>
      <c r="G1497" s="11">
        <f t="shared" si="5702"/>
        <v>86</v>
      </c>
      <c r="H1497" s="13">
        <f t="shared" ref="H1497" si="5842">AVERAGE(C1494:C1497)</f>
        <v>151.5</v>
      </c>
      <c r="I1497" s="13">
        <f t="shared" ref="I1497" si="5843">AVERAGE(D1494:D1497)</f>
        <v>5</v>
      </c>
      <c r="J1497" s="13">
        <f t="shared" ref="J1497" si="5844">AVERAGE(E1494:E1497)</f>
        <v>207.75</v>
      </c>
      <c r="K1497" s="14">
        <f t="shared" ref="K1497" si="5845">SUM(H1497:J1497)</f>
        <v>364.25</v>
      </c>
      <c r="L1497" s="14">
        <f t="shared" ref="L1497" si="5846">AVERAGE(K1341+K1393+K1445)/3</f>
        <v>526.7553333333334</v>
      </c>
      <c r="M1497" s="14">
        <f t="shared" ref="M1497" si="5847">AVERAGE(F1341+F1393+F1445)/3</f>
        <v>499</v>
      </c>
      <c r="N1497" s="25">
        <f t="shared" ref="N1497" si="5848">(F1497-F1445)/F1445</f>
        <v>0.20297029702970298</v>
      </c>
      <c r="O1497" s="26">
        <f t="shared" ref="O1497" si="5849">(F1497-L1497)/L1497</f>
        <v>-0.53868525931710232</v>
      </c>
    </row>
    <row r="1498" spans="1:15" x14ac:dyDescent="0.25">
      <c r="A1498" s="45" t="str">
        <f t="shared" ref="A1498" si="5850">TEXT(B1498, "MMMM")</f>
        <v>September</v>
      </c>
      <c r="B1498" s="15">
        <f t="shared" si="4237"/>
        <v>44807</v>
      </c>
      <c r="C1498" s="9">
        <v>80</v>
      </c>
      <c r="D1498" s="9">
        <v>5</v>
      </c>
      <c r="E1498" s="9">
        <v>104</v>
      </c>
      <c r="F1498" s="14">
        <f t="shared" ref="F1498" si="5851">SUM(C1498:E1498)</f>
        <v>189</v>
      </c>
      <c r="G1498" s="11">
        <f t="shared" si="5702"/>
        <v>87</v>
      </c>
      <c r="H1498" s="13">
        <f t="shared" ref="H1498" si="5852">AVERAGE(C1495:C1498)</f>
        <v>97.5</v>
      </c>
      <c r="I1498" s="13">
        <f t="shared" ref="I1498" si="5853">AVERAGE(D1495:D1498)</f>
        <v>3.5</v>
      </c>
      <c r="J1498" s="13">
        <f t="shared" ref="J1498" si="5854">AVERAGE(E1495:E1498)</f>
        <v>160</v>
      </c>
      <c r="K1498" s="14">
        <f t="shared" ref="K1498" si="5855">SUM(H1498:J1498)</f>
        <v>261</v>
      </c>
      <c r="L1498" s="14">
        <f t="shared" ref="L1498" si="5856">AVERAGE(K1342+K1394+K1446)/3</f>
        <v>503.6583333333333</v>
      </c>
      <c r="M1498" s="14">
        <f t="shared" ref="M1498" si="5857">AVERAGE(F1342+F1394+F1446)/3</f>
        <v>367.33333333333331</v>
      </c>
      <c r="N1498" s="25">
        <f t="shared" ref="N1498" si="5858">(F1498-F1446)/F1446</f>
        <v>4.4198895027624308E-2</v>
      </c>
      <c r="O1498" s="26">
        <f t="shared" ref="O1498" si="5859">(F1498-L1498)/L1498</f>
        <v>-0.6247456112774864</v>
      </c>
    </row>
    <row r="1499" spans="1:15" x14ac:dyDescent="0.25">
      <c r="A1499" s="45" t="str">
        <f t="shared" ref="A1499" si="5860">TEXT(B1499, "MMMM")</f>
        <v>September</v>
      </c>
      <c r="B1499" s="15">
        <f t="shared" si="4237"/>
        <v>44814</v>
      </c>
      <c r="C1499" s="9">
        <v>22</v>
      </c>
      <c r="D1499" s="9">
        <v>0</v>
      </c>
      <c r="E1499" s="9">
        <v>127</v>
      </c>
      <c r="F1499" s="14">
        <f t="shared" ref="F1499" si="5861">SUM(C1499:E1499)</f>
        <v>149</v>
      </c>
      <c r="G1499" s="11">
        <f t="shared" si="5702"/>
        <v>88</v>
      </c>
      <c r="H1499" s="13">
        <f t="shared" ref="H1499" si="5862">AVERAGE(C1496:C1499)</f>
        <v>62</v>
      </c>
      <c r="I1499" s="13">
        <f t="shared" ref="I1499" si="5863">AVERAGE(D1496:D1499)</f>
        <v>2</v>
      </c>
      <c r="J1499" s="13">
        <f t="shared" ref="J1499" si="5864">AVERAGE(E1496:E1499)</f>
        <v>146</v>
      </c>
      <c r="K1499" s="14">
        <f t="shared" ref="K1499" si="5865">SUM(H1499:J1499)</f>
        <v>210</v>
      </c>
      <c r="L1499" s="14">
        <f t="shared" ref="L1499" si="5866">AVERAGE(K1343+K1395+K1447)/3</f>
        <v>494</v>
      </c>
      <c r="M1499" s="14">
        <f t="shared" ref="M1499" si="5867">AVERAGE(F1343+F1395+F1447)/3</f>
        <v>484.66666666666669</v>
      </c>
      <c r="N1499" s="25">
        <f t="shared" ref="N1499" si="5868">(F1499-F1447)/F1447</f>
        <v>0.77380952380952384</v>
      </c>
      <c r="O1499" s="26">
        <f t="shared" ref="O1499" si="5869">(F1499-L1499)/L1499</f>
        <v>-0.69838056680161942</v>
      </c>
    </row>
    <row r="1500" spans="1:15" x14ac:dyDescent="0.25">
      <c r="A1500" s="45" t="str">
        <f t="shared" ref="A1500" si="5870">TEXT(B1500, "MMMM")</f>
        <v>September</v>
      </c>
      <c r="B1500" s="15">
        <f t="shared" si="4237"/>
        <v>44821</v>
      </c>
      <c r="C1500" s="9">
        <v>39</v>
      </c>
      <c r="D1500" s="9">
        <v>6</v>
      </c>
      <c r="E1500" s="9">
        <v>68</v>
      </c>
      <c r="F1500" s="14">
        <f t="shared" ref="F1500" si="5871">SUM(C1500:E1500)</f>
        <v>113</v>
      </c>
      <c r="G1500" s="11">
        <f t="shared" si="5702"/>
        <v>89</v>
      </c>
      <c r="H1500" s="13">
        <f t="shared" ref="H1500" si="5872">AVERAGE(C1497:C1500)</f>
        <v>47.5</v>
      </c>
      <c r="I1500" s="13">
        <f t="shared" ref="I1500" si="5873">AVERAGE(D1497:D1500)</f>
        <v>3.5</v>
      </c>
      <c r="J1500" s="13">
        <f t="shared" ref="J1500" si="5874">AVERAGE(E1497:E1500)</f>
        <v>122.5</v>
      </c>
      <c r="K1500" s="14">
        <f t="shared" ref="K1500" si="5875">SUM(H1500:J1500)</f>
        <v>173.5</v>
      </c>
      <c r="L1500" s="14">
        <f t="shared" ref="L1500" si="5876">AVERAGE(K1344+K1396+K1448)/3</f>
        <v>408.5</v>
      </c>
      <c r="M1500" s="14">
        <f t="shared" ref="M1500" si="5877">AVERAGE(F1344+F1396+F1448)/3</f>
        <v>283</v>
      </c>
      <c r="N1500" s="25">
        <f t="shared" ref="N1500" si="5878">(F1500-F1448)/F1448</f>
        <v>1.5681818181818181</v>
      </c>
      <c r="O1500" s="26">
        <f t="shared" ref="O1500" si="5879">(F1500-L1500)/L1500</f>
        <v>-0.72337821297429616</v>
      </c>
    </row>
    <row r="1501" spans="1:15" x14ac:dyDescent="0.25">
      <c r="A1501" s="45" t="str">
        <f t="shared" ref="A1501" si="5880">TEXT(B1501, "MMMM")</f>
        <v>September</v>
      </c>
      <c r="B1501" s="15">
        <f t="shared" si="4237"/>
        <v>44828</v>
      </c>
      <c r="C1501" s="9">
        <v>24</v>
      </c>
      <c r="D1501" s="9">
        <v>3</v>
      </c>
      <c r="E1501" s="9">
        <v>32</v>
      </c>
      <c r="F1501" s="14">
        <f t="shared" ref="F1501" si="5881">SUM(C1501:E1501)</f>
        <v>59</v>
      </c>
      <c r="G1501" s="11">
        <f t="shared" si="5702"/>
        <v>90</v>
      </c>
      <c r="H1501" s="13">
        <f t="shared" ref="H1501" si="5882">AVERAGE(C1498:C1501)</f>
        <v>41.25</v>
      </c>
      <c r="I1501" s="13">
        <f t="shared" ref="I1501" si="5883">AVERAGE(D1498:D1501)</f>
        <v>3.5</v>
      </c>
      <c r="J1501" s="13">
        <f t="shared" ref="J1501" si="5884">AVERAGE(E1498:E1501)</f>
        <v>82.75</v>
      </c>
      <c r="K1501" s="14">
        <f t="shared" ref="K1501" si="5885">SUM(H1501:J1501)</f>
        <v>127.5</v>
      </c>
      <c r="L1501" s="14">
        <f t="shared" ref="L1501" si="5886">AVERAGE(K1345+K1397+K1449)/3</f>
        <v>349.33333333333331</v>
      </c>
      <c r="M1501" s="14">
        <f t="shared" ref="M1501" si="5887">AVERAGE(F1345+F1397+F1449)/3</f>
        <v>262.33333333333331</v>
      </c>
      <c r="N1501" s="25">
        <f t="shared" ref="N1501" si="5888">(F1501-F1449)/F1449</f>
        <v>0.73529411764705888</v>
      </c>
      <c r="O1501" s="26">
        <f t="shared" ref="O1501" si="5889">(F1501-L1501)/L1501</f>
        <v>-0.83110687022900764</v>
      </c>
    </row>
    <row r="1502" spans="1:15" x14ac:dyDescent="0.25">
      <c r="A1502" s="45" t="str">
        <f t="shared" ref="A1502" si="5890">TEXT(B1502, "MMMM")</f>
        <v>October</v>
      </c>
      <c r="B1502" s="15">
        <f t="shared" si="4237"/>
        <v>44835</v>
      </c>
      <c r="C1502" s="9">
        <v>97</v>
      </c>
      <c r="D1502" s="9">
        <v>2</v>
      </c>
      <c r="E1502" s="9">
        <v>72</v>
      </c>
      <c r="F1502" s="14">
        <f t="shared" ref="F1502" si="5891">SUM(C1502:E1502)</f>
        <v>171</v>
      </c>
      <c r="G1502" s="11">
        <f t="shared" si="5702"/>
        <v>91</v>
      </c>
      <c r="H1502" s="13">
        <f t="shared" ref="H1502" si="5892">AVERAGE(C1499:C1502)</f>
        <v>45.5</v>
      </c>
      <c r="I1502" s="13">
        <f t="shared" ref="I1502" si="5893">AVERAGE(D1499:D1502)</f>
        <v>2.75</v>
      </c>
      <c r="J1502" s="13">
        <f t="shared" ref="J1502" si="5894">AVERAGE(E1499:E1502)</f>
        <v>74.75</v>
      </c>
      <c r="K1502" s="14">
        <f t="shared" ref="K1502" si="5895">SUM(H1502:J1502)</f>
        <v>123</v>
      </c>
      <c r="L1502" s="14">
        <f t="shared" ref="L1502" si="5896">AVERAGE(K1346+K1398+K1450)/3</f>
        <v>341.58333333333331</v>
      </c>
      <c r="M1502" s="14">
        <f t="shared" ref="M1502" si="5897">AVERAGE(F1346+F1398+F1450)/3</f>
        <v>336.33333333333331</v>
      </c>
      <c r="N1502" s="25">
        <f t="shared" ref="N1502" si="5898">(F1502-F1450)/F1450</f>
        <v>4.2682926829268296E-2</v>
      </c>
      <c r="O1502" s="26">
        <f t="shared" ref="O1502" si="5899">(F1502-L1502)/L1502</f>
        <v>-0.49939009514515731</v>
      </c>
    </row>
    <row r="1503" spans="1:15" x14ac:dyDescent="0.25">
      <c r="A1503" s="45" t="str">
        <f t="shared" ref="A1503" si="5900">TEXT(B1503, "MMMM")</f>
        <v>October</v>
      </c>
      <c r="B1503" s="15">
        <f t="shared" si="4237"/>
        <v>44842</v>
      </c>
      <c r="C1503" s="9">
        <v>111</v>
      </c>
      <c r="D1503" s="9">
        <v>2</v>
      </c>
      <c r="E1503" s="9">
        <v>164</v>
      </c>
      <c r="F1503" s="14">
        <f t="shared" ref="F1503" si="5901">SUM(C1503:E1503)</f>
        <v>277</v>
      </c>
      <c r="G1503" s="11">
        <f t="shared" si="5702"/>
        <v>92</v>
      </c>
      <c r="H1503" s="13">
        <f t="shared" ref="H1503" si="5902">AVERAGE(C1500:C1503)</f>
        <v>67.75</v>
      </c>
      <c r="I1503" s="13">
        <f t="shared" ref="I1503" si="5903">AVERAGE(D1500:D1503)</f>
        <v>3.25</v>
      </c>
      <c r="J1503" s="13">
        <f t="shared" ref="J1503" si="5904">AVERAGE(E1500:E1503)</f>
        <v>84</v>
      </c>
      <c r="K1503" s="14">
        <f t="shared" ref="K1503" si="5905">SUM(H1503:J1503)</f>
        <v>155</v>
      </c>
      <c r="L1503" s="14">
        <f t="shared" ref="L1503" si="5906">AVERAGE(K1347+K1399+K1451)/3</f>
        <v>308.58333333333331</v>
      </c>
      <c r="M1503" s="14">
        <f t="shared" ref="M1503" si="5907">AVERAGE(F1347+F1399+F1451)/3</f>
        <v>352.66666666666669</v>
      </c>
      <c r="N1503" s="25">
        <f t="shared" ref="N1503" si="5908">(F1503-F1451)/F1451</f>
        <v>-0.10355987055016182</v>
      </c>
      <c r="O1503" s="26">
        <f t="shared" ref="O1503" si="5909">(F1503-L1503)/L1503</f>
        <v>-0.10234944639481496</v>
      </c>
    </row>
    <row r="1504" spans="1:15" x14ac:dyDescent="0.25">
      <c r="A1504" s="45" t="str">
        <f t="shared" ref="A1504" si="5910">TEXT(B1504, "MMMM")</f>
        <v>October</v>
      </c>
      <c r="B1504" s="15">
        <f t="shared" si="4237"/>
        <v>44849</v>
      </c>
      <c r="C1504" s="9">
        <v>101</v>
      </c>
      <c r="D1504" s="9">
        <v>0</v>
      </c>
      <c r="E1504" s="9">
        <v>321</v>
      </c>
      <c r="F1504" s="14">
        <f t="shared" ref="F1504" si="5911">SUM(C1504:E1504)</f>
        <v>422</v>
      </c>
      <c r="G1504" s="11">
        <f t="shared" si="5702"/>
        <v>93</v>
      </c>
      <c r="H1504" s="13">
        <f t="shared" ref="H1504" si="5912">AVERAGE(C1501:C1504)</f>
        <v>83.25</v>
      </c>
      <c r="I1504" s="13">
        <f t="shared" ref="I1504" si="5913">AVERAGE(D1501:D1504)</f>
        <v>1.75</v>
      </c>
      <c r="J1504" s="13">
        <f t="shared" ref="J1504" si="5914">AVERAGE(E1501:E1504)</f>
        <v>147.25</v>
      </c>
      <c r="K1504" s="14">
        <f t="shared" ref="K1504" si="5915">SUM(H1504:J1504)</f>
        <v>232.25</v>
      </c>
      <c r="L1504" s="14">
        <f t="shared" ref="L1504" si="5916">AVERAGE(K1348+K1400+K1452)/3</f>
        <v>343.33333333333331</v>
      </c>
      <c r="M1504" s="14">
        <f t="shared" ref="M1504" si="5917">AVERAGE(F1348+F1400+F1452)/3</f>
        <v>424.33333333333331</v>
      </c>
      <c r="N1504" s="25">
        <f t="shared" ref="N1504" si="5918">(F1504-F1452)/F1452</f>
        <v>-0.15261044176706828</v>
      </c>
      <c r="O1504" s="26">
        <f t="shared" ref="O1504" si="5919">(F1504-L1504)/L1504</f>
        <v>0.22912621359223309</v>
      </c>
    </row>
    <row r="1505" spans="1:15" x14ac:dyDescent="0.25">
      <c r="A1505" s="45" t="str">
        <f t="shared" ref="A1505" si="5920">TEXT(B1505, "MMMM")</f>
        <v>October</v>
      </c>
      <c r="B1505" s="15">
        <f t="shared" si="4237"/>
        <v>44856</v>
      </c>
      <c r="C1505" s="9">
        <v>80</v>
      </c>
      <c r="D1505" s="9">
        <v>0</v>
      </c>
      <c r="E1505" s="9">
        <v>232</v>
      </c>
      <c r="F1505" s="14">
        <f t="shared" ref="F1505" si="5921">SUM(C1505:E1505)</f>
        <v>312</v>
      </c>
      <c r="G1505" s="11">
        <f t="shared" si="5702"/>
        <v>94</v>
      </c>
      <c r="H1505" s="13">
        <f t="shared" ref="H1505" si="5922">AVERAGE(C1502:C1505)</f>
        <v>97.25</v>
      </c>
      <c r="I1505" s="13">
        <f t="shared" ref="I1505" si="5923">AVERAGE(D1502:D1505)</f>
        <v>1</v>
      </c>
      <c r="J1505" s="13">
        <f t="shared" ref="J1505" si="5924">AVERAGE(E1502:E1505)</f>
        <v>197.25</v>
      </c>
      <c r="K1505" s="14">
        <f t="shared" ref="K1505" si="5925">SUM(H1505:J1505)</f>
        <v>295.5</v>
      </c>
      <c r="L1505" s="14">
        <f t="shared" ref="L1505" si="5926">AVERAGE(K1349+K1401+K1453)/3</f>
        <v>393.08333333333331</v>
      </c>
      <c r="M1505" s="14">
        <f t="shared" ref="M1505" si="5927">AVERAGE(F1349+F1401+F1453)/3</f>
        <v>464.66666666666669</v>
      </c>
      <c r="N1505" s="25">
        <f t="shared" ref="N1505" si="5928">(F1505-F1453)/F1453</f>
        <v>2.9</v>
      </c>
      <c r="O1505" s="26">
        <f t="shared" ref="O1505" si="5929">(F1505-L1505)/L1505</f>
        <v>-0.20627517489930036</v>
      </c>
    </row>
    <row r="1506" spans="1:15" x14ac:dyDescent="0.25">
      <c r="A1506" s="45" t="str">
        <f t="shared" ref="A1506" si="5930">TEXT(B1506, "MMMM")</f>
        <v>October</v>
      </c>
      <c r="B1506" s="15">
        <f t="shared" si="4237"/>
        <v>44863</v>
      </c>
      <c r="C1506" s="9">
        <v>81</v>
      </c>
      <c r="D1506" s="9">
        <v>0</v>
      </c>
      <c r="E1506" s="9">
        <v>261</v>
      </c>
      <c r="F1506" s="14">
        <f t="shared" ref="F1506" si="5931">SUM(C1506:E1506)</f>
        <v>342</v>
      </c>
      <c r="G1506" s="11">
        <f t="shared" si="5702"/>
        <v>95</v>
      </c>
      <c r="H1506" s="13">
        <f t="shared" ref="H1506" si="5932">AVERAGE(C1503:C1506)</f>
        <v>93.25</v>
      </c>
      <c r="I1506" s="13">
        <f t="shared" ref="I1506" si="5933">AVERAGE(D1503:D1506)</f>
        <v>0.5</v>
      </c>
      <c r="J1506" s="13">
        <f t="shared" ref="J1506" si="5934">AVERAGE(E1503:E1506)</f>
        <v>244.5</v>
      </c>
      <c r="K1506" s="14">
        <f t="shared" ref="K1506" si="5935">SUM(H1506:J1506)</f>
        <v>338.25</v>
      </c>
      <c r="L1506" s="14">
        <f t="shared" ref="L1506" si="5936">AVERAGE(K1350+K1402+K1454)/3</f>
        <v>435.66666666666669</v>
      </c>
      <c r="M1506" s="14">
        <f t="shared" ref="M1506" si="5937">AVERAGE(F1350+F1402+F1454)/3</f>
        <v>506.66666666666669</v>
      </c>
      <c r="N1506" s="25">
        <f t="shared" ref="N1506" si="5938">(F1506-F1454)/F1454</f>
        <v>-0.24</v>
      </c>
      <c r="O1506" s="26">
        <f t="shared" ref="O1506" si="5939">(F1506-L1506)/L1506</f>
        <v>-0.21499617444529459</v>
      </c>
    </row>
    <row r="1507" spans="1:15" x14ac:dyDescent="0.25">
      <c r="A1507" s="45" t="str">
        <f t="shared" ref="A1507" si="5940">TEXT(B1507, "MMMM")</f>
        <v>November</v>
      </c>
      <c r="B1507" s="15">
        <f t="shared" si="4237"/>
        <v>44870</v>
      </c>
      <c r="C1507" s="9">
        <v>159</v>
      </c>
      <c r="D1507" s="9">
        <v>0</v>
      </c>
      <c r="E1507" s="9">
        <v>250</v>
      </c>
      <c r="F1507" s="14">
        <f t="shared" ref="F1507" si="5941">SUM(C1507:E1507)</f>
        <v>409</v>
      </c>
      <c r="G1507" s="11">
        <f t="shared" si="5702"/>
        <v>96</v>
      </c>
      <c r="H1507" s="13">
        <f t="shared" ref="H1507" si="5942">AVERAGE(C1504:C1507)</f>
        <v>105.25</v>
      </c>
      <c r="I1507" s="13">
        <f t="shared" ref="I1507" si="5943">AVERAGE(D1504:D1507)</f>
        <v>0</v>
      </c>
      <c r="J1507" s="13">
        <f t="shared" ref="J1507" si="5944">AVERAGE(E1504:E1507)</f>
        <v>266</v>
      </c>
      <c r="K1507" s="14">
        <f t="shared" ref="K1507" si="5945">SUM(H1507:J1507)</f>
        <v>371.25</v>
      </c>
      <c r="L1507" s="14">
        <f t="shared" ref="L1507" si="5946">AVERAGE(K1351+K1403+K1455)/3</f>
        <v>472.91666666666669</v>
      </c>
      <c r="M1507" s="14">
        <f t="shared" ref="M1507" si="5947">AVERAGE(F1351+F1403+F1455)/3</f>
        <v>511.33333333333331</v>
      </c>
      <c r="N1507" s="25">
        <f t="shared" ref="N1507" si="5948">(F1507-F1455)/F1455</f>
        <v>0.1361111111111111</v>
      </c>
      <c r="O1507" s="26">
        <f t="shared" ref="O1507" si="5949">(F1507-L1507)/L1507</f>
        <v>-0.13515418502202647</v>
      </c>
    </row>
    <row r="1508" spans="1:15" x14ac:dyDescent="0.25">
      <c r="A1508" s="45" t="str">
        <f t="shared" ref="A1508" si="5950">TEXT(B1508, "MMMM")</f>
        <v>November</v>
      </c>
      <c r="B1508" s="15">
        <f t="shared" si="4237"/>
        <v>44877</v>
      </c>
      <c r="C1508" s="9">
        <v>180</v>
      </c>
      <c r="D1508" s="9">
        <v>0</v>
      </c>
      <c r="E1508" s="9">
        <v>260</v>
      </c>
      <c r="F1508" s="14">
        <f t="shared" ref="F1508" si="5951">SUM(C1508:E1508)</f>
        <v>440</v>
      </c>
      <c r="G1508" s="11">
        <f t="shared" si="5702"/>
        <v>97</v>
      </c>
      <c r="H1508" s="13">
        <f t="shared" ref="H1508" si="5952">AVERAGE(C1505:C1508)</f>
        <v>125</v>
      </c>
      <c r="I1508" s="13">
        <f t="shared" ref="I1508" si="5953">AVERAGE(D1505:D1508)</f>
        <v>0</v>
      </c>
      <c r="J1508" s="13">
        <f t="shared" ref="J1508" si="5954">AVERAGE(E1505:E1508)</f>
        <v>250.75</v>
      </c>
      <c r="K1508" s="14">
        <f t="shared" ref="K1508" si="5955">SUM(H1508:J1508)</f>
        <v>375.75</v>
      </c>
      <c r="L1508" s="14">
        <f t="shared" ref="L1508" si="5956">AVERAGE(K1352+K1404+K1456)/3</f>
        <v>530.16666666666663</v>
      </c>
      <c r="M1508" s="14">
        <f t="shared" ref="M1508" si="5957">AVERAGE(F1352+F1404+F1456)/3</f>
        <v>650.66666666666663</v>
      </c>
      <c r="N1508" s="25">
        <f t="shared" ref="N1508" si="5958">(F1508-F1456)/F1456</f>
        <v>-0.24006908462867013</v>
      </c>
      <c r="O1508" s="26">
        <f t="shared" ref="O1508" si="5959">(F1508-L1508)/L1508</f>
        <v>-0.17007230430682169</v>
      </c>
    </row>
    <row r="1509" spans="1:15" x14ac:dyDescent="0.25">
      <c r="A1509" s="45" t="str">
        <f t="shared" ref="A1509" si="5960">TEXT(B1509, "MMMM")</f>
        <v>November</v>
      </c>
      <c r="B1509" s="15">
        <f t="shared" si="4237"/>
        <v>44884</v>
      </c>
      <c r="C1509" s="9">
        <v>279</v>
      </c>
      <c r="D1509" s="9">
        <v>0</v>
      </c>
      <c r="E1509" s="9">
        <v>262</v>
      </c>
      <c r="F1509" s="14">
        <f t="shared" ref="F1509" si="5961">SUM(C1509:E1509)</f>
        <v>541</v>
      </c>
      <c r="G1509" s="11">
        <f t="shared" si="5702"/>
        <v>98</v>
      </c>
      <c r="H1509" s="13">
        <f t="shared" ref="H1509" si="5962">AVERAGE(C1506:C1509)</f>
        <v>174.75</v>
      </c>
      <c r="I1509" s="13">
        <f t="shared" ref="I1509" si="5963">AVERAGE(D1506:D1509)</f>
        <v>0</v>
      </c>
      <c r="J1509" s="13">
        <f t="shared" ref="J1509" si="5964">AVERAGE(E1506:E1509)</f>
        <v>258.25</v>
      </c>
      <c r="K1509" s="14">
        <f t="shared" ref="K1509" si="5965">SUM(H1509:J1509)</f>
        <v>433</v>
      </c>
      <c r="L1509" s="14">
        <f t="shared" ref="L1509" si="5966">AVERAGE(K1353+K1405+K1457)/3</f>
        <v>593.91666666666663</v>
      </c>
      <c r="M1509" s="14">
        <f t="shared" ref="M1509" si="5967">AVERAGE(F1353+F1405+F1457)/3</f>
        <v>716.66666666666663</v>
      </c>
      <c r="N1509" s="25">
        <f t="shared" ref="N1509" si="5968">(F1509-F1457)/F1457</f>
        <v>0.10408163265306122</v>
      </c>
      <c r="O1509" s="26">
        <f t="shared" ref="O1509" si="5969">(F1509-L1509)/L1509</f>
        <v>-8.909779710958321E-2</v>
      </c>
    </row>
    <row r="1510" spans="1:15" x14ac:dyDescent="0.25">
      <c r="A1510" s="45" t="str">
        <f t="shared" ref="A1510" si="5970">TEXT(B1510, "MMMM")</f>
        <v>November</v>
      </c>
      <c r="B1510" s="15">
        <f t="shared" si="4237"/>
        <v>44891</v>
      </c>
      <c r="C1510" s="9">
        <v>182</v>
      </c>
      <c r="D1510" s="9">
        <v>0</v>
      </c>
      <c r="E1510" s="9">
        <v>323</v>
      </c>
      <c r="F1510" s="14">
        <f t="shared" ref="F1510" si="5971">SUM(C1510:E1510)</f>
        <v>505</v>
      </c>
      <c r="G1510" s="11">
        <f t="shared" si="5702"/>
        <v>99</v>
      </c>
      <c r="H1510" s="13">
        <f t="shared" ref="H1510" si="5972">AVERAGE(C1507:C1510)</f>
        <v>200</v>
      </c>
      <c r="I1510" s="13">
        <f t="shared" ref="I1510" si="5973">AVERAGE(D1507:D1510)</f>
        <v>0</v>
      </c>
      <c r="J1510" s="13">
        <f t="shared" ref="J1510" si="5974">AVERAGE(E1507:E1510)</f>
        <v>273.75</v>
      </c>
      <c r="K1510" s="14">
        <f t="shared" ref="K1510" si="5975">SUM(H1510:J1510)</f>
        <v>473.75</v>
      </c>
      <c r="L1510" s="14">
        <f t="shared" ref="L1510" si="5976">AVERAGE(K1354+K1406+K1458)/3</f>
        <v>639.08333333333337</v>
      </c>
      <c r="M1510" s="14">
        <f t="shared" ref="M1510" si="5977">AVERAGE(F1354+F1406+F1458)/3</f>
        <v>687</v>
      </c>
      <c r="N1510" s="25">
        <f t="shared" ref="N1510" si="5978">(F1510-F1458)/F1458</f>
        <v>0.30490956072351422</v>
      </c>
      <c r="O1510" s="26">
        <f t="shared" ref="O1510" si="5979">(F1510-L1510)/L1510</f>
        <v>-0.20980571130525497</v>
      </c>
    </row>
    <row r="1511" spans="1:15" x14ac:dyDescent="0.25">
      <c r="A1511" s="45" t="str">
        <f t="shared" ref="A1511" si="5980">TEXT(B1511, "MMMM")</f>
        <v>December</v>
      </c>
      <c r="B1511" s="15">
        <f t="shared" si="4237"/>
        <v>44898</v>
      </c>
      <c r="C1511" s="9">
        <v>194</v>
      </c>
      <c r="D1511" s="9">
        <v>0</v>
      </c>
      <c r="E1511" s="9">
        <v>373</v>
      </c>
      <c r="F1511" s="14">
        <f t="shared" ref="F1511" si="5981">SUM(C1511:E1511)</f>
        <v>567</v>
      </c>
      <c r="G1511" s="11">
        <f t="shared" si="5702"/>
        <v>100</v>
      </c>
      <c r="H1511" s="13">
        <f t="shared" ref="H1511" si="5982">AVERAGE(C1508:C1511)</f>
        <v>208.75</v>
      </c>
      <c r="I1511" s="13">
        <f t="shared" ref="I1511" si="5983">AVERAGE(D1508:D1511)</f>
        <v>0</v>
      </c>
      <c r="J1511" s="13">
        <f t="shared" ref="J1511" si="5984">AVERAGE(E1508:E1511)</f>
        <v>304.5</v>
      </c>
      <c r="K1511" s="14">
        <f t="shared" ref="K1511" si="5985">SUM(H1511:J1511)</f>
        <v>513.25</v>
      </c>
      <c r="L1511" s="14">
        <f t="shared" ref="L1511" si="5986">AVERAGE(K1355+K1407+K1459)/3</f>
        <v>691.5</v>
      </c>
      <c r="M1511" s="14">
        <f t="shared" ref="M1511" si="5987">AVERAGE(F1355+F1407+F1459)/3</f>
        <v>713</v>
      </c>
      <c r="N1511" s="25">
        <f t="shared" ref="N1511" si="5988">(F1511-F1459)/F1459</f>
        <v>-0.1</v>
      </c>
      <c r="O1511" s="26">
        <f t="shared" ref="O1511" si="5989">(F1511-L1511)/L1511</f>
        <v>-0.18004338394793926</v>
      </c>
    </row>
    <row r="1512" spans="1:15" x14ac:dyDescent="0.25">
      <c r="A1512" s="45" t="str">
        <f t="shared" ref="A1512" si="5990">TEXT(B1512, "MMMM")</f>
        <v>December</v>
      </c>
      <c r="B1512" s="15">
        <f t="shared" si="4237"/>
        <v>44905</v>
      </c>
      <c r="C1512" s="9">
        <v>175</v>
      </c>
      <c r="D1512" s="9">
        <v>0</v>
      </c>
      <c r="E1512" s="9">
        <v>290</v>
      </c>
      <c r="F1512" s="14">
        <f t="shared" ref="F1512" si="5991">SUM(C1512:E1512)</f>
        <v>465</v>
      </c>
      <c r="G1512" s="11">
        <f t="shared" si="5702"/>
        <v>101</v>
      </c>
      <c r="H1512" s="13">
        <f t="shared" ref="H1512" si="5992">AVERAGE(C1509:C1512)</f>
        <v>207.5</v>
      </c>
      <c r="I1512" s="13">
        <f t="shared" ref="I1512" si="5993">AVERAGE(D1509:D1512)</f>
        <v>0</v>
      </c>
      <c r="J1512" s="13">
        <f t="shared" ref="J1512" si="5994">AVERAGE(E1509:E1512)</f>
        <v>312</v>
      </c>
      <c r="K1512" s="14">
        <f t="shared" ref="K1512" si="5995">SUM(H1512:J1512)</f>
        <v>519.5</v>
      </c>
      <c r="L1512" s="14">
        <f t="shared" ref="L1512" si="5996">AVERAGE(K1356+K1408+K1460)/3</f>
        <v>672.41666666666663</v>
      </c>
      <c r="M1512" s="14">
        <f t="shared" ref="M1512" si="5997">AVERAGE(F1356+F1408+F1460)/3</f>
        <v>574.33333333333337</v>
      </c>
      <c r="N1512" s="25">
        <f t="shared" ref="N1512" si="5998">(F1512-F1460)/F1460</f>
        <v>-4.7131147540983603E-2</v>
      </c>
      <c r="O1512" s="26">
        <f t="shared" ref="O1512" si="5999">(F1512-L1512)/L1512</f>
        <v>-0.30846449374147972</v>
      </c>
    </row>
    <row r="1513" spans="1:15" x14ac:dyDescent="0.25">
      <c r="A1513" s="45" t="str">
        <f t="shared" ref="A1513" si="6000">TEXT(B1513, "MMMM")</f>
        <v>December</v>
      </c>
      <c r="B1513" s="15">
        <f t="shared" si="4237"/>
        <v>44912</v>
      </c>
      <c r="C1513" s="9">
        <v>230</v>
      </c>
      <c r="D1513" s="9">
        <v>20</v>
      </c>
      <c r="E1513" s="9">
        <v>304</v>
      </c>
      <c r="F1513" s="14">
        <f t="shared" ref="F1513" si="6001">SUM(C1513:E1513)</f>
        <v>554</v>
      </c>
      <c r="G1513" s="11">
        <f t="shared" si="5702"/>
        <v>102</v>
      </c>
      <c r="H1513" s="13">
        <f t="shared" ref="H1513" si="6002">AVERAGE(C1510:C1513)</f>
        <v>195.25</v>
      </c>
      <c r="I1513" s="13">
        <f t="shared" ref="I1513" si="6003">AVERAGE(D1510:D1513)</f>
        <v>5</v>
      </c>
      <c r="J1513" s="13">
        <f t="shared" ref="J1513" si="6004">AVERAGE(E1510:E1513)</f>
        <v>322.5</v>
      </c>
      <c r="K1513" s="14">
        <f t="shared" ref="K1513" si="6005">SUM(H1513:J1513)</f>
        <v>522.75</v>
      </c>
      <c r="L1513" s="14">
        <f t="shared" ref="L1513" si="6006">AVERAGE(K1357+K1409+K1461)/3</f>
        <v>604.66666666666663</v>
      </c>
      <c r="M1513" s="14">
        <f t="shared" ref="M1513" si="6007">AVERAGE(F1357+F1409+F1461)/3</f>
        <v>445.33333333333331</v>
      </c>
      <c r="N1513" s="25">
        <f t="shared" ref="N1513" si="6008">(F1513-F1461)/F1461</f>
        <v>6.3339731285988479E-2</v>
      </c>
      <c r="O1513" s="26">
        <f t="shared" ref="O1513" si="6009">(F1513-L1513)/L1513</f>
        <v>-8.3792723263506008E-2</v>
      </c>
    </row>
    <row r="1514" spans="1:15" x14ac:dyDescent="0.25">
      <c r="A1514" s="45" t="str">
        <f t="shared" ref="A1514" si="6010">TEXT(B1514, "MMMM")</f>
        <v>December</v>
      </c>
      <c r="B1514" s="15">
        <f t="shared" si="4237"/>
        <v>44919</v>
      </c>
      <c r="C1514" s="9">
        <v>156</v>
      </c>
      <c r="D1514" s="9">
        <v>21</v>
      </c>
      <c r="E1514" s="9">
        <v>167</v>
      </c>
      <c r="F1514" s="14">
        <f t="shared" ref="F1514" si="6011">SUM(C1514:E1514)</f>
        <v>344</v>
      </c>
      <c r="G1514" s="11">
        <f t="shared" si="5702"/>
        <v>103</v>
      </c>
      <c r="H1514" s="13">
        <f t="shared" ref="H1514" si="6012">AVERAGE(C1511:C1514)</f>
        <v>188.75</v>
      </c>
      <c r="I1514" s="13">
        <f t="shared" ref="I1514" si="6013">AVERAGE(D1511:D1514)</f>
        <v>10.25</v>
      </c>
      <c r="J1514" s="13">
        <f t="shared" ref="J1514" si="6014">AVERAGE(E1511:E1514)</f>
        <v>283.5</v>
      </c>
      <c r="K1514" s="14">
        <f t="shared" ref="K1514" si="6015">SUM(H1514:J1514)</f>
        <v>482.5</v>
      </c>
      <c r="L1514" s="14">
        <f t="shared" ref="L1514" si="6016">AVERAGE(K1358+K1410+K1462)/3</f>
        <v>549.25</v>
      </c>
      <c r="M1514" s="14">
        <f t="shared" ref="M1514" si="6017">AVERAGE(F1358+F1410+F1462)/3</f>
        <v>465</v>
      </c>
      <c r="N1514" s="25">
        <f t="shared" ref="N1514" si="6018">(F1514-F1462)/F1462</f>
        <v>-0.1134020618556701</v>
      </c>
      <c r="O1514" s="26">
        <f t="shared" ref="O1514" si="6019">(F1514-L1514)/L1514</f>
        <v>-0.37369139736003643</v>
      </c>
    </row>
    <row r="1515" spans="1:15" x14ac:dyDescent="0.25">
      <c r="A1515" s="45" t="str">
        <f t="shared" ref="A1515" si="6020">TEXT(B1515, "MMMM")</f>
        <v>December</v>
      </c>
      <c r="B1515" s="15">
        <f t="shared" si="4237"/>
        <v>44926</v>
      </c>
      <c r="C1515" s="9">
        <v>73</v>
      </c>
      <c r="D1515" s="9">
        <v>0</v>
      </c>
      <c r="E1515" s="9">
        <v>75</v>
      </c>
      <c r="F1515" s="14">
        <f t="shared" ref="F1515" si="6021">SUM(C1515:E1515)</f>
        <v>148</v>
      </c>
      <c r="G1515" s="11">
        <f t="shared" si="5702"/>
        <v>104</v>
      </c>
      <c r="H1515" s="13">
        <f t="shared" ref="H1515" si="6022">AVERAGE(C1512:C1515)</f>
        <v>158.5</v>
      </c>
      <c r="I1515" s="13">
        <f t="shared" ref="I1515" si="6023">AVERAGE(D1512:D1515)</f>
        <v>10.25</v>
      </c>
      <c r="J1515" s="13">
        <f t="shared" ref="J1515" si="6024">AVERAGE(E1512:E1515)</f>
        <v>209</v>
      </c>
      <c r="K1515" s="14">
        <f t="shared" ref="K1515" si="6025">SUM(H1515:J1515)</f>
        <v>377.75</v>
      </c>
      <c r="L1515" s="14">
        <f t="shared" ref="L1515" si="6026">AVERAGE(K1359+K1411+K1463)/3</f>
        <v>458.5</v>
      </c>
      <c r="M1515" s="14">
        <f t="shared" ref="M1515" si="6027">AVERAGE(F1359+F1411+F1463)/3</f>
        <v>348.33333333333331</v>
      </c>
      <c r="N1515" s="25">
        <f t="shared" ref="N1515" si="6028">(F1515-F1463)/F1463</f>
        <v>-0.57714285714285718</v>
      </c>
      <c r="O1515" s="26">
        <f t="shared" ref="O1515" si="6029">(F1515-L1515)/L1515</f>
        <v>-0.67720828789531085</v>
      </c>
    </row>
    <row r="1516" spans="1:15" x14ac:dyDescent="0.25">
      <c r="A1516" s="45" t="str">
        <f t="shared" ref="A1516" si="6030">TEXT(B1516, "MMMM")</f>
        <v>January</v>
      </c>
      <c r="B1516" s="15">
        <f t="shared" si="4237"/>
        <v>44933</v>
      </c>
      <c r="C1516" s="9">
        <v>40</v>
      </c>
      <c r="D1516" s="9">
        <v>0</v>
      </c>
      <c r="E1516" s="9">
        <v>52</v>
      </c>
      <c r="F1516" s="14">
        <f t="shared" ref="F1516" si="6031">SUM(C1516:E1516)</f>
        <v>92</v>
      </c>
      <c r="G1516" s="11">
        <f t="shared" si="5702"/>
        <v>105</v>
      </c>
      <c r="H1516" s="13">
        <f t="shared" ref="H1516" si="6032">AVERAGE(C1513:C1516)</f>
        <v>124.75</v>
      </c>
      <c r="I1516" s="13">
        <f t="shared" ref="I1516" si="6033">AVERAGE(D1513:D1516)</f>
        <v>10.25</v>
      </c>
      <c r="J1516" s="13">
        <f t="shared" ref="J1516" si="6034">AVERAGE(E1513:E1516)</f>
        <v>149.5</v>
      </c>
      <c r="K1516" s="14">
        <f t="shared" ref="K1516" si="6035">SUM(H1516:J1516)</f>
        <v>284.5</v>
      </c>
      <c r="L1516" s="14">
        <f t="shared" ref="L1516" si="6036">AVERAGE(K1360+K1412+K1464)/3</f>
        <v>385.75</v>
      </c>
      <c r="M1516" s="14">
        <f t="shared" ref="M1516" si="6037">AVERAGE(F1360+F1412+F1464)/3</f>
        <v>283.33333333333331</v>
      </c>
      <c r="N1516" s="25">
        <f t="shared" ref="N1516" si="6038">(F1516-F1464)/F1464</f>
        <v>-0.640625</v>
      </c>
      <c r="O1516" s="26">
        <f t="shared" ref="O1516" si="6039">(F1516-L1516)/L1516</f>
        <v>-0.76150356448476997</v>
      </c>
    </row>
    <row r="1517" spans="1:15" x14ac:dyDescent="0.25">
      <c r="A1517" s="45" t="str">
        <f t="shared" ref="A1517" si="6040">TEXT(B1517, "MMMM")</f>
        <v>January</v>
      </c>
      <c r="B1517" s="15">
        <f t="shared" si="4237"/>
        <v>44940</v>
      </c>
      <c r="C1517" s="9">
        <v>70</v>
      </c>
      <c r="D1517" s="9">
        <v>3</v>
      </c>
      <c r="E1517" s="9">
        <v>189</v>
      </c>
      <c r="F1517" s="14">
        <f t="shared" ref="F1517" si="6041">SUM(C1517:E1517)</f>
        <v>262</v>
      </c>
      <c r="G1517" s="11">
        <f t="shared" si="5702"/>
        <v>106</v>
      </c>
      <c r="H1517" s="13">
        <f t="shared" ref="H1517" si="6042">AVERAGE(C1514:C1517)</f>
        <v>84.75</v>
      </c>
      <c r="I1517" s="13">
        <f t="shared" ref="I1517" si="6043">AVERAGE(D1514:D1517)</f>
        <v>6</v>
      </c>
      <c r="J1517" s="13">
        <f t="shared" ref="J1517" si="6044">AVERAGE(E1514:E1517)</f>
        <v>120.75</v>
      </c>
      <c r="K1517" s="14">
        <f t="shared" ref="K1517" si="6045">SUM(H1517:J1517)</f>
        <v>211.5</v>
      </c>
      <c r="L1517" s="14">
        <f t="shared" ref="L1517" si="6046">AVERAGE(K1361+K1413+K1465)/3</f>
        <v>359.16666666666669</v>
      </c>
      <c r="M1517" s="14">
        <f t="shared" ref="M1517" si="6047">AVERAGE(F1361+F1413+F1465)/3</f>
        <v>338.66666666666669</v>
      </c>
      <c r="N1517" s="25">
        <f t="shared" ref="N1517" si="6048">(F1517-F1465)/F1465</f>
        <v>0.3165829145728643</v>
      </c>
      <c r="O1517" s="26">
        <f t="shared" ref="O1517" si="6049">(F1517-L1517)/L1517</f>
        <v>-0.27053364269141533</v>
      </c>
    </row>
    <row r="1518" spans="1:15" x14ac:dyDescent="0.25">
      <c r="A1518" s="45" t="str">
        <f t="shared" ref="A1518" si="6050">TEXT(B1518, "MMMM")</f>
        <v>January</v>
      </c>
      <c r="B1518" s="15">
        <f t="shared" si="4237"/>
        <v>44947</v>
      </c>
      <c r="C1518" s="9">
        <v>110</v>
      </c>
      <c r="D1518" s="9">
        <v>2</v>
      </c>
      <c r="E1518" s="9">
        <v>175</v>
      </c>
      <c r="F1518" s="14">
        <f t="shared" ref="F1518" si="6051">SUM(C1518:E1518)</f>
        <v>287</v>
      </c>
      <c r="G1518" s="11">
        <f t="shared" si="5702"/>
        <v>107</v>
      </c>
      <c r="H1518" s="13">
        <f t="shared" ref="H1518" si="6052">AVERAGE(C1515:C1518)</f>
        <v>73.25</v>
      </c>
      <c r="I1518" s="13">
        <f t="shared" ref="I1518" si="6053">AVERAGE(D1515:D1518)</f>
        <v>1.25</v>
      </c>
      <c r="J1518" s="13">
        <f t="shared" ref="J1518" si="6054">AVERAGE(E1515:E1518)</f>
        <v>122.75</v>
      </c>
      <c r="K1518" s="14">
        <f t="shared" ref="K1518" si="6055">SUM(H1518:J1518)</f>
        <v>197.25</v>
      </c>
      <c r="L1518" s="14">
        <f t="shared" ref="L1518" si="6056">AVERAGE(K1362+K1414+K1466)/3</f>
        <v>324.66666666666669</v>
      </c>
      <c r="M1518" s="14">
        <f t="shared" ref="M1518" si="6057">AVERAGE(F1362+F1414+F1466)/3</f>
        <v>327.66666666666669</v>
      </c>
      <c r="N1518" s="25">
        <f t="shared" ref="N1518" si="6058">(F1518-F1466)/F1466</f>
        <v>4.363636363636364E-2</v>
      </c>
      <c r="O1518" s="26">
        <f t="shared" ref="O1518" si="6059">(F1518-L1518)/L1518</f>
        <v>-0.11601642710472285</v>
      </c>
    </row>
    <row r="1519" spans="1:15" x14ac:dyDescent="0.25">
      <c r="A1519" s="45" t="str">
        <f t="shared" ref="A1519" si="6060">TEXT(B1519, "MMMM")</f>
        <v>January</v>
      </c>
      <c r="B1519" s="15">
        <f t="shared" si="4237"/>
        <v>44954</v>
      </c>
      <c r="C1519" s="9">
        <v>71</v>
      </c>
      <c r="D1519" s="9">
        <v>6</v>
      </c>
      <c r="E1519" s="9">
        <v>239</v>
      </c>
      <c r="F1519" s="14">
        <f t="shared" ref="F1519" si="6061">SUM(C1519:E1519)</f>
        <v>316</v>
      </c>
      <c r="G1519" s="11">
        <f t="shared" si="5702"/>
        <v>108</v>
      </c>
      <c r="H1519" s="13">
        <f t="shared" ref="H1519" si="6062">AVERAGE(C1516:C1519)</f>
        <v>72.75</v>
      </c>
      <c r="I1519" s="13">
        <f t="shared" ref="I1519" si="6063">AVERAGE(D1516:D1519)</f>
        <v>2.75</v>
      </c>
      <c r="J1519" s="13">
        <f t="shared" ref="J1519" si="6064">AVERAGE(E1516:E1519)</f>
        <v>163.75</v>
      </c>
      <c r="K1519" s="14">
        <f t="shared" ref="K1519" si="6065">SUM(H1519:J1519)</f>
        <v>239.25</v>
      </c>
      <c r="L1519" s="14">
        <f t="shared" ref="L1519" si="6066">AVERAGE(K1363+K1415+K1467)/3</f>
        <v>313.08333333333331</v>
      </c>
      <c r="M1519" s="14">
        <f t="shared" ref="M1519" si="6067">AVERAGE(F1363+F1415+F1467)/3</f>
        <v>302</v>
      </c>
      <c r="N1519" s="25">
        <f t="shared" ref="N1519" si="6068">(F1519-F1467)/F1467</f>
        <v>1.0127388535031847</v>
      </c>
      <c r="O1519" s="26">
        <f t="shared" ref="O1519" si="6069">(F1519-L1519)/L1519</f>
        <v>9.3159435719989969E-3</v>
      </c>
    </row>
    <row r="1520" spans="1:15" x14ac:dyDescent="0.25">
      <c r="A1520" s="45" t="str">
        <f t="shared" ref="A1520" si="6070">TEXT(B1520, "MMMM")</f>
        <v>February</v>
      </c>
      <c r="B1520" s="15">
        <f t="shared" si="4237"/>
        <v>44961</v>
      </c>
      <c r="C1520" s="9">
        <v>23</v>
      </c>
      <c r="D1520" s="9">
        <v>0</v>
      </c>
      <c r="E1520" s="9">
        <v>244</v>
      </c>
      <c r="F1520" s="14">
        <f t="shared" ref="F1520" si="6071">SUM(C1520:E1520)</f>
        <v>267</v>
      </c>
      <c r="G1520" s="11">
        <f t="shared" si="5702"/>
        <v>109</v>
      </c>
      <c r="H1520" s="13">
        <f t="shared" ref="H1520" si="6072">AVERAGE(C1517:C1520)</f>
        <v>68.5</v>
      </c>
      <c r="I1520" s="13">
        <f t="shared" ref="I1520" si="6073">AVERAGE(D1517:D1520)</f>
        <v>2.75</v>
      </c>
      <c r="J1520" s="13">
        <f t="shared" ref="J1520" si="6074">AVERAGE(E1517:E1520)</f>
        <v>211.75</v>
      </c>
      <c r="K1520" s="14">
        <f t="shared" ref="K1520" si="6075">SUM(H1520:J1520)</f>
        <v>283</v>
      </c>
      <c r="L1520" s="14">
        <f t="shared" ref="L1520" si="6076">AVERAGE(K1364+K1416+K1468)/3</f>
        <v>306.25</v>
      </c>
      <c r="M1520" s="14">
        <f t="shared" ref="M1520" si="6077">AVERAGE(F1364+F1416+F1468)/3</f>
        <v>256.33333333333331</v>
      </c>
      <c r="N1520" s="25">
        <f t="shared" ref="N1520" si="6078">(F1520-F1468)/F1468</f>
        <v>-2.9090909090909091E-2</v>
      </c>
      <c r="O1520" s="26">
        <f t="shared" ref="O1520" si="6079">(F1520-L1520)/L1520</f>
        <v>-0.12816326530612246</v>
      </c>
    </row>
    <row r="1521" spans="1:15" x14ac:dyDescent="0.25">
      <c r="A1521" s="45" t="str">
        <f t="shared" ref="A1521" si="6080">TEXT(B1521, "MMMM")</f>
        <v>February</v>
      </c>
      <c r="B1521" s="15">
        <f t="shared" si="4237"/>
        <v>44968</v>
      </c>
      <c r="C1521" s="9">
        <v>57</v>
      </c>
      <c r="D1521" s="9">
        <v>0</v>
      </c>
      <c r="E1521" s="9">
        <v>178</v>
      </c>
      <c r="F1521" s="14">
        <f t="shared" ref="F1521" si="6081">SUM(C1521:E1521)</f>
        <v>235</v>
      </c>
      <c r="G1521" s="11">
        <f t="shared" si="5702"/>
        <v>110</v>
      </c>
      <c r="H1521" s="13">
        <f t="shared" ref="H1521" si="6082">AVERAGE(C1518:C1521)</f>
        <v>65.25</v>
      </c>
      <c r="I1521" s="13">
        <f t="shared" ref="I1521" si="6083">AVERAGE(D1518:D1521)</f>
        <v>2</v>
      </c>
      <c r="J1521" s="13">
        <f t="shared" ref="J1521" si="6084">AVERAGE(E1518:E1521)</f>
        <v>209</v>
      </c>
      <c r="K1521" s="14">
        <f t="shared" ref="K1521" si="6085">SUM(H1521:J1521)</f>
        <v>276.25</v>
      </c>
      <c r="L1521" s="14">
        <f t="shared" ref="L1521" si="6086">AVERAGE(K1365+K1417+K1469)/3</f>
        <v>268.75</v>
      </c>
      <c r="M1521" s="14">
        <f t="shared" ref="M1521" si="6087">AVERAGE(F1365+F1417+F1469)/3</f>
        <v>189</v>
      </c>
      <c r="N1521" s="25">
        <f t="shared" ref="N1521" si="6088">(F1521-F1469)/F1469</f>
        <v>0.33522727272727271</v>
      </c>
      <c r="O1521" s="26">
        <f t="shared" ref="O1521" si="6089">(F1521-L1521)/L1521</f>
        <v>-0.12558139534883722</v>
      </c>
    </row>
    <row r="1522" spans="1:15" x14ac:dyDescent="0.25">
      <c r="A1522" s="45" t="str">
        <f t="shared" ref="A1522" si="6090">TEXT(B1522, "MMMM")</f>
        <v>February</v>
      </c>
      <c r="B1522" s="15">
        <f t="shared" si="4237"/>
        <v>44975</v>
      </c>
      <c r="C1522" s="9">
        <v>75</v>
      </c>
      <c r="D1522" s="9">
        <v>6</v>
      </c>
      <c r="E1522" s="9">
        <v>177</v>
      </c>
      <c r="F1522" s="14">
        <f t="shared" ref="F1522" si="6091">SUM(C1522:E1522)</f>
        <v>258</v>
      </c>
      <c r="G1522" s="11">
        <f t="shared" si="5702"/>
        <v>111</v>
      </c>
      <c r="H1522" s="13">
        <f t="shared" ref="H1522" si="6092">AVERAGE(C1519:C1522)</f>
        <v>56.5</v>
      </c>
      <c r="I1522" s="13">
        <f t="shared" ref="I1522" si="6093">AVERAGE(D1519:D1522)</f>
        <v>3</v>
      </c>
      <c r="J1522" s="13">
        <f t="shared" ref="J1522" si="6094">AVERAGE(E1519:E1522)</f>
        <v>209.5</v>
      </c>
      <c r="K1522" s="14">
        <f t="shared" ref="K1522" si="6095">SUM(H1522:J1522)</f>
        <v>269</v>
      </c>
      <c r="L1522" s="14">
        <f t="shared" ref="L1522" si="6096">AVERAGE(K1366+K1418+K1470)/3</f>
        <v>233.41666666666666</v>
      </c>
      <c r="M1522" s="14">
        <f t="shared" ref="M1522" si="6097">AVERAGE(F1366+F1418+F1470)/3</f>
        <v>186.33333333333334</v>
      </c>
      <c r="N1522" s="25">
        <f t="shared" ref="N1522" si="6098">(F1522-F1470)/F1470</f>
        <v>0.72</v>
      </c>
      <c r="O1522" s="26">
        <f t="shared" ref="O1522" si="6099">(F1522-L1522)/L1522</f>
        <v>0.10531952873973585</v>
      </c>
    </row>
    <row r="1523" spans="1:15" x14ac:dyDescent="0.25">
      <c r="A1523" s="45" t="str">
        <f t="shared" ref="A1523" si="6100">TEXT(B1523, "MMMM")</f>
        <v>February</v>
      </c>
      <c r="B1523" s="15">
        <f t="shared" si="4237"/>
        <v>44982</v>
      </c>
      <c r="C1523" s="9">
        <v>51</v>
      </c>
      <c r="D1523" s="9">
        <v>0</v>
      </c>
      <c r="E1523" s="9">
        <v>133</v>
      </c>
      <c r="F1523" s="14">
        <f t="shared" ref="F1523" si="6101">SUM(C1523:E1523)</f>
        <v>184</v>
      </c>
      <c r="G1523" s="11">
        <f t="shared" si="5702"/>
        <v>112</v>
      </c>
      <c r="H1523" s="13">
        <f t="shared" ref="H1523" si="6102">AVERAGE(C1520:C1523)</f>
        <v>51.5</v>
      </c>
      <c r="I1523" s="13">
        <f t="shared" ref="I1523" si="6103">AVERAGE(D1520:D1523)</f>
        <v>1.5</v>
      </c>
      <c r="J1523" s="13">
        <f t="shared" ref="J1523" si="6104">AVERAGE(E1520:E1523)</f>
        <v>183</v>
      </c>
      <c r="K1523" s="14">
        <f t="shared" ref="K1523" si="6105">SUM(H1523:J1523)</f>
        <v>236</v>
      </c>
      <c r="L1523" s="14">
        <f t="shared" ref="L1523" si="6106">AVERAGE(K1367+K1419+K1471)/3</f>
        <v>213.91666666666666</v>
      </c>
      <c r="M1523" s="14">
        <f t="shared" ref="M1523" si="6107">AVERAGE(F1367+F1419+F1471)/3</f>
        <v>224</v>
      </c>
      <c r="N1523" s="25">
        <f t="shared" ref="N1523" si="6108">(F1523-F1471)/F1471</f>
        <v>-0.1111111111111111</v>
      </c>
      <c r="O1523" s="26">
        <f t="shared" ref="O1523" si="6109">(F1523-L1523)/L1523</f>
        <v>-0.13985196727697699</v>
      </c>
    </row>
    <row r="1524" spans="1:15" x14ac:dyDescent="0.25">
      <c r="A1524" s="45" t="str">
        <f t="shared" ref="A1524" si="6110">TEXT(B1524, "MMMM")</f>
        <v>March</v>
      </c>
      <c r="B1524" s="15">
        <f t="shared" si="4237"/>
        <v>44989</v>
      </c>
      <c r="C1524" s="9">
        <v>49</v>
      </c>
      <c r="D1524" s="9">
        <v>0</v>
      </c>
      <c r="E1524" s="9">
        <v>86</v>
      </c>
      <c r="F1524" s="14">
        <f t="shared" ref="F1524" si="6111">SUM(C1524:E1524)</f>
        <v>135</v>
      </c>
      <c r="G1524" s="11">
        <f t="shared" si="5702"/>
        <v>113</v>
      </c>
      <c r="H1524" s="13">
        <f t="shared" ref="H1524" si="6112">AVERAGE(C1521:C1524)</f>
        <v>58</v>
      </c>
      <c r="I1524" s="13">
        <f t="shared" ref="I1524" si="6113">AVERAGE(D1521:D1524)</f>
        <v>1.5</v>
      </c>
      <c r="J1524" s="13">
        <f t="shared" ref="J1524" si="6114">AVERAGE(E1521:E1524)</f>
        <v>143.5</v>
      </c>
      <c r="K1524" s="14">
        <f t="shared" ref="K1524" si="6115">SUM(H1524:J1524)</f>
        <v>203</v>
      </c>
      <c r="L1524" s="14">
        <f t="shared" ref="L1524" si="6116">AVERAGE(K1368+K1420+K1472)/3</f>
        <v>240.16666666666666</v>
      </c>
      <c r="M1524" s="14">
        <f t="shared" ref="M1524" si="6117">AVERAGE(F1368+F1420+F1472)/3</f>
        <v>361.33333333333331</v>
      </c>
      <c r="N1524" s="25">
        <f t="shared" ref="N1524" si="6118">(F1524-F1472)/F1472</f>
        <v>-0.60641399416909625</v>
      </c>
      <c r="O1524" s="26">
        <f t="shared" ref="O1524" si="6119">(F1524-L1524)/L1524</f>
        <v>-0.43789035392088826</v>
      </c>
    </row>
    <row r="1525" spans="1:15" x14ac:dyDescent="0.25">
      <c r="A1525" s="45" t="str">
        <f t="shared" ref="A1525" si="6120">TEXT(B1525, "MMMM")</f>
        <v>March</v>
      </c>
      <c r="B1525" s="15">
        <f t="shared" si="4237"/>
        <v>44996</v>
      </c>
      <c r="C1525" s="9">
        <v>103</v>
      </c>
      <c r="D1525" s="9">
        <v>2</v>
      </c>
      <c r="E1525" s="9">
        <v>79</v>
      </c>
      <c r="F1525" s="14">
        <f t="shared" ref="F1525" si="6121">SUM(C1525:E1525)</f>
        <v>184</v>
      </c>
      <c r="G1525" s="11">
        <f t="shared" si="5702"/>
        <v>114</v>
      </c>
      <c r="H1525" s="13">
        <f t="shared" ref="H1525" si="6122">AVERAGE(C1522:C1525)</f>
        <v>69.5</v>
      </c>
      <c r="I1525" s="13">
        <f t="shared" ref="I1525" si="6123">AVERAGE(D1522:D1525)</f>
        <v>2</v>
      </c>
      <c r="J1525" s="13">
        <f t="shared" ref="J1525" si="6124">AVERAGE(E1522:E1525)</f>
        <v>118.75</v>
      </c>
      <c r="K1525" s="14">
        <f t="shared" ref="K1525" si="6125">SUM(H1525:J1525)</f>
        <v>190.25</v>
      </c>
      <c r="L1525" s="14">
        <f t="shared" ref="L1525" si="6126">AVERAGE(K1369+K1421+K1473)/3</f>
        <v>281.66666666666669</v>
      </c>
      <c r="M1525" s="14">
        <f t="shared" ref="M1525" si="6127">AVERAGE(F1369+F1421+F1473)/3</f>
        <v>355</v>
      </c>
      <c r="N1525" s="25">
        <f t="shared" ref="N1525" si="6128">(F1525-F1473)/F1473</f>
        <v>-0.34982332155477031</v>
      </c>
      <c r="O1525" s="26">
        <f t="shared" ref="O1525" si="6129">(F1525-L1525)/L1525</f>
        <v>-0.34674556213017754</v>
      </c>
    </row>
    <row r="1526" spans="1:15" x14ac:dyDescent="0.25">
      <c r="A1526" s="45" t="str">
        <f t="shared" ref="A1526" si="6130">TEXT(B1526, "MMMM")</f>
        <v>March</v>
      </c>
      <c r="B1526" s="15">
        <f t="shared" si="4237"/>
        <v>45003</v>
      </c>
      <c r="C1526" s="9">
        <v>159</v>
      </c>
      <c r="D1526" s="9">
        <v>0</v>
      </c>
      <c r="E1526" s="9">
        <v>201</v>
      </c>
      <c r="F1526" s="14">
        <f t="shared" ref="F1526" si="6131">SUM(C1526:E1526)</f>
        <v>360</v>
      </c>
      <c r="G1526" s="11">
        <f t="shared" si="5702"/>
        <v>115</v>
      </c>
      <c r="H1526" s="13">
        <f t="shared" ref="H1526" si="6132">AVERAGE(C1523:C1526)</f>
        <v>90.5</v>
      </c>
      <c r="I1526" s="13">
        <f t="shared" ref="I1526" si="6133">AVERAGE(D1523:D1526)</f>
        <v>0.5</v>
      </c>
      <c r="J1526" s="13">
        <f t="shared" ref="J1526" si="6134">AVERAGE(E1523:E1526)</f>
        <v>124.75</v>
      </c>
      <c r="K1526" s="14">
        <f t="shared" ref="K1526" si="6135">SUM(H1526:J1526)</f>
        <v>215.75</v>
      </c>
      <c r="L1526" s="14">
        <f t="shared" ref="L1526" si="6136">AVERAGE(K1370+K1422+K1474)/3</f>
        <v>315.83333333333331</v>
      </c>
      <c r="M1526" s="14">
        <f t="shared" ref="M1526" si="6137">AVERAGE(F1370+F1422+F1474)/3</f>
        <v>323</v>
      </c>
      <c r="N1526" s="25">
        <f t="shared" ref="N1526" si="6138">(F1526-F1474)/F1474</f>
        <v>0.11455108359133127</v>
      </c>
      <c r="O1526" s="26">
        <f t="shared" ref="O1526" si="6139">(F1526-L1526)/L1526</f>
        <v>0.13984168865435362</v>
      </c>
    </row>
    <row r="1527" spans="1:15" x14ac:dyDescent="0.25">
      <c r="A1527" s="45" t="str">
        <f t="shared" ref="A1527" si="6140">TEXT(B1527, "MMMM")</f>
        <v>March</v>
      </c>
      <c r="B1527" s="15">
        <f t="shared" si="4237"/>
        <v>45010</v>
      </c>
      <c r="C1527" s="9">
        <v>181</v>
      </c>
      <c r="D1527" s="9">
        <v>5</v>
      </c>
      <c r="E1527" s="9">
        <v>177</v>
      </c>
      <c r="F1527" s="14">
        <f t="shared" ref="F1527" si="6141">SUM(C1527:E1527)</f>
        <v>363</v>
      </c>
      <c r="G1527" s="11">
        <f t="shared" si="5702"/>
        <v>116</v>
      </c>
      <c r="H1527" s="13">
        <f t="shared" ref="H1527" si="6142">AVERAGE(C1524:C1527)</f>
        <v>123</v>
      </c>
      <c r="I1527" s="13">
        <f t="shared" ref="I1527" si="6143">AVERAGE(D1524:D1527)</f>
        <v>1.75</v>
      </c>
      <c r="J1527" s="13">
        <f t="shared" ref="J1527" si="6144">AVERAGE(E1524:E1527)</f>
        <v>135.75</v>
      </c>
      <c r="K1527" s="14">
        <f t="shared" ref="K1527" si="6145">SUM(H1527:J1527)</f>
        <v>260.5</v>
      </c>
      <c r="L1527" s="14">
        <f t="shared" ref="L1527" si="6146">AVERAGE(K1371+K1423+K1475)/3</f>
        <v>357.25</v>
      </c>
      <c r="M1527" s="14">
        <f t="shared" ref="M1527" si="6147">AVERAGE(F1371+F1423+F1475)/3</f>
        <v>389.66666666666669</v>
      </c>
      <c r="N1527" s="25">
        <f t="shared" ref="N1527" si="6148">(F1527-F1475)/F1475</f>
        <v>-2.9411764705882353E-2</v>
      </c>
      <c r="O1527" s="26">
        <f t="shared" ref="O1527" si="6149">(F1527-L1527)/L1527</f>
        <v>1.609517144856543E-2</v>
      </c>
    </row>
    <row r="1528" spans="1:15" x14ac:dyDescent="0.25">
      <c r="A1528" s="45" t="str">
        <f t="shared" ref="A1528" si="6150">TEXT(B1528, "MMMM")</f>
        <v>April</v>
      </c>
      <c r="B1528" s="15">
        <f t="shared" si="4237"/>
        <v>45017</v>
      </c>
      <c r="C1528" s="9">
        <v>199</v>
      </c>
      <c r="D1528" s="9">
        <v>5</v>
      </c>
      <c r="E1528" s="9">
        <v>192</v>
      </c>
      <c r="F1528" s="14">
        <f t="shared" ref="F1528" si="6151">SUM(C1528:E1528)</f>
        <v>396</v>
      </c>
      <c r="G1528" s="11">
        <f t="shared" si="5702"/>
        <v>117</v>
      </c>
      <c r="H1528" s="13">
        <f t="shared" ref="H1528" si="6152">AVERAGE(C1525:C1528)</f>
        <v>160.5</v>
      </c>
      <c r="I1528" s="13">
        <f t="shared" ref="I1528" si="6153">AVERAGE(D1525:D1528)</f>
        <v>3</v>
      </c>
      <c r="J1528" s="13">
        <f t="shared" ref="J1528" si="6154">AVERAGE(E1525:E1528)</f>
        <v>162.25</v>
      </c>
      <c r="K1528" s="14">
        <f t="shared" ref="K1528" si="6155">SUM(H1528:J1528)</f>
        <v>325.75</v>
      </c>
      <c r="L1528" s="14">
        <f t="shared" ref="L1528" si="6156">AVERAGE(K1372+K1424+K1476)/3</f>
        <v>362.58333333333331</v>
      </c>
      <c r="M1528" s="14">
        <f t="shared" ref="M1528" si="6157">AVERAGE(F1372+F1424+F1476)/3</f>
        <v>382.66666666666669</v>
      </c>
      <c r="N1528" s="25">
        <f t="shared" ref="N1528" si="6158">(F1528-F1476)/F1476</f>
        <v>-1.4925373134328358E-2</v>
      </c>
      <c r="O1528" s="26">
        <f t="shared" ref="O1528" si="6159">(F1528-L1528)/L1528</f>
        <v>9.2162721213514195E-2</v>
      </c>
    </row>
    <row r="1529" spans="1:15" x14ac:dyDescent="0.25">
      <c r="A1529" s="45" t="str">
        <f t="shared" ref="A1529" si="6160">TEXT(B1529, "MMMM")</f>
        <v>April</v>
      </c>
      <c r="B1529" s="15">
        <f t="shared" si="4237"/>
        <v>45024</v>
      </c>
      <c r="C1529" s="9">
        <v>237</v>
      </c>
      <c r="D1529" s="9">
        <v>2</v>
      </c>
      <c r="E1529" s="9">
        <v>190</v>
      </c>
      <c r="F1529" s="14">
        <f t="shared" ref="F1529" si="6161">SUM(C1529:E1529)</f>
        <v>429</v>
      </c>
      <c r="G1529" s="11">
        <f t="shared" si="5702"/>
        <v>118</v>
      </c>
      <c r="H1529" s="13">
        <f t="shared" ref="H1529" si="6162">AVERAGE(C1526:C1529)</f>
        <v>194</v>
      </c>
      <c r="I1529" s="13">
        <f t="shared" ref="I1529" si="6163">AVERAGE(D1526:D1529)</f>
        <v>3</v>
      </c>
      <c r="J1529" s="13">
        <f t="shared" ref="J1529" si="6164">AVERAGE(E1526:E1529)</f>
        <v>190</v>
      </c>
      <c r="K1529" s="14">
        <f t="shared" ref="K1529" si="6165">SUM(H1529:J1529)</f>
        <v>387</v>
      </c>
      <c r="L1529" s="14">
        <f t="shared" ref="L1529" si="6166">AVERAGE(K1373+K1425+K1477)/3</f>
        <v>400.25</v>
      </c>
      <c r="M1529" s="14">
        <f t="shared" ref="M1529" si="6167">AVERAGE(F1373+F1425+F1477)/3</f>
        <v>505.66666666666669</v>
      </c>
      <c r="N1529" s="25">
        <f t="shared" ref="N1529" si="6168">(F1529-F1477)/F1477</f>
        <v>7.2499999999999995E-2</v>
      </c>
      <c r="O1529" s="26">
        <f t="shared" ref="O1529" si="6169">(F1529-L1529)/L1529</f>
        <v>7.1830106183635223E-2</v>
      </c>
    </row>
    <row r="1530" spans="1:15" x14ac:dyDescent="0.25">
      <c r="A1530" s="45" t="str">
        <f t="shared" ref="A1530" si="6170">TEXT(B1530, "MMMM")</f>
        <v>April</v>
      </c>
      <c r="B1530" s="15">
        <f t="shared" si="4237"/>
        <v>45031</v>
      </c>
      <c r="C1530" s="9">
        <v>236</v>
      </c>
      <c r="D1530" s="9">
        <v>5</v>
      </c>
      <c r="E1530" s="9">
        <v>198</v>
      </c>
      <c r="F1530" s="14">
        <f t="shared" ref="F1530" si="6171">SUM(C1530:E1530)</f>
        <v>439</v>
      </c>
      <c r="G1530" s="11">
        <f t="shared" si="5702"/>
        <v>119</v>
      </c>
      <c r="H1530" s="13">
        <f t="shared" ref="H1530" si="6172">AVERAGE(C1527:C1530)</f>
        <v>213.25</v>
      </c>
      <c r="I1530" s="13">
        <f t="shared" ref="I1530" si="6173">AVERAGE(D1527:D1530)</f>
        <v>4.25</v>
      </c>
      <c r="J1530" s="13">
        <f t="shared" ref="J1530" si="6174">AVERAGE(E1527:E1530)</f>
        <v>189.25</v>
      </c>
      <c r="K1530" s="14">
        <f t="shared" ref="K1530" si="6175">SUM(H1530:J1530)</f>
        <v>406.75</v>
      </c>
      <c r="L1530" s="14">
        <f t="shared" ref="L1530" si="6176">AVERAGE(K1374+K1426+K1478)/3</f>
        <v>461.83333333333331</v>
      </c>
      <c r="M1530" s="14">
        <f t="shared" ref="M1530" si="6177">AVERAGE(F1374+F1426+F1478)/3</f>
        <v>569.33333333333337</v>
      </c>
      <c r="N1530" s="25">
        <f t="shared" ref="N1530" si="6178">(F1530-F1478)/F1478</f>
        <v>-0.25340136054421769</v>
      </c>
      <c r="O1530" s="26">
        <f t="shared" ref="O1530" si="6179">(F1530-L1530)/L1530</f>
        <v>-4.9440635149765391E-2</v>
      </c>
    </row>
    <row r="1531" spans="1:15" x14ac:dyDescent="0.25">
      <c r="A1531" s="45" t="str">
        <f t="shared" ref="A1531" si="6180">TEXT(B1531, "MMMM")</f>
        <v>April</v>
      </c>
      <c r="B1531" s="15">
        <f t="shared" si="4237"/>
        <v>45038</v>
      </c>
      <c r="C1531" s="9">
        <v>329</v>
      </c>
      <c r="D1531" s="9">
        <v>0</v>
      </c>
      <c r="E1531" s="9">
        <v>171</v>
      </c>
      <c r="F1531" s="14">
        <f t="shared" ref="F1531" si="6181">SUM(C1531:E1531)</f>
        <v>500</v>
      </c>
      <c r="G1531" s="11">
        <f t="shared" si="5702"/>
        <v>120</v>
      </c>
      <c r="H1531" s="13">
        <f t="shared" ref="H1531" si="6182">AVERAGE(C1528:C1531)</f>
        <v>250.25</v>
      </c>
      <c r="I1531" s="13">
        <f t="shared" ref="I1531" si="6183">AVERAGE(D1528:D1531)</f>
        <v>3</v>
      </c>
      <c r="J1531" s="13">
        <f t="shared" ref="J1531" si="6184">AVERAGE(E1528:E1531)</f>
        <v>187.75</v>
      </c>
      <c r="K1531" s="14">
        <f t="shared" ref="K1531" si="6185">SUM(H1531:J1531)</f>
        <v>441</v>
      </c>
      <c r="L1531" s="14">
        <f t="shared" ref="L1531" si="6186">AVERAGE(K1375+K1427+K1479)/3</f>
        <v>517.08333333333337</v>
      </c>
      <c r="M1531" s="14">
        <f t="shared" ref="M1531" si="6187">AVERAGE(F1375+F1427+F1479)/3</f>
        <v>610.66666666666663</v>
      </c>
      <c r="N1531" s="25">
        <f t="shared" ref="N1531" si="6188">(F1531-F1479)/F1479</f>
        <v>-0.10873440285204991</v>
      </c>
      <c r="O1531" s="26">
        <f t="shared" ref="O1531" si="6189">(F1531-L1531)/L1531</f>
        <v>-3.3037872683319973E-2</v>
      </c>
    </row>
    <row r="1532" spans="1:15" x14ac:dyDescent="0.25">
      <c r="A1532" s="45" t="str">
        <f t="shared" ref="A1532" si="6190">TEXT(B1532, "MMMM")</f>
        <v>April</v>
      </c>
      <c r="B1532" s="15">
        <f t="shared" si="4237"/>
        <v>45045</v>
      </c>
      <c r="C1532" s="9">
        <v>217</v>
      </c>
      <c r="D1532" s="9">
        <v>8</v>
      </c>
      <c r="E1532" s="9">
        <v>171</v>
      </c>
      <c r="F1532" s="14">
        <f t="shared" ref="F1532" si="6191">SUM(C1532:E1532)</f>
        <v>396</v>
      </c>
      <c r="G1532" s="11">
        <f t="shared" si="5702"/>
        <v>121</v>
      </c>
      <c r="H1532" s="13">
        <f t="shared" ref="H1532" si="6192">AVERAGE(C1529:C1532)</f>
        <v>254.75</v>
      </c>
      <c r="I1532" s="13">
        <f t="shared" ref="I1532" si="6193">AVERAGE(D1529:D1532)</f>
        <v>3.75</v>
      </c>
      <c r="J1532" s="13">
        <f t="shared" ref="J1532" si="6194">AVERAGE(E1529:E1532)</f>
        <v>182.5</v>
      </c>
      <c r="K1532" s="14">
        <f t="shared" ref="K1532" si="6195">SUM(H1532:J1532)</f>
        <v>441</v>
      </c>
      <c r="L1532" s="14">
        <f t="shared" ref="L1532" si="6196">AVERAGE(K1376+K1428+K1480)/3</f>
        <v>565</v>
      </c>
      <c r="M1532" s="14">
        <f t="shared" ref="M1532" si="6197">AVERAGE(F1376+F1428+F1480)/3</f>
        <v>574.33333333333337</v>
      </c>
      <c r="N1532" s="25">
        <f t="shared" ref="N1532" si="6198">(F1532-F1480)/F1480</f>
        <v>-0.27472527472527475</v>
      </c>
      <c r="O1532" s="26">
        <f t="shared" ref="O1532" si="6199">(F1532-L1532)/L1532</f>
        <v>-0.29911504424778762</v>
      </c>
    </row>
    <row r="1533" spans="1:15" x14ac:dyDescent="0.25">
      <c r="A1533" s="45" t="str">
        <f t="shared" ref="A1533" si="6200">TEXT(B1533, "MMMM")</f>
        <v>May</v>
      </c>
      <c r="B1533" s="15">
        <f t="shared" si="4237"/>
        <v>45052</v>
      </c>
      <c r="C1533" s="9">
        <v>189</v>
      </c>
      <c r="D1533" s="9">
        <v>3</v>
      </c>
      <c r="E1533" s="9">
        <v>45</v>
      </c>
      <c r="F1533" s="14">
        <f t="shared" ref="F1533" si="6201">SUM(C1533:E1533)</f>
        <v>237</v>
      </c>
      <c r="G1533" s="11">
        <f t="shared" si="5702"/>
        <v>122</v>
      </c>
      <c r="H1533" s="13">
        <f t="shared" ref="H1533" si="6202">AVERAGE(C1530:C1533)</f>
        <v>242.75</v>
      </c>
      <c r="I1533" s="13">
        <f t="shared" ref="I1533" si="6203">AVERAGE(D1530:D1533)</f>
        <v>4</v>
      </c>
      <c r="J1533" s="13">
        <f t="shared" ref="J1533" si="6204">AVERAGE(E1530:E1533)</f>
        <v>146.25</v>
      </c>
      <c r="K1533" s="14">
        <f t="shared" ref="K1533" si="6205">SUM(H1533:J1533)</f>
        <v>393</v>
      </c>
      <c r="L1533" s="14">
        <f t="shared" ref="L1533" si="6206">AVERAGE(K1377+K1429+K1481)/3</f>
        <v>614.66666666666663</v>
      </c>
      <c r="M1533" s="14">
        <f t="shared" ref="M1533" si="6207">AVERAGE(F1377+F1429+F1481)/3</f>
        <v>704.33333333333337</v>
      </c>
      <c r="N1533" s="25">
        <f t="shared" ref="N1533" si="6208">(F1533-F1481)/F1481</f>
        <v>-0.62735849056603776</v>
      </c>
      <c r="O1533" s="26">
        <f t="shared" ref="O1533" si="6209">(F1533-L1533)/L1533</f>
        <v>-0.61442516268980474</v>
      </c>
    </row>
    <row r="1534" spans="1:15" x14ac:dyDescent="0.25">
      <c r="A1534" s="45" t="str">
        <f t="shared" ref="A1534" si="6210">TEXT(B1534, "MMMM")</f>
        <v>May</v>
      </c>
      <c r="B1534" s="15">
        <f t="shared" si="4237"/>
        <v>45059</v>
      </c>
      <c r="C1534" s="9">
        <v>139</v>
      </c>
      <c r="D1534" s="9">
        <v>0</v>
      </c>
      <c r="E1534" s="9">
        <v>35</v>
      </c>
      <c r="F1534" s="14">
        <f t="shared" ref="F1534" si="6211">SUM(C1534:E1534)</f>
        <v>174</v>
      </c>
      <c r="G1534" s="11">
        <f t="shared" si="5702"/>
        <v>123</v>
      </c>
      <c r="H1534" s="13">
        <f t="shared" ref="H1534" si="6212">AVERAGE(C1531:C1534)</f>
        <v>218.5</v>
      </c>
      <c r="I1534" s="13">
        <f t="shared" ref="I1534" si="6213">AVERAGE(D1531:D1534)</f>
        <v>2.75</v>
      </c>
      <c r="J1534" s="13">
        <f t="shared" ref="J1534" si="6214">AVERAGE(E1531:E1534)</f>
        <v>105.5</v>
      </c>
      <c r="K1534" s="14">
        <f t="shared" ref="K1534" si="6215">SUM(H1534:J1534)</f>
        <v>326.75</v>
      </c>
      <c r="L1534" s="14">
        <f t="shared" ref="L1534" si="6216">AVERAGE(K1378+K1430+K1482)/3</f>
        <v>619.25</v>
      </c>
      <c r="M1534" s="14">
        <f t="shared" ref="M1534" si="6217">AVERAGE(F1378+F1430+F1482)/3</f>
        <v>587.66666666666663</v>
      </c>
      <c r="N1534" s="25">
        <f t="shared" ref="N1534" si="6218">(F1534-F1482)/F1482</f>
        <v>-0.70854271356783916</v>
      </c>
      <c r="O1534" s="26">
        <f t="shared" ref="O1534" si="6219">(F1534-L1534)/L1534</f>
        <v>-0.71901493742430356</v>
      </c>
    </row>
    <row r="1535" spans="1:15" x14ac:dyDescent="0.25">
      <c r="A1535" s="45" t="str">
        <f t="shared" ref="A1535" si="6220">TEXT(B1535, "MMMM")</f>
        <v>May</v>
      </c>
      <c r="B1535" s="15">
        <f t="shared" si="4237"/>
        <v>45066</v>
      </c>
      <c r="C1535" s="9">
        <v>272</v>
      </c>
      <c r="D1535" s="9">
        <v>0</v>
      </c>
      <c r="E1535" s="9">
        <v>46</v>
      </c>
      <c r="F1535" s="14">
        <f t="shared" ref="F1535" si="6221">SUM(C1535:E1535)</f>
        <v>318</v>
      </c>
      <c r="G1535" s="11">
        <f t="shared" si="5702"/>
        <v>124</v>
      </c>
      <c r="H1535" s="13">
        <f t="shared" ref="H1535" si="6222">AVERAGE(C1532:C1535)</f>
        <v>204.25</v>
      </c>
      <c r="I1535" s="13">
        <f t="shared" ref="I1535" si="6223">AVERAGE(D1532:D1535)</f>
        <v>2.75</v>
      </c>
      <c r="J1535" s="13">
        <f t="shared" ref="J1535" si="6224">AVERAGE(E1532:E1535)</f>
        <v>74.25</v>
      </c>
      <c r="K1535" s="14">
        <f t="shared" ref="K1535" si="6225">SUM(H1535:J1535)</f>
        <v>281.25</v>
      </c>
      <c r="L1535" s="14">
        <f t="shared" ref="L1535" si="6226">AVERAGE(K1379+K1431+K1483)/3</f>
        <v>647.16666666666663</v>
      </c>
      <c r="M1535" s="14">
        <f t="shared" ref="M1535" si="6227">AVERAGE(F1379+F1431+F1483)/3</f>
        <v>722.33333333333337</v>
      </c>
      <c r="N1535" s="25">
        <f t="shared" ref="N1535" si="6228">(F1535-F1483)/F1483</f>
        <v>-0.46374367622259699</v>
      </c>
      <c r="O1535" s="26">
        <f t="shared" ref="O1535" si="6229">(F1535-L1535)/L1535</f>
        <v>-0.50862734998712333</v>
      </c>
    </row>
    <row r="1536" spans="1:15" x14ac:dyDescent="0.25">
      <c r="A1536" s="45" t="str">
        <f t="shared" ref="A1536" si="6230">TEXT(B1536, "MMMM")</f>
        <v>May</v>
      </c>
      <c r="B1536" s="15">
        <f t="shared" si="4237"/>
        <v>45073</v>
      </c>
      <c r="C1536" s="9">
        <v>521</v>
      </c>
      <c r="D1536" s="9">
        <v>0</v>
      </c>
      <c r="E1536" s="9">
        <v>133</v>
      </c>
      <c r="F1536" s="14">
        <f t="shared" ref="F1536" si="6231">SUM(C1536:E1536)</f>
        <v>654</v>
      </c>
      <c r="G1536" s="11">
        <f t="shared" si="5702"/>
        <v>125</v>
      </c>
      <c r="H1536" s="13">
        <f t="shared" ref="H1536" si="6232">AVERAGE(C1533:C1536)</f>
        <v>280.25</v>
      </c>
      <c r="I1536" s="13">
        <f t="shared" ref="I1536" si="6233">AVERAGE(D1533:D1536)</f>
        <v>0.75</v>
      </c>
      <c r="J1536" s="13">
        <f t="shared" ref="J1536" si="6234">AVERAGE(E1533:E1536)</f>
        <v>64.75</v>
      </c>
      <c r="K1536" s="14">
        <f t="shared" ref="K1536" si="6235">SUM(H1536:J1536)</f>
        <v>345.75</v>
      </c>
      <c r="L1536" s="14">
        <f t="shared" ref="L1536" si="6236">AVERAGE(K1380+K1432+K1484)/3</f>
        <v>676</v>
      </c>
      <c r="M1536" s="14">
        <f t="shared" ref="M1536" si="6237">AVERAGE(F1380+F1432+F1484)/3</f>
        <v>689.66666666666663</v>
      </c>
      <c r="N1536" s="25">
        <f t="shared" ref="N1536" si="6238">(F1536-F1484)/F1484</f>
        <v>-0.13031914893617022</v>
      </c>
      <c r="O1536" s="26">
        <f t="shared" ref="O1536" si="6239">(F1536-L1536)/L1536</f>
        <v>-3.2544378698224852E-2</v>
      </c>
    </row>
    <row r="1537" spans="1:15" x14ac:dyDescent="0.25">
      <c r="A1537" s="45" t="str">
        <f t="shared" ref="A1537" si="6240">TEXT(B1537, "MMMM")</f>
        <v>June</v>
      </c>
      <c r="B1537" s="15">
        <f t="shared" si="4237"/>
        <v>45080</v>
      </c>
      <c r="C1537" s="9">
        <v>351</v>
      </c>
      <c r="D1537" s="9">
        <v>0</v>
      </c>
      <c r="E1537" s="9">
        <v>102</v>
      </c>
      <c r="F1537" s="14">
        <f t="shared" ref="F1537" si="6241">SUM(C1537:E1537)</f>
        <v>453</v>
      </c>
      <c r="G1537" s="11">
        <f t="shared" si="5702"/>
        <v>126</v>
      </c>
      <c r="H1537" s="13">
        <f t="shared" ref="H1537" si="6242">AVERAGE(C1534:C1537)</f>
        <v>320.75</v>
      </c>
      <c r="I1537" s="13">
        <f t="shared" ref="I1537" si="6243">AVERAGE(D1534:D1537)</f>
        <v>0</v>
      </c>
      <c r="J1537" s="13">
        <f t="shared" ref="J1537" si="6244">AVERAGE(E1534:E1537)</f>
        <v>79</v>
      </c>
      <c r="K1537" s="14">
        <f t="shared" ref="K1537" si="6245">SUM(H1537:J1537)</f>
        <v>399.75</v>
      </c>
      <c r="L1537" s="14">
        <f t="shared" ref="L1537" si="6246">AVERAGE(K1381+K1433+K1485)/3</f>
        <v>674.08333333333337</v>
      </c>
      <c r="M1537" s="14">
        <f t="shared" ref="M1537" si="6247">AVERAGE(F1381+F1433+F1485)/3</f>
        <v>696.66666666666663</v>
      </c>
      <c r="N1537" s="25">
        <f t="shared" ref="N1537" si="6248">(F1537-F1485)/F1485</f>
        <v>3.4246575342465752E-2</v>
      </c>
      <c r="O1537" s="26">
        <f t="shared" ref="O1537" si="6249">(F1537-L1537)/L1537</f>
        <v>-0.3279762640623069</v>
      </c>
    </row>
    <row r="1538" spans="1:15" x14ac:dyDescent="0.25">
      <c r="A1538" s="45" t="str">
        <f t="shared" ref="A1538" si="6250">TEXT(B1538, "MMMM")</f>
        <v>June</v>
      </c>
      <c r="B1538" s="15">
        <f t="shared" si="4237"/>
        <v>45087</v>
      </c>
      <c r="C1538" s="9">
        <v>275</v>
      </c>
      <c r="D1538" s="9">
        <v>0</v>
      </c>
      <c r="E1538" s="9">
        <v>86</v>
      </c>
      <c r="F1538" s="14">
        <f t="shared" ref="F1538" si="6251">SUM(C1538:E1538)</f>
        <v>361</v>
      </c>
      <c r="G1538" s="11">
        <f t="shared" si="5702"/>
        <v>127</v>
      </c>
      <c r="H1538" s="13">
        <f t="shared" ref="H1538" si="6252">AVERAGE(C1535:C1538)</f>
        <v>354.75</v>
      </c>
      <c r="I1538" s="13">
        <f t="shared" ref="I1538" si="6253">AVERAGE(D1535:D1538)</f>
        <v>0</v>
      </c>
      <c r="J1538" s="13">
        <f t="shared" ref="J1538" si="6254">AVERAGE(E1535:E1538)</f>
        <v>91.75</v>
      </c>
      <c r="K1538" s="14">
        <f t="shared" ref="K1538" si="6255">SUM(H1538:J1538)</f>
        <v>446.5</v>
      </c>
      <c r="L1538" s="14">
        <f t="shared" ref="L1538" si="6256">AVERAGE(K1382+K1434+K1486)/3</f>
        <v>713.83333333333337</v>
      </c>
      <c r="M1538" s="14">
        <f t="shared" ref="M1538" si="6257">AVERAGE(F1382+F1434+F1486)/3</f>
        <v>746.66666666666663</v>
      </c>
      <c r="N1538" s="25">
        <f t="shared" ref="N1538" si="6258">(F1538-F1486)/F1486</f>
        <v>-0.48057553956834531</v>
      </c>
      <c r="O1538" s="26">
        <f t="shared" ref="O1538" si="6259">(F1538-L1538)/L1538</f>
        <v>-0.4942797104833061</v>
      </c>
    </row>
    <row r="1539" spans="1:15" x14ac:dyDescent="0.25">
      <c r="A1539" s="45" t="str">
        <f t="shared" ref="A1539" si="6260">TEXT(B1539, "MMMM")</f>
        <v>June</v>
      </c>
      <c r="B1539" s="15">
        <f t="shared" si="4237"/>
        <v>45094</v>
      </c>
      <c r="C1539" s="9">
        <v>272</v>
      </c>
      <c r="D1539" s="9">
        <v>0</v>
      </c>
      <c r="E1539" s="9">
        <v>130</v>
      </c>
      <c r="F1539" s="14">
        <f t="shared" ref="F1539" si="6261">SUM(C1539:E1539)</f>
        <v>402</v>
      </c>
      <c r="G1539" s="11">
        <f t="shared" si="5702"/>
        <v>128</v>
      </c>
      <c r="H1539" s="13">
        <f t="shared" ref="H1539" si="6262">AVERAGE(C1536:C1539)</f>
        <v>354.75</v>
      </c>
      <c r="I1539" s="13">
        <f t="shared" ref="I1539" si="6263">AVERAGE(D1536:D1539)</f>
        <v>0</v>
      </c>
      <c r="J1539" s="13">
        <f t="shared" ref="J1539" si="6264">AVERAGE(E1536:E1539)</f>
        <v>112.75</v>
      </c>
      <c r="K1539" s="14">
        <f t="shared" ref="K1539" si="6265">SUM(H1539:J1539)</f>
        <v>467.5</v>
      </c>
      <c r="L1539" s="14">
        <f t="shared" ref="L1539" si="6266">AVERAGE(K1383+K1435+K1487)/3</f>
        <v>715.58333333333337</v>
      </c>
      <c r="M1539" s="14">
        <f t="shared" ref="M1539" si="6267">AVERAGE(F1383+F1435+F1487)/3</f>
        <v>729.33333333333337</v>
      </c>
      <c r="N1539" s="25">
        <f t="shared" ref="N1539" si="6268">(F1539-F1487)/F1487</f>
        <v>-0.36392405063291139</v>
      </c>
      <c r="O1539" s="26">
        <f t="shared" ref="O1539" si="6269">(F1539-L1539)/L1539</f>
        <v>-0.43822056597181791</v>
      </c>
    </row>
    <row r="1540" spans="1:15" x14ac:dyDescent="0.25">
      <c r="A1540" s="45" t="str">
        <f t="shared" ref="A1540" si="6270">TEXT(B1540, "MMMM")</f>
        <v>June</v>
      </c>
      <c r="B1540" s="15">
        <f t="shared" si="4237"/>
        <v>45101</v>
      </c>
      <c r="C1540" s="9">
        <v>155</v>
      </c>
      <c r="D1540" s="9">
        <v>0</v>
      </c>
      <c r="E1540" s="9">
        <v>148</v>
      </c>
      <c r="F1540" s="14">
        <f t="shared" ref="F1540" si="6271">SUM(C1540:E1540)</f>
        <v>303</v>
      </c>
      <c r="G1540" s="11">
        <f t="shared" si="5702"/>
        <v>129</v>
      </c>
      <c r="H1540" s="13">
        <f t="shared" ref="H1540" si="6272">AVERAGE(C1537:C1540)</f>
        <v>263.25</v>
      </c>
      <c r="I1540" s="13">
        <f t="shared" ref="I1540" si="6273">AVERAGE(D1537:D1540)</f>
        <v>0</v>
      </c>
      <c r="J1540" s="13">
        <f t="shared" ref="J1540" si="6274">AVERAGE(E1537:E1540)</f>
        <v>116.5</v>
      </c>
      <c r="K1540" s="14">
        <f t="shared" ref="K1540" si="6275">SUM(H1540:J1540)</f>
        <v>379.75</v>
      </c>
      <c r="L1540" s="14">
        <f t="shared" ref="L1540" si="6276">AVERAGE(K1384+K1436+K1488)/3</f>
        <v>704.5</v>
      </c>
      <c r="M1540" s="14">
        <f t="shared" ref="M1540" si="6277">AVERAGE(F1384+F1436+F1488)/3</f>
        <v>645.33333333333337</v>
      </c>
      <c r="N1540" s="25">
        <f t="shared" ref="N1540" si="6278">(F1540-F1488)/F1488</f>
        <v>-0.37782340862422997</v>
      </c>
      <c r="O1540" s="26">
        <f t="shared" ref="O1540" si="6279">(F1540-L1540)/L1540</f>
        <v>-0.56990773598296662</v>
      </c>
    </row>
    <row r="1541" spans="1:15" x14ac:dyDescent="0.25">
      <c r="A1541" s="45" t="str">
        <f t="shared" ref="A1541" si="6280">TEXT(B1541, "MMMM")</f>
        <v>July</v>
      </c>
      <c r="B1541" s="15">
        <f t="shared" si="4237"/>
        <v>45108</v>
      </c>
      <c r="C1541" s="9">
        <v>212</v>
      </c>
      <c r="D1541" s="9">
        <v>0</v>
      </c>
      <c r="E1541" s="9">
        <v>85</v>
      </c>
      <c r="F1541" s="14">
        <f t="shared" ref="F1541" si="6281">SUM(C1541:E1541)</f>
        <v>297</v>
      </c>
      <c r="G1541" s="11">
        <f t="shared" si="5702"/>
        <v>130</v>
      </c>
      <c r="H1541" s="13">
        <f t="shared" ref="H1541" si="6282">AVERAGE(C1538:C1541)</f>
        <v>228.5</v>
      </c>
      <c r="I1541" s="13">
        <f t="shared" ref="I1541" si="6283">AVERAGE(D1538:D1541)</f>
        <v>0</v>
      </c>
      <c r="J1541" s="13">
        <f t="shared" ref="J1541" si="6284">AVERAGE(E1538:E1541)</f>
        <v>112.25</v>
      </c>
      <c r="K1541" s="14">
        <f t="shared" ref="K1541" si="6285">SUM(H1541:J1541)</f>
        <v>340.75</v>
      </c>
      <c r="L1541" s="14">
        <f t="shared" ref="L1541" si="6286">AVERAGE(K1385+K1437+K1489)/3</f>
        <v>683.25</v>
      </c>
      <c r="M1541" s="14">
        <f t="shared" ref="M1541" si="6287">AVERAGE(F1385+F1437+F1489)/3</f>
        <v>611.66666666666663</v>
      </c>
      <c r="N1541" s="25">
        <f t="shared" ref="N1541" si="6288">(F1541-F1489)/F1489</f>
        <v>-0.58577405857740583</v>
      </c>
      <c r="O1541" s="26">
        <f t="shared" ref="O1541" si="6289">(F1541-L1541)/L1541</f>
        <v>-0.5653128430296378</v>
      </c>
    </row>
    <row r="1542" spans="1:15" x14ac:dyDescent="0.25">
      <c r="A1542" s="45" t="str">
        <f t="shared" ref="A1542" si="6290">TEXT(B1542, "MMMM")</f>
        <v>July</v>
      </c>
      <c r="B1542" s="15">
        <f t="shared" si="4237"/>
        <v>45115</v>
      </c>
      <c r="C1542" s="9">
        <v>159</v>
      </c>
      <c r="D1542" s="9">
        <v>0</v>
      </c>
      <c r="E1542" s="9">
        <v>197</v>
      </c>
      <c r="F1542" s="14">
        <f t="shared" ref="F1542" si="6291">SUM(C1542:E1542)</f>
        <v>356</v>
      </c>
      <c r="G1542" s="11">
        <f t="shared" si="5702"/>
        <v>131</v>
      </c>
      <c r="H1542" s="13">
        <f t="shared" ref="H1542" si="6292">AVERAGE(C1539:C1542)</f>
        <v>199.5</v>
      </c>
      <c r="I1542" s="13">
        <f t="shared" ref="I1542" si="6293">AVERAGE(D1539:D1542)</f>
        <v>0</v>
      </c>
      <c r="J1542" s="13">
        <f t="shared" ref="J1542" si="6294">AVERAGE(E1539:E1542)</f>
        <v>140</v>
      </c>
      <c r="K1542" s="14">
        <f t="shared" ref="K1542" si="6295">SUM(H1542:J1542)</f>
        <v>339.5</v>
      </c>
      <c r="L1542" s="14">
        <f t="shared" ref="L1542" si="6296">AVERAGE(K1386+K1438+K1490)/3</f>
        <v>640.58333333333337</v>
      </c>
      <c r="M1542" s="14">
        <f t="shared" ref="M1542" si="6297">AVERAGE(F1386+F1438+F1490)/3</f>
        <v>576</v>
      </c>
      <c r="N1542" s="25">
        <f t="shared" ref="N1542" si="6298">(F1542-F1490)/F1490</f>
        <v>-0.32575757575757575</v>
      </c>
      <c r="O1542" s="26">
        <f t="shared" ref="O1542" si="6299">(F1542-L1542)/L1542</f>
        <v>-0.4442565370105373</v>
      </c>
    </row>
    <row r="1543" spans="1:15" x14ac:dyDescent="0.25">
      <c r="A1543" s="45" t="str">
        <f t="shared" ref="A1543" si="6300">TEXT(B1543, "MMMM")</f>
        <v>July</v>
      </c>
      <c r="B1543" s="15">
        <f t="shared" si="4237"/>
        <v>45122</v>
      </c>
      <c r="C1543" s="9">
        <v>133</v>
      </c>
      <c r="D1543" s="9">
        <v>0</v>
      </c>
      <c r="E1543" s="9">
        <v>146</v>
      </c>
      <c r="F1543" s="14">
        <f t="shared" ref="F1543" si="6301">SUM(C1543:E1543)</f>
        <v>279</v>
      </c>
      <c r="G1543" s="11">
        <f t="shared" si="5702"/>
        <v>132</v>
      </c>
      <c r="H1543" s="13">
        <f t="shared" ref="H1543" si="6302">AVERAGE(C1540:C1543)</f>
        <v>164.75</v>
      </c>
      <c r="I1543" s="13">
        <f t="shared" ref="I1543" si="6303">AVERAGE(D1540:D1543)</f>
        <v>0</v>
      </c>
      <c r="J1543" s="13">
        <f t="shared" ref="J1543" si="6304">AVERAGE(E1540:E1543)</f>
        <v>144</v>
      </c>
      <c r="K1543" s="14">
        <f t="shared" ref="K1543" si="6305">SUM(H1543:J1543)</f>
        <v>308.75</v>
      </c>
      <c r="L1543" s="14">
        <f t="shared" ref="L1543" si="6306">AVERAGE(K1387+K1439+K1491)/3</f>
        <v>600.41666666666663</v>
      </c>
      <c r="M1543" s="14">
        <f t="shared" ref="M1543" si="6307">AVERAGE(F1387+F1439+F1491)/3</f>
        <v>568.66666666666663</v>
      </c>
      <c r="N1543" s="25">
        <f t="shared" ref="N1543" si="6308">(F1543-F1491)/F1491</f>
        <v>-0.46242774566473988</v>
      </c>
      <c r="O1543" s="26">
        <f t="shared" ref="O1543" si="6309">(F1543-L1543)/L1543</f>
        <v>-0.53532269257460097</v>
      </c>
    </row>
    <row r="1544" spans="1:15" x14ac:dyDescent="0.25">
      <c r="A1544" s="45" t="str">
        <f t="shared" ref="A1544" si="6310">TEXT(B1544, "MMMM")</f>
        <v>July</v>
      </c>
      <c r="B1544" s="15">
        <f t="shared" si="4237"/>
        <v>45129</v>
      </c>
      <c r="C1544" s="9">
        <v>132</v>
      </c>
      <c r="D1544" s="9">
        <v>2</v>
      </c>
      <c r="E1544" s="9">
        <v>151</v>
      </c>
      <c r="F1544" s="14">
        <f t="shared" ref="F1544" si="6311">SUM(C1544:E1544)</f>
        <v>285</v>
      </c>
      <c r="G1544" s="11">
        <f t="shared" si="5702"/>
        <v>133</v>
      </c>
      <c r="H1544" s="13">
        <f t="shared" ref="H1544" si="6312">AVERAGE(C1541:C1544)</f>
        <v>159</v>
      </c>
      <c r="I1544" s="13">
        <f t="shared" ref="I1544" si="6313">AVERAGE(D1541:D1544)</f>
        <v>0.5</v>
      </c>
      <c r="J1544" s="13">
        <f t="shared" ref="J1544" si="6314">AVERAGE(E1541:E1544)</f>
        <v>144.75</v>
      </c>
      <c r="K1544" s="14">
        <f t="shared" ref="K1544" si="6315">SUM(H1544:J1544)</f>
        <v>304.25</v>
      </c>
      <c r="L1544" s="14">
        <f t="shared" ref="L1544" si="6316">AVERAGE(K1388+K1440+K1492)/3</f>
        <v>567.66666666666663</v>
      </c>
      <c r="M1544" s="14">
        <f t="shared" ref="M1544" si="6317">AVERAGE(F1388+F1440+F1492)/3</f>
        <v>514.33333333333337</v>
      </c>
      <c r="N1544" s="25">
        <f t="shared" ref="N1544" si="6318">(F1544-F1492)/F1492</f>
        <v>-0.32624113475177308</v>
      </c>
      <c r="O1544" s="26">
        <f t="shared" ref="O1544" si="6319">(F1544-L1544)/L1544</f>
        <v>-0.4979448032883147</v>
      </c>
    </row>
    <row r="1545" spans="1:15" x14ac:dyDescent="0.25">
      <c r="A1545" s="45" t="str">
        <f t="shared" ref="A1545" si="6320">TEXT(B1545, "MMMM")</f>
        <v>July</v>
      </c>
      <c r="B1545" s="15">
        <f t="shared" si="4237"/>
        <v>45136</v>
      </c>
      <c r="F1545" s="14">
        <f t="shared" ref="F1545" si="6321">SUM(C1545:E1545)</f>
        <v>0</v>
      </c>
      <c r="G1545" s="11">
        <f t="shared" si="5702"/>
        <v>134</v>
      </c>
      <c r="H1545" s="13">
        <f t="shared" ref="H1545" si="6322">AVERAGE(C1542:C1545)</f>
        <v>141.33333333333334</v>
      </c>
      <c r="I1545" s="13">
        <f t="shared" ref="I1545" si="6323">AVERAGE(D1542:D1545)</f>
        <v>0.66666666666666663</v>
      </c>
      <c r="J1545" s="13">
        <f t="shared" ref="J1545" si="6324">AVERAGE(E1542:E1545)</f>
        <v>164.66666666666666</v>
      </c>
      <c r="K1545" s="14">
        <f t="shared" ref="K1545" si="6325">SUM(H1545:J1545)</f>
        <v>306.66666666666663</v>
      </c>
      <c r="L1545" s="14">
        <f t="shared" ref="L1545" si="6326">AVERAGE(K1389+K1441+K1493)/3</f>
        <v>553.66666666666663</v>
      </c>
      <c r="M1545" s="14">
        <f t="shared" ref="M1545" si="6327">AVERAGE(F1389+F1441+F1493)/3</f>
        <v>555.66666666666663</v>
      </c>
      <c r="N1545" s="25">
        <f t="shared" ref="N1545" si="6328">(F1545-F1493)/F1493</f>
        <v>-1</v>
      </c>
      <c r="O1545" s="26">
        <f t="shared" ref="O1545" si="6329">(F1545-L1545)/L1545</f>
        <v>-1</v>
      </c>
    </row>
  </sheetData>
  <mergeCells count="1">
    <mergeCell ref="H4:K4"/>
  </mergeCells>
  <phoneticPr fontId="2" type="noConversion"/>
  <pageMargins left="0.5" right="0.5" top="0.5" bottom="0.5" header="0.5" footer="0.5"/>
  <pageSetup scale="89" orientation="portrait" horizontalDpi="1200" verticalDpi="1200" r:id="rId1"/>
  <headerFooter alignWithMargins="0">
    <oddFooter>&amp;C^, &amp;D&amp;R</oddFooter>
  </headerFooter>
  <ignoredErrors>
    <ignoredError sqref="F669 F6:F666 F693 H749:J751 H752:J752 H361:I625 H193:H360 H33:H192 H9:H18 H626:J748 I9:J19 I33:J192 I193:J360 J361:J625 H753:J870 H871:J871 H1103 I21:J32 J20 H20:H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4"/>
  <sheetViews>
    <sheetView zoomScale="110" zoomScaleNormal="110" workbookViewId="0">
      <selection activeCell="C29" sqref="C29"/>
    </sheetView>
  </sheetViews>
  <sheetFormatPr defaultColWidth="8.81640625" defaultRowHeight="15.6" x14ac:dyDescent="0.3"/>
  <cols>
    <col min="1" max="6" width="10.81640625" style="1" customWidth="1"/>
    <col min="7" max="7" width="10.81640625" style="2" customWidth="1"/>
    <col min="8" max="8" width="0.81640625" style="2" customWidth="1"/>
    <col min="9" max="9" width="2.453125" style="1" customWidth="1"/>
    <col min="10" max="16384" width="8.81640625" style="1"/>
  </cols>
  <sheetData>
    <row r="1" spans="1:10" ht="12.6" customHeight="1" x14ac:dyDescent="0.3">
      <c r="A1" s="5" t="s">
        <v>47</v>
      </c>
      <c r="B1" s="3"/>
      <c r="C1" s="3"/>
      <c r="D1" s="3"/>
      <c r="E1" s="3"/>
      <c r="F1" s="3"/>
      <c r="G1" s="3"/>
      <c r="H1" s="3"/>
      <c r="I1" s="27"/>
      <c r="J1" s="27"/>
    </row>
    <row r="2" spans="1:10" ht="15" customHeight="1" x14ac:dyDescent="0.3">
      <c r="A2" s="4" t="s">
        <v>19</v>
      </c>
      <c r="B2" s="3"/>
      <c r="C2" s="3"/>
      <c r="D2" s="3"/>
      <c r="E2" s="3"/>
      <c r="F2" s="3"/>
      <c r="G2" s="3"/>
      <c r="H2" s="3"/>
      <c r="I2" s="27"/>
      <c r="J2" s="27"/>
    </row>
    <row r="3" spans="1:10" ht="6" customHeight="1" x14ac:dyDescent="0.3">
      <c r="A3" s="2"/>
      <c r="B3" s="2"/>
      <c r="C3" s="2"/>
      <c r="D3" s="2"/>
      <c r="E3" s="2"/>
      <c r="F3" s="2"/>
      <c r="I3" s="27"/>
      <c r="J3" s="27"/>
    </row>
    <row r="4" spans="1:10" x14ac:dyDescent="0.3">
      <c r="A4" s="2"/>
      <c r="B4" s="2"/>
      <c r="C4" s="2"/>
      <c r="D4" s="2"/>
      <c r="E4" s="2"/>
      <c r="F4" s="2"/>
      <c r="I4" s="27"/>
      <c r="J4" s="27"/>
    </row>
    <row r="5" spans="1:10" x14ac:dyDescent="0.3">
      <c r="A5" s="2"/>
      <c r="B5" s="2"/>
      <c r="C5" s="2"/>
      <c r="D5" s="2"/>
      <c r="E5" s="2"/>
      <c r="F5" s="2"/>
      <c r="I5" s="27"/>
      <c r="J5" s="27"/>
    </row>
    <row r="6" spans="1:10" x14ac:dyDescent="0.3">
      <c r="A6" s="2"/>
      <c r="B6" s="2"/>
      <c r="C6" s="2"/>
      <c r="D6" s="2"/>
      <c r="E6" s="2"/>
      <c r="F6" s="2"/>
      <c r="I6" s="27"/>
      <c r="J6" s="27"/>
    </row>
    <row r="7" spans="1:10" x14ac:dyDescent="0.3">
      <c r="A7" s="2"/>
      <c r="B7" s="2"/>
      <c r="C7" s="2"/>
      <c r="D7" s="2"/>
      <c r="E7" s="2"/>
      <c r="F7" s="2"/>
      <c r="I7" s="27"/>
      <c r="J7" s="27"/>
    </row>
    <row r="8" spans="1:10" x14ac:dyDescent="0.3">
      <c r="A8" s="2"/>
      <c r="B8" s="2"/>
      <c r="C8" s="2"/>
      <c r="D8" s="2"/>
      <c r="E8" s="2"/>
      <c r="F8" s="2"/>
      <c r="I8" s="27"/>
      <c r="J8" s="27"/>
    </row>
    <row r="9" spans="1:10" x14ac:dyDescent="0.3">
      <c r="A9" s="2"/>
      <c r="B9" s="2"/>
      <c r="C9" s="2"/>
      <c r="D9" s="2"/>
      <c r="E9" s="2"/>
      <c r="F9" s="2"/>
      <c r="I9" s="27"/>
      <c r="J9" s="27"/>
    </row>
    <row r="10" spans="1:10" x14ac:dyDescent="0.3">
      <c r="A10" s="2"/>
      <c r="B10" s="2"/>
      <c r="C10" s="2"/>
      <c r="D10" s="2"/>
      <c r="E10" s="2"/>
      <c r="F10" s="2"/>
      <c r="I10" s="27"/>
      <c r="J10" s="27"/>
    </row>
    <row r="11" spans="1:10" x14ac:dyDescent="0.3">
      <c r="A11" s="2"/>
      <c r="B11" s="2"/>
      <c r="C11" s="2"/>
      <c r="D11" s="2"/>
      <c r="E11" s="2"/>
      <c r="F11" s="2"/>
      <c r="I11" s="27"/>
      <c r="J11" s="27"/>
    </row>
    <row r="12" spans="1:10" x14ac:dyDescent="0.3">
      <c r="A12" s="2"/>
      <c r="B12" s="2"/>
      <c r="C12" s="2"/>
      <c r="D12" s="2"/>
      <c r="E12" s="2"/>
      <c r="F12" s="2"/>
      <c r="I12" s="27"/>
      <c r="J12" s="27"/>
    </row>
    <row r="13" spans="1:10" ht="9" customHeight="1" x14ac:dyDescent="0.3">
      <c r="A13" s="2"/>
      <c r="B13" s="2"/>
      <c r="C13" s="2"/>
      <c r="D13" s="2"/>
      <c r="E13" s="2"/>
      <c r="F13" s="2"/>
      <c r="I13" s="27"/>
      <c r="J13" s="27"/>
    </row>
    <row r="14" spans="1:10" x14ac:dyDescent="0.3">
      <c r="A14" s="2"/>
      <c r="B14" s="2"/>
      <c r="C14" s="2"/>
      <c r="D14" s="2"/>
      <c r="E14" s="2"/>
      <c r="F14" s="2"/>
      <c r="I14" s="27"/>
      <c r="J14" s="27"/>
    </row>
    <row r="15" spans="1:10" ht="10.5" customHeight="1" x14ac:dyDescent="0.3">
      <c r="A15" s="2"/>
      <c r="B15" s="2"/>
      <c r="C15" s="2"/>
      <c r="D15" s="2"/>
      <c r="E15" s="2"/>
      <c r="F15" s="2"/>
      <c r="I15" s="27"/>
      <c r="J15" s="27"/>
    </row>
    <row r="16" spans="1:10" ht="12.75" customHeight="1" x14ac:dyDescent="0.3">
      <c r="A16" s="2"/>
      <c r="B16" s="2"/>
      <c r="C16" s="2"/>
      <c r="D16" s="2"/>
      <c r="E16" s="2"/>
      <c r="F16" s="2"/>
      <c r="I16" s="27"/>
      <c r="J16" s="27"/>
    </row>
    <row r="17" spans="1:10" ht="12.75" customHeight="1" x14ac:dyDescent="0.3">
      <c r="A17" s="2"/>
      <c r="B17" s="2"/>
      <c r="C17" s="2"/>
      <c r="D17" s="2"/>
      <c r="E17" s="2"/>
      <c r="F17" s="2"/>
      <c r="I17" s="27"/>
      <c r="J17" s="27"/>
    </row>
    <row r="18" spans="1:10" ht="13.95" customHeight="1" x14ac:dyDescent="0.3">
      <c r="A18" s="2"/>
      <c r="B18" s="6"/>
      <c r="C18" s="6"/>
      <c r="D18" s="6"/>
      <c r="E18" s="2"/>
      <c r="F18" s="2"/>
      <c r="I18" s="27"/>
      <c r="J18" s="27"/>
    </row>
    <row r="19" spans="1:10" x14ac:dyDescent="0.3">
      <c r="A19" s="7" t="s">
        <v>10</v>
      </c>
      <c r="B19" s="2"/>
      <c r="C19" s="2"/>
      <c r="D19" s="2"/>
      <c r="E19" s="2"/>
      <c r="F19" s="2"/>
      <c r="I19" s="27"/>
      <c r="J19" s="27"/>
    </row>
    <row r="20" spans="1:10" x14ac:dyDescent="0.3">
      <c r="A20" s="47" t="s">
        <v>46</v>
      </c>
      <c r="B20" s="27"/>
      <c r="C20" s="27"/>
      <c r="D20" s="27"/>
      <c r="E20" s="27"/>
      <c r="F20" s="27"/>
      <c r="G20" s="27"/>
      <c r="I20" s="27"/>
      <c r="J20" s="27"/>
    </row>
    <row r="21" spans="1:10" x14ac:dyDescent="0.3">
      <c r="A21" s="6" t="s">
        <v>18</v>
      </c>
      <c r="B21" s="2"/>
      <c r="C21" s="2"/>
      <c r="D21" s="2"/>
      <c r="E21" s="2"/>
      <c r="F21" s="2"/>
      <c r="I21" s="27"/>
      <c r="J21" s="27"/>
    </row>
    <row r="22" spans="1:10" x14ac:dyDescent="0.3">
      <c r="A22" s="27"/>
      <c r="B22" s="27"/>
      <c r="C22" s="27"/>
      <c r="D22" s="53"/>
      <c r="E22" s="53"/>
      <c r="F22" s="27"/>
      <c r="G22" s="27"/>
      <c r="I22" s="27"/>
      <c r="J22" s="27"/>
    </row>
    <row r="23" spans="1:10" x14ac:dyDescent="0.3">
      <c r="A23" s="27"/>
      <c r="B23" s="27"/>
      <c r="C23" s="27"/>
      <c r="D23" s="48"/>
      <c r="E23" s="48"/>
      <c r="F23" s="27"/>
      <c r="G23" s="27"/>
      <c r="I23" s="27"/>
      <c r="J23" s="27"/>
    </row>
    <row r="24" spans="1:10" x14ac:dyDescent="0.3">
      <c r="A24" s="27"/>
      <c r="B24" s="27"/>
      <c r="C24" s="49"/>
      <c r="D24" s="27"/>
      <c r="E24" s="27"/>
      <c r="F24" s="27"/>
      <c r="G24" s="27"/>
      <c r="I24" s="27"/>
      <c r="J24" s="27"/>
    </row>
  </sheetData>
  <mergeCells count="1">
    <mergeCell ref="D22:E22"/>
  </mergeCells>
  <phoneticPr fontId="2" type="noConversion"/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2CA8-1F4C-40C9-A265-8E14A86D54F9}">
  <dimension ref="C24"/>
  <sheetViews>
    <sheetView tabSelected="1" zoomScaleNormal="100" workbookViewId="0">
      <selection activeCell="R19" sqref="R19"/>
    </sheetView>
  </sheetViews>
  <sheetFormatPr defaultRowHeight="15" x14ac:dyDescent="0.25"/>
  <sheetData>
    <row r="24" spans="3:3" x14ac:dyDescent="0.25">
      <c r="C24" t="str">
        <f>'figure text'!A1</f>
        <v>For the week ending July 22: 33 percent lower than last year and 50 percent lower than the 3-year average.</v>
      </c>
    </row>
  </sheetData>
  <pageMargins left="0.7" right="0.7" top="0.75" bottom="0.75" header="0.3" footer="0.3"/>
  <pageSetup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185A-17F3-466D-9B32-AF058B4A1D52}">
  <dimension ref="A1:L76"/>
  <sheetViews>
    <sheetView topLeftCell="A34" workbookViewId="0">
      <selection activeCell="A28" sqref="A28"/>
    </sheetView>
  </sheetViews>
  <sheetFormatPr defaultRowHeight="15" x14ac:dyDescent="0.25"/>
  <cols>
    <col min="1" max="1" width="64.6328125" customWidth="1"/>
  </cols>
  <sheetData>
    <row r="1" spans="1:12" x14ac:dyDescent="0.25">
      <c r="A1" s="43" t="str">
        <f>"For the week ending " &amp;TEXT($A$5, "mmmm d") &amp;":" &amp;IF(F5=0," " &amp;E5, " " &amp;ROUND(F5,1) ) &amp;IF(F5=0,""," " &amp;E5) &amp;" than last year and" &amp;IF(F6=0," " &amp;E6, " " &amp;ROUND(F6,0) ) &amp;IF(F6=0,""," " &amp;E6) &amp;" than the 3-year average."</f>
        <v>For the week ending July 22: 33 percent lower than last year and 50 percent lower than the 3-year average.</v>
      </c>
      <c r="H1" t="s">
        <v>21</v>
      </c>
      <c r="I1" t="s">
        <v>22</v>
      </c>
      <c r="J1" t="s">
        <v>24</v>
      </c>
      <c r="K1" t="s">
        <v>23</v>
      </c>
      <c r="L1" s="9" t="s">
        <v>25</v>
      </c>
    </row>
    <row r="2" spans="1:12" x14ac:dyDescent="0.25">
      <c r="H2" s="23">
        <f>INDEX(graphdata!B:B,MATCH(H3,graphdata!B:B,0)-1)</f>
        <v>44765</v>
      </c>
      <c r="I2">
        <f>INDEX(graphdata!C:C,MATCH($H2,graphdata!$B:$B,0))</f>
        <v>249</v>
      </c>
      <c r="J2">
        <f>INDEX(graphdata!D:D,MATCH($H2,graphdata!$B:$B,0))</f>
        <v>0</v>
      </c>
      <c r="K2">
        <f>INDEX(graphdata!E:E,MATCH($H2,graphdata!$B:$B,0))</f>
        <v>174</v>
      </c>
      <c r="L2">
        <f>INDEX(graphdata!L:L,MATCH($H2,graphdata!$B:$B,0))</f>
        <v>579.15</v>
      </c>
    </row>
    <row r="3" spans="1:12" x14ac:dyDescent="0.25">
      <c r="H3" s="23">
        <f>INDEX(graphdata!B:B,MATCH(H4,graphdata!B:B,0)-1)</f>
        <v>44772</v>
      </c>
      <c r="I3">
        <f>INDEX(graphdata!C:C,MATCH($H3,graphdata!$B:$B,0))</f>
        <v>263</v>
      </c>
      <c r="J3">
        <f>INDEX(graphdata!D:D,MATCH($H3,graphdata!$B:$B,0))</f>
        <v>2</v>
      </c>
      <c r="K3">
        <f>INDEX(graphdata!E:E,MATCH($H3,graphdata!$B:$B,0))</f>
        <v>214</v>
      </c>
      <c r="L3">
        <f>INDEX(graphdata!L:L,MATCH($H3,graphdata!$B:$B,0))</f>
        <v>588.24166666666667</v>
      </c>
    </row>
    <row r="4" spans="1:12" x14ac:dyDescent="0.25">
      <c r="A4" s="9" t="s">
        <v>20</v>
      </c>
      <c r="C4" s="54" t="s">
        <v>26</v>
      </c>
      <c r="D4" s="54"/>
      <c r="E4" s="54"/>
      <c r="F4" s="54"/>
      <c r="G4" s="54"/>
      <c r="H4" s="23">
        <f>INDEX(graphdata!B:B,MATCH(H5,graphdata!B:B,0)-1)</f>
        <v>44779</v>
      </c>
      <c r="I4">
        <f>INDEX(graphdata!C:C,MATCH($H4,graphdata!$B:$B,0))</f>
        <v>296</v>
      </c>
      <c r="J4">
        <f>INDEX(graphdata!D:D,MATCH($H4,graphdata!$B:$B,0))</f>
        <v>11</v>
      </c>
      <c r="K4">
        <f>INDEX(graphdata!E:E,MATCH($H4,graphdata!$B:$B,0))</f>
        <v>295</v>
      </c>
      <c r="L4">
        <f>INDEX(graphdata!L:L,MATCH($H4,graphdata!$B:$B,0))</f>
        <v>561.2553333333334</v>
      </c>
    </row>
    <row r="5" spans="1:12" x14ac:dyDescent="0.25">
      <c r="A5" s="23">
        <f>MAX(graphdata!B:B)-7</f>
        <v>45129</v>
      </c>
      <c r="C5" s="38" t="s">
        <v>27</v>
      </c>
      <c r="D5" s="39">
        <f>INDEX(graphdata!N:N,MATCH($A$5,graphdata!$B:$B,0))</f>
        <v>-0.32624113475177308</v>
      </c>
      <c r="E5" s="40" t="str">
        <f>IF(D5=0,"unchanged",IF(D5&gt;0,"percent higher","percent lower"))</f>
        <v>percent lower</v>
      </c>
      <c r="F5" s="41">
        <f>IF(E8&lt;1,G5,ROUND(ABS(D5)*100,0))</f>
        <v>33</v>
      </c>
      <c r="G5" s="42">
        <f>ABS(D5*100)</f>
        <v>32.62411347517731</v>
      </c>
      <c r="H5" s="23">
        <f>INDEX(graphdata!B:B,MATCH(H6,graphdata!B:B,0)-1)</f>
        <v>44786</v>
      </c>
      <c r="I5">
        <f>INDEX(graphdata!C:C,MATCH($H5,graphdata!$B:$B,0))</f>
        <v>164</v>
      </c>
      <c r="J5">
        <f>INDEX(graphdata!D:D,MATCH($H5,graphdata!$B:$B,0))</f>
        <v>6</v>
      </c>
      <c r="K5">
        <f>INDEX(graphdata!E:E,MATCH($H5,graphdata!$B:$B,0))</f>
        <v>183</v>
      </c>
      <c r="L5">
        <f>INDEX(graphdata!L:L,MATCH($H5,graphdata!$B:$B,0))</f>
        <v>538.92200000000003</v>
      </c>
    </row>
    <row r="6" spans="1:12" x14ac:dyDescent="0.25">
      <c r="C6" s="38" t="s">
        <v>28</v>
      </c>
      <c r="D6" s="39">
        <f>INDEX(graphdata!O:O,MATCH($A$5,graphdata!$B:$B,0))</f>
        <v>-0.4979448032883147</v>
      </c>
      <c r="E6" s="40" t="str">
        <f>IF(D6=0,"unchanged from",IF(D6&gt;0,"percent higher","percent lower"))</f>
        <v>percent lower</v>
      </c>
      <c r="F6" s="41">
        <f>IF(E9&lt;1,G6,ROUND(ABS(D6)*100,1))</f>
        <v>49.8</v>
      </c>
      <c r="G6" s="42">
        <f>ABS(D6*100)</f>
        <v>49.794480328831469</v>
      </c>
      <c r="H6" s="23">
        <f>INDEX(graphdata!B:B,MATCH(H7,graphdata!B:B,0)-1)</f>
        <v>44793</v>
      </c>
      <c r="I6">
        <f>INDEX(graphdata!C:C,MATCH($H6,graphdata!$B:$B,0))</f>
        <v>97</v>
      </c>
      <c r="J6">
        <f>INDEX(graphdata!D:D,MATCH($H6,graphdata!$B:$B,0))</f>
        <v>0</v>
      </c>
      <c r="K6">
        <f>INDEX(graphdata!E:E,MATCH($H6,graphdata!$B:$B,0))</f>
        <v>162</v>
      </c>
      <c r="L6">
        <f>INDEX(graphdata!L:L,MATCH($H6,graphdata!$B:$B,0))</f>
        <v>546.42200000000003</v>
      </c>
    </row>
    <row r="7" spans="1:12" x14ac:dyDescent="0.25">
      <c r="H7" s="23">
        <f>INDEX(graphdata!B:B,MATCH(H8,graphdata!B:B,0)-1)</f>
        <v>44800</v>
      </c>
      <c r="I7">
        <f>INDEX(graphdata!C:C,MATCH($H7,graphdata!$B:$B,0))</f>
        <v>49</v>
      </c>
      <c r="J7">
        <f>INDEX(graphdata!D:D,MATCH($H7,graphdata!$B:$B,0))</f>
        <v>3</v>
      </c>
      <c r="K7">
        <f>INDEX(graphdata!E:E,MATCH($H7,graphdata!$B:$B,0))</f>
        <v>191</v>
      </c>
      <c r="L7">
        <f>INDEX(graphdata!L:L,MATCH($H7,graphdata!$B:$B,0))</f>
        <v>526.7553333333334</v>
      </c>
    </row>
    <row r="8" spans="1:12" x14ac:dyDescent="0.25">
      <c r="E8">
        <f>ABS(D5)*100</f>
        <v>32.62411347517731</v>
      </c>
      <c r="H8" s="23">
        <f>INDEX(graphdata!B:B,MATCH(H9,graphdata!B:B,0)-1)</f>
        <v>44807</v>
      </c>
      <c r="I8">
        <f>INDEX(graphdata!C:C,MATCH($H8,graphdata!$B:$B,0))</f>
        <v>80</v>
      </c>
      <c r="J8">
        <f>INDEX(graphdata!D:D,MATCH($H8,graphdata!$B:$B,0))</f>
        <v>5</v>
      </c>
      <c r="K8">
        <f>INDEX(graphdata!E:E,MATCH($H8,graphdata!$B:$B,0))</f>
        <v>104</v>
      </c>
      <c r="L8">
        <f>INDEX(graphdata!L:L,MATCH($H8,graphdata!$B:$B,0))</f>
        <v>503.6583333333333</v>
      </c>
    </row>
    <row r="9" spans="1:12" x14ac:dyDescent="0.25">
      <c r="E9">
        <f>ABS(D6)*100</f>
        <v>49.794480328831469</v>
      </c>
      <c r="H9" s="23">
        <f>INDEX(graphdata!B:B,MATCH(H10,graphdata!B:B,0)-1)</f>
        <v>44814</v>
      </c>
      <c r="I9">
        <f>INDEX(graphdata!C:C,MATCH($H9,graphdata!$B:$B,0))</f>
        <v>22</v>
      </c>
      <c r="J9">
        <f>INDEX(graphdata!D:D,MATCH($H9,graphdata!$B:$B,0))</f>
        <v>0</v>
      </c>
      <c r="K9">
        <f>INDEX(graphdata!E:E,MATCH($H9,graphdata!$B:$B,0))</f>
        <v>127</v>
      </c>
      <c r="L9">
        <f>INDEX(graphdata!L:L,MATCH($H9,graphdata!$B:$B,0))</f>
        <v>494</v>
      </c>
    </row>
    <row r="10" spans="1:12" ht="20.399999999999999" x14ac:dyDescent="0.25">
      <c r="A10" s="44" t="s">
        <v>35</v>
      </c>
      <c r="H10" s="23">
        <f>INDEX(graphdata!B:B,MATCH(H11,graphdata!B:B,0)-1)</f>
        <v>44821</v>
      </c>
      <c r="I10">
        <f>INDEX(graphdata!C:C,MATCH($H10,graphdata!$B:$B,0))</f>
        <v>39</v>
      </c>
      <c r="J10">
        <f>INDEX(graphdata!D:D,MATCH($H10,graphdata!$B:$B,0))</f>
        <v>6</v>
      </c>
      <c r="K10">
        <f>INDEX(graphdata!E:E,MATCH($H10,graphdata!$B:$B,0))</f>
        <v>68</v>
      </c>
      <c r="L10">
        <f>INDEX(graphdata!L:L,MATCH($H10,graphdata!$B:$B,0))</f>
        <v>408.5</v>
      </c>
    </row>
    <row r="11" spans="1:12" x14ac:dyDescent="0.25">
      <c r="H11" s="23">
        <f>INDEX(graphdata!B:B,MATCH(H12,graphdata!B:B,0)-1)</f>
        <v>44828</v>
      </c>
      <c r="I11">
        <f>INDEX(graphdata!C:C,MATCH($H11,graphdata!$B:$B,0))</f>
        <v>24</v>
      </c>
      <c r="J11">
        <f>INDEX(graphdata!D:D,MATCH($H11,graphdata!$B:$B,0))</f>
        <v>3</v>
      </c>
      <c r="K11">
        <f>INDEX(graphdata!E:E,MATCH($H11,graphdata!$B:$B,0))</f>
        <v>32</v>
      </c>
      <c r="L11">
        <f>INDEX(graphdata!L:L,MATCH($H11,graphdata!$B:$B,0))</f>
        <v>349.33333333333331</v>
      </c>
    </row>
    <row r="12" spans="1:12" x14ac:dyDescent="0.25">
      <c r="H12" s="23">
        <f>INDEX(graphdata!B:B,MATCH(H13,graphdata!B:B,0)-1)</f>
        <v>44835</v>
      </c>
      <c r="I12">
        <f>INDEX(graphdata!C:C,MATCH($H12,graphdata!$B:$B,0))</f>
        <v>97</v>
      </c>
      <c r="J12">
        <f>INDEX(graphdata!D:D,MATCH($H12,graphdata!$B:$B,0))</f>
        <v>2</v>
      </c>
      <c r="K12">
        <f>INDEX(graphdata!E:E,MATCH($H12,graphdata!$B:$B,0))</f>
        <v>72</v>
      </c>
      <c r="L12">
        <f>INDEX(graphdata!L:L,MATCH($H12,graphdata!$B:$B,0))</f>
        <v>341.58333333333331</v>
      </c>
    </row>
    <row r="13" spans="1:12" x14ac:dyDescent="0.25">
      <c r="H13" s="23">
        <f>INDEX(graphdata!B:B,MATCH(H14,graphdata!B:B,0)-1)</f>
        <v>44842</v>
      </c>
      <c r="I13">
        <f>INDEX(graphdata!C:C,MATCH($H13,graphdata!$B:$B,0))</f>
        <v>111</v>
      </c>
      <c r="J13">
        <f>INDEX(graphdata!D:D,MATCH($H13,graphdata!$B:$B,0))</f>
        <v>2</v>
      </c>
      <c r="K13">
        <f>INDEX(graphdata!E:E,MATCH($H13,graphdata!$B:$B,0))</f>
        <v>164</v>
      </c>
      <c r="L13">
        <f>INDEX(graphdata!L:L,MATCH($H13,graphdata!$B:$B,0))</f>
        <v>308.58333333333331</v>
      </c>
    </row>
    <row r="14" spans="1:12" x14ac:dyDescent="0.25">
      <c r="H14" s="23">
        <f>INDEX(graphdata!B:B,MATCH(H15,graphdata!B:B,0)-1)</f>
        <v>44849</v>
      </c>
      <c r="I14">
        <f>INDEX(graphdata!C:C,MATCH($H14,graphdata!$B:$B,0))</f>
        <v>101</v>
      </c>
      <c r="J14">
        <f>INDEX(graphdata!D:D,MATCH($H14,graphdata!$B:$B,0))</f>
        <v>0</v>
      </c>
      <c r="K14">
        <f>INDEX(graphdata!E:E,MATCH($H14,graphdata!$B:$B,0))</f>
        <v>321</v>
      </c>
      <c r="L14">
        <f>INDEX(graphdata!L:L,MATCH($H14,graphdata!$B:$B,0))</f>
        <v>343.33333333333331</v>
      </c>
    </row>
    <row r="15" spans="1:12" x14ac:dyDescent="0.25">
      <c r="H15" s="23">
        <f>INDEX(graphdata!B:B,MATCH(H16,graphdata!B:B,0)-1)</f>
        <v>44856</v>
      </c>
      <c r="I15">
        <f>INDEX(graphdata!C:C,MATCH($H15,graphdata!$B:$B,0))</f>
        <v>80</v>
      </c>
      <c r="J15">
        <f>INDEX(graphdata!D:D,MATCH($H15,graphdata!$B:$B,0))</f>
        <v>0</v>
      </c>
      <c r="K15">
        <f>INDEX(graphdata!E:E,MATCH($H15,graphdata!$B:$B,0))</f>
        <v>232</v>
      </c>
      <c r="L15">
        <f>INDEX(graphdata!L:L,MATCH($H15,graphdata!$B:$B,0))</f>
        <v>393.08333333333331</v>
      </c>
    </row>
    <row r="16" spans="1:12" x14ac:dyDescent="0.25">
      <c r="H16" s="23">
        <f>INDEX(graphdata!B:B,MATCH(H17,graphdata!B:B,0)-1)</f>
        <v>44863</v>
      </c>
      <c r="I16">
        <f>INDEX(graphdata!C:C,MATCH($H16,graphdata!$B:$B,0))</f>
        <v>81</v>
      </c>
      <c r="J16">
        <f>INDEX(graphdata!D:D,MATCH($H16,graphdata!$B:$B,0))</f>
        <v>0</v>
      </c>
      <c r="K16">
        <f>INDEX(graphdata!E:E,MATCH($H16,graphdata!$B:$B,0))</f>
        <v>261</v>
      </c>
      <c r="L16">
        <f>INDEX(graphdata!L:L,MATCH($H16,graphdata!$B:$B,0))</f>
        <v>435.66666666666669</v>
      </c>
    </row>
    <row r="17" spans="8:12" x14ac:dyDescent="0.25">
      <c r="H17" s="23">
        <f>INDEX(graphdata!B:B,MATCH(H18,graphdata!B:B,0)-1)</f>
        <v>44870</v>
      </c>
      <c r="I17">
        <f>INDEX(graphdata!C:C,MATCH($H17,graphdata!$B:$B,0))</f>
        <v>159</v>
      </c>
      <c r="J17">
        <f>INDEX(graphdata!D:D,MATCH($H17,graphdata!$B:$B,0))</f>
        <v>0</v>
      </c>
      <c r="K17">
        <f>INDEX(graphdata!E:E,MATCH($H17,graphdata!$B:$B,0))</f>
        <v>250</v>
      </c>
      <c r="L17">
        <f>INDEX(graphdata!L:L,MATCH($H17,graphdata!$B:$B,0))</f>
        <v>472.91666666666669</v>
      </c>
    </row>
    <row r="18" spans="8:12" x14ac:dyDescent="0.25">
      <c r="H18" s="23">
        <f>INDEX(graphdata!B:B,MATCH(H19,graphdata!B:B,0)-1)</f>
        <v>44877</v>
      </c>
      <c r="I18">
        <f>INDEX(graphdata!C:C,MATCH($H18,graphdata!$B:$B,0))</f>
        <v>180</v>
      </c>
      <c r="J18">
        <f>INDEX(graphdata!D:D,MATCH($H18,graphdata!$B:$B,0))</f>
        <v>0</v>
      </c>
      <c r="K18">
        <f>INDEX(graphdata!E:E,MATCH($H18,graphdata!$B:$B,0))</f>
        <v>260</v>
      </c>
      <c r="L18">
        <f>INDEX(graphdata!L:L,MATCH($H18,graphdata!$B:$B,0))</f>
        <v>530.16666666666663</v>
      </c>
    </row>
    <row r="19" spans="8:12" x14ac:dyDescent="0.25">
      <c r="H19" s="23">
        <f>INDEX(graphdata!B:B,MATCH(H20,graphdata!B:B,0)-1)</f>
        <v>44884</v>
      </c>
      <c r="I19">
        <f>INDEX(graphdata!C:C,MATCH($H19,graphdata!$B:$B,0))</f>
        <v>279</v>
      </c>
      <c r="J19">
        <f>INDEX(graphdata!D:D,MATCH($H19,graphdata!$B:$B,0))</f>
        <v>0</v>
      </c>
      <c r="K19">
        <f>INDEX(graphdata!E:E,MATCH($H19,graphdata!$B:$B,0))</f>
        <v>262</v>
      </c>
      <c r="L19">
        <f>INDEX(graphdata!L:L,MATCH($H19,graphdata!$B:$B,0))</f>
        <v>593.91666666666663</v>
      </c>
    </row>
    <row r="20" spans="8:12" x14ac:dyDescent="0.25">
      <c r="H20" s="23">
        <f>INDEX(graphdata!B:B,MATCH(H21,graphdata!B:B,0)-1)</f>
        <v>44891</v>
      </c>
      <c r="I20">
        <f>INDEX(graphdata!C:C,MATCH($H20,graphdata!$B:$B,0))</f>
        <v>182</v>
      </c>
      <c r="J20">
        <f>INDEX(graphdata!D:D,MATCH($H20,graphdata!$B:$B,0))</f>
        <v>0</v>
      </c>
      <c r="K20">
        <f>INDEX(graphdata!E:E,MATCH($H20,graphdata!$B:$B,0))</f>
        <v>323</v>
      </c>
      <c r="L20">
        <f>INDEX(graphdata!L:L,MATCH($H20,graphdata!$B:$B,0))</f>
        <v>639.08333333333337</v>
      </c>
    </row>
    <row r="21" spans="8:12" x14ac:dyDescent="0.25">
      <c r="H21" s="23">
        <f>INDEX(graphdata!B:B,MATCH(H22,graphdata!B:B,0)-1)</f>
        <v>44898</v>
      </c>
      <c r="I21">
        <f>INDEX(graphdata!C:C,MATCH($H21,graphdata!$B:$B,0))</f>
        <v>194</v>
      </c>
      <c r="J21">
        <f>INDEX(graphdata!D:D,MATCH($H21,graphdata!$B:$B,0))</f>
        <v>0</v>
      </c>
      <c r="K21">
        <f>INDEX(graphdata!E:E,MATCH($H21,graphdata!$B:$B,0))</f>
        <v>373</v>
      </c>
      <c r="L21">
        <f>INDEX(graphdata!L:L,MATCH($H21,graphdata!$B:$B,0))</f>
        <v>691.5</v>
      </c>
    </row>
    <row r="22" spans="8:12" x14ac:dyDescent="0.25">
      <c r="H22" s="23">
        <f>INDEX(graphdata!B:B,MATCH(H23,graphdata!B:B,0)-1)</f>
        <v>44905</v>
      </c>
      <c r="I22">
        <f>INDEX(graphdata!C:C,MATCH($H22,graphdata!$B:$B,0))</f>
        <v>175</v>
      </c>
      <c r="J22">
        <f>INDEX(graphdata!D:D,MATCH($H22,graphdata!$B:$B,0))</f>
        <v>0</v>
      </c>
      <c r="K22">
        <f>INDEX(graphdata!E:E,MATCH($H22,graphdata!$B:$B,0))</f>
        <v>290</v>
      </c>
      <c r="L22">
        <f>INDEX(graphdata!L:L,MATCH($H22,graphdata!$B:$B,0))</f>
        <v>672.41666666666663</v>
      </c>
    </row>
    <row r="23" spans="8:12" x14ac:dyDescent="0.25">
      <c r="H23" s="23">
        <f>INDEX(graphdata!B:B,MATCH(H24,graphdata!B:B,0)-1)</f>
        <v>44912</v>
      </c>
      <c r="I23">
        <f>INDEX(graphdata!C:C,MATCH($H23,graphdata!$B:$B,0))</f>
        <v>230</v>
      </c>
      <c r="J23">
        <f>INDEX(graphdata!D:D,MATCH($H23,graphdata!$B:$B,0))</f>
        <v>20</v>
      </c>
      <c r="K23">
        <f>INDEX(graphdata!E:E,MATCH($H23,graphdata!$B:$B,0))</f>
        <v>304</v>
      </c>
      <c r="L23">
        <f>INDEX(graphdata!L:L,MATCH($H23,graphdata!$B:$B,0))</f>
        <v>604.66666666666663</v>
      </c>
    </row>
    <row r="24" spans="8:12" x14ac:dyDescent="0.25">
      <c r="H24" s="23">
        <f>INDEX(graphdata!B:B,MATCH(H25,graphdata!B:B,0)-1)</f>
        <v>44919</v>
      </c>
      <c r="I24">
        <f>INDEX(graphdata!C:C,MATCH($H24,graphdata!$B:$B,0))</f>
        <v>156</v>
      </c>
      <c r="J24">
        <f>INDEX(graphdata!D:D,MATCH($H24,graphdata!$B:$B,0))</f>
        <v>21</v>
      </c>
      <c r="K24">
        <f>INDEX(graphdata!E:E,MATCH($H24,graphdata!$B:$B,0))</f>
        <v>167</v>
      </c>
      <c r="L24">
        <f>INDEX(graphdata!L:L,MATCH($H24,graphdata!$B:$B,0))</f>
        <v>549.25</v>
      </c>
    </row>
    <row r="25" spans="8:12" x14ac:dyDescent="0.25">
      <c r="H25" s="23">
        <f>INDEX(graphdata!B:B,MATCH(H26,graphdata!B:B,0)-1)</f>
        <v>44926</v>
      </c>
      <c r="I25">
        <f>INDEX(graphdata!C:C,MATCH($H25,graphdata!$B:$B,0))</f>
        <v>73</v>
      </c>
      <c r="J25">
        <f>INDEX(graphdata!D:D,MATCH($H25,graphdata!$B:$B,0))</f>
        <v>0</v>
      </c>
      <c r="K25">
        <f>INDEX(graphdata!E:E,MATCH($H25,graphdata!$B:$B,0))</f>
        <v>75</v>
      </c>
      <c r="L25">
        <f>INDEX(graphdata!L:L,MATCH($H25,graphdata!$B:$B,0))</f>
        <v>458.5</v>
      </c>
    </row>
    <row r="26" spans="8:12" x14ac:dyDescent="0.25">
      <c r="H26" s="23">
        <f>INDEX(graphdata!B:B,MATCH(H27,graphdata!B:B,0)-1)</f>
        <v>44933</v>
      </c>
      <c r="I26">
        <f>INDEX(graphdata!C:C,MATCH($H26,graphdata!$B:$B,0))</f>
        <v>40</v>
      </c>
      <c r="J26">
        <f>INDEX(graphdata!D:D,MATCH($H26,graphdata!$B:$B,0))</f>
        <v>0</v>
      </c>
      <c r="K26">
        <f>INDEX(graphdata!E:E,MATCH($H26,graphdata!$B:$B,0))</f>
        <v>52</v>
      </c>
      <c r="L26">
        <f>INDEX(graphdata!L:L,MATCH($H26,graphdata!$B:$B,0))</f>
        <v>385.75</v>
      </c>
    </row>
    <row r="27" spans="8:12" x14ac:dyDescent="0.25">
      <c r="H27" s="23">
        <f>INDEX(graphdata!B:B,MATCH(H28,graphdata!B:B,0)-1)</f>
        <v>44940</v>
      </c>
      <c r="I27">
        <f>INDEX(graphdata!C:C,MATCH($H27,graphdata!$B:$B,0))</f>
        <v>70</v>
      </c>
      <c r="J27">
        <f>INDEX(graphdata!D:D,MATCH($H27,graphdata!$B:$B,0))</f>
        <v>3</v>
      </c>
      <c r="K27">
        <f>INDEX(graphdata!E:E,MATCH($H27,graphdata!$B:$B,0))</f>
        <v>189</v>
      </c>
      <c r="L27">
        <f>INDEX(graphdata!L:L,MATCH($H27,graphdata!$B:$B,0))</f>
        <v>359.16666666666669</v>
      </c>
    </row>
    <row r="28" spans="8:12" x14ac:dyDescent="0.25">
      <c r="H28" s="23">
        <f>INDEX(graphdata!B:B,MATCH(H29,graphdata!B:B,0)-1)</f>
        <v>44947</v>
      </c>
      <c r="I28">
        <f>INDEX(graphdata!C:C,MATCH($H28,graphdata!$B:$B,0))</f>
        <v>110</v>
      </c>
      <c r="J28">
        <f>INDEX(graphdata!D:D,MATCH($H28,graphdata!$B:$B,0))</f>
        <v>2</v>
      </c>
      <c r="K28">
        <f>INDEX(graphdata!E:E,MATCH($H28,graphdata!$B:$B,0))</f>
        <v>175</v>
      </c>
      <c r="L28">
        <f>INDEX(graphdata!L:L,MATCH($H28,graphdata!$B:$B,0))</f>
        <v>324.66666666666669</v>
      </c>
    </row>
    <row r="29" spans="8:12" x14ac:dyDescent="0.25">
      <c r="H29" s="23">
        <f>INDEX(graphdata!B:B,MATCH(H30,graphdata!B:B,0)-1)</f>
        <v>44954</v>
      </c>
      <c r="I29">
        <f>INDEX(graphdata!C:C,MATCH($H29,graphdata!$B:$B,0))</f>
        <v>71</v>
      </c>
      <c r="J29">
        <f>INDEX(graphdata!D:D,MATCH($H29,graphdata!$B:$B,0))</f>
        <v>6</v>
      </c>
      <c r="K29">
        <f>INDEX(graphdata!E:E,MATCH($H29,graphdata!$B:$B,0))</f>
        <v>239</v>
      </c>
      <c r="L29">
        <f>INDEX(graphdata!L:L,MATCH($H29,graphdata!$B:$B,0))</f>
        <v>313.08333333333331</v>
      </c>
    </row>
    <row r="30" spans="8:12" x14ac:dyDescent="0.25">
      <c r="H30" s="23">
        <f>INDEX(graphdata!B:B,MATCH(H31,graphdata!B:B,0)-1)</f>
        <v>44961</v>
      </c>
      <c r="I30">
        <f>INDEX(graphdata!C:C,MATCH($H30,graphdata!$B:$B,0))</f>
        <v>23</v>
      </c>
      <c r="J30">
        <f>INDEX(graphdata!D:D,MATCH($H30,graphdata!$B:$B,0))</f>
        <v>0</v>
      </c>
      <c r="K30">
        <f>INDEX(graphdata!E:E,MATCH($H30,graphdata!$B:$B,0))</f>
        <v>244</v>
      </c>
      <c r="L30">
        <f>INDEX(graphdata!L:L,MATCH($H30,graphdata!$B:$B,0))</f>
        <v>306.25</v>
      </c>
    </row>
    <row r="31" spans="8:12" x14ac:dyDescent="0.25">
      <c r="H31" s="23">
        <f>INDEX(graphdata!B:B,MATCH(H32,graphdata!B:B,0)-1)</f>
        <v>44968</v>
      </c>
      <c r="I31">
        <f>INDEX(graphdata!C:C,MATCH($H31,graphdata!$B:$B,0))</f>
        <v>57</v>
      </c>
      <c r="J31">
        <f>INDEX(graphdata!D:D,MATCH($H31,graphdata!$B:$B,0))</f>
        <v>0</v>
      </c>
      <c r="K31">
        <f>INDEX(graphdata!E:E,MATCH($H31,graphdata!$B:$B,0))</f>
        <v>178</v>
      </c>
      <c r="L31">
        <f>INDEX(graphdata!L:L,MATCH($H31,graphdata!$B:$B,0))</f>
        <v>268.75</v>
      </c>
    </row>
    <row r="32" spans="8:12" x14ac:dyDescent="0.25">
      <c r="H32" s="23">
        <f>INDEX(graphdata!B:B,MATCH(H33,graphdata!B:B,0)-1)</f>
        <v>44975</v>
      </c>
      <c r="I32">
        <f>INDEX(graphdata!C:C,MATCH($H32,graphdata!$B:$B,0))</f>
        <v>75</v>
      </c>
      <c r="J32">
        <f>INDEX(graphdata!D:D,MATCH($H32,graphdata!$B:$B,0))</f>
        <v>6</v>
      </c>
      <c r="K32">
        <f>INDEX(graphdata!E:E,MATCH($H32,graphdata!$B:$B,0))</f>
        <v>177</v>
      </c>
      <c r="L32">
        <f>INDEX(graphdata!L:L,MATCH($H32,graphdata!$B:$B,0))</f>
        <v>233.41666666666666</v>
      </c>
    </row>
    <row r="33" spans="8:12" x14ac:dyDescent="0.25">
      <c r="H33" s="23">
        <f>INDEX(graphdata!B:B,MATCH(H34,graphdata!B:B,0)-1)</f>
        <v>44982</v>
      </c>
      <c r="I33">
        <f>INDEX(graphdata!C:C,MATCH($H33,graphdata!$B:$B,0))</f>
        <v>51</v>
      </c>
      <c r="J33">
        <f>INDEX(graphdata!D:D,MATCH($H33,graphdata!$B:$B,0))</f>
        <v>0</v>
      </c>
      <c r="K33">
        <f>INDEX(graphdata!E:E,MATCH($H33,graphdata!$B:$B,0))</f>
        <v>133</v>
      </c>
      <c r="L33">
        <f>INDEX(graphdata!L:L,MATCH($H33,graphdata!$B:$B,0))</f>
        <v>213.91666666666666</v>
      </c>
    </row>
    <row r="34" spans="8:12" x14ac:dyDescent="0.25">
      <c r="H34" s="23">
        <f>INDEX(graphdata!B:B,MATCH(H35,graphdata!B:B,0)-1)</f>
        <v>44989</v>
      </c>
      <c r="I34">
        <f>INDEX(graphdata!C:C,MATCH($H34,graphdata!$B:$B,0))</f>
        <v>49</v>
      </c>
      <c r="J34">
        <f>INDEX(graphdata!D:D,MATCH($H34,graphdata!$B:$B,0))</f>
        <v>0</v>
      </c>
      <c r="K34">
        <f>INDEX(graphdata!E:E,MATCH($H34,graphdata!$B:$B,0))</f>
        <v>86</v>
      </c>
      <c r="L34">
        <f>INDEX(graphdata!L:L,MATCH($H34,graphdata!$B:$B,0))</f>
        <v>240.16666666666666</v>
      </c>
    </row>
    <row r="35" spans="8:12" x14ac:dyDescent="0.25">
      <c r="H35" s="23">
        <f>INDEX(graphdata!B:B,MATCH(H36,graphdata!B:B,0)-1)</f>
        <v>44996</v>
      </c>
      <c r="I35">
        <f>INDEX(graphdata!C:C,MATCH($H35,graphdata!$B:$B,0))</f>
        <v>103</v>
      </c>
      <c r="J35">
        <f>INDEX(graphdata!D:D,MATCH($H35,graphdata!$B:$B,0))</f>
        <v>2</v>
      </c>
      <c r="K35">
        <f>INDEX(graphdata!E:E,MATCH($H35,graphdata!$B:$B,0))</f>
        <v>79</v>
      </c>
      <c r="L35">
        <f>INDEX(graphdata!L:L,MATCH($H35,graphdata!$B:$B,0))</f>
        <v>281.66666666666669</v>
      </c>
    </row>
    <row r="36" spans="8:12" x14ac:dyDescent="0.25">
      <c r="H36" s="23">
        <f>INDEX(graphdata!B:B,MATCH(H37,graphdata!B:B,0)-1)</f>
        <v>45003</v>
      </c>
      <c r="I36">
        <f>INDEX(graphdata!C:C,MATCH($H36,graphdata!$B:$B,0))</f>
        <v>159</v>
      </c>
      <c r="J36">
        <f>INDEX(graphdata!D:D,MATCH($H36,graphdata!$B:$B,0))</f>
        <v>0</v>
      </c>
      <c r="K36">
        <f>INDEX(graphdata!E:E,MATCH($H36,graphdata!$B:$B,0))</f>
        <v>201</v>
      </c>
      <c r="L36">
        <f>INDEX(graphdata!L:L,MATCH($H36,graphdata!$B:$B,0))</f>
        <v>315.83333333333331</v>
      </c>
    </row>
    <row r="37" spans="8:12" x14ac:dyDescent="0.25">
      <c r="H37" s="23">
        <f>INDEX(graphdata!B:B,MATCH(H38,graphdata!B:B,0)-1)</f>
        <v>45010</v>
      </c>
      <c r="I37">
        <f>INDEX(graphdata!C:C,MATCH($H37,graphdata!$B:$B,0))</f>
        <v>181</v>
      </c>
      <c r="J37">
        <f>INDEX(graphdata!D:D,MATCH($H37,graphdata!$B:$B,0))</f>
        <v>5</v>
      </c>
      <c r="K37">
        <f>INDEX(graphdata!E:E,MATCH($H37,graphdata!$B:$B,0))</f>
        <v>177</v>
      </c>
      <c r="L37">
        <f>INDEX(graphdata!L:L,MATCH($H37,graphdata!$B:$B,0))</f>
        <v>357.25</v>
      </c>
    </row>
    <row r="38" spans="8:12" x14ac:dyDescent="0.25">
      <c r="H38" s="23">
        <f>INDEX(graphdata!B:B,MATCH(H39,graphdata!B:B,0)-1)</f>
        <v>45017</v>
      </c>
      <c r="I38">
        <f>INDEX(graphdata!C:C,MATCH($H38,graphdata!$B:$B,0))</f>
        <v>199</v>
      </c>
      <c r="J38">
        <f>INDEX(graphdata!D:D,MATCH($H38,graphdata!$B:$B,0))</f>
        <v>5</v>
      </c>
      <c r="K38">
        <f>INDEX(graphdata!E:E,MATCH($H38,graphdata!$B:$B,0))</f>
        <v>192</v>
      </c>
      <c r="L38">
        <f>INDEX(graphdata!L:L,MATCH($H38,graphdata!$B:$B,0))</f>
        <v>362.58333333333331</v>
      </c>
    </row>
    <row r="39" spans="8:12" x14ac:dyDescent="0.25">
      <c r="H39" s="23">
        <f>INDEX(graphdata!B:B,MATCH(H40,graphdata!B:B,0)-1)</f>
        <v>45024</v>
      </c>
      <c r="I39">
        <f>INDEX(graphdata!C:C,MATCH($H39,graphdata!$B:$B,0))</f>
        <v>237</v>
      </c>
      <c r="J39">
        <f>INDEX(graphdata!D:D,MATCH($H39,graphdata!$B:$B,0))</f>
        <v>2</v>
      </c>
      <c r="K39">
        <f>INDEX(graphdata!E:E,MATCH($H39,graphdata!$B:$B,0))</f>
        <v>190</v>
      </c>
      <c r="L39">
        <f>INDEX(graphdata!L:L,MATCH($H39,graphdata!$B:$B,0))</f>
        <v>400.25</v>
      </c>
    </row>
    <row r="40" spans="8:12" x14ac:dyDescent="0.25">
      <c r="H40" s="23">
        <f>INDEX(graphdata!B:B,MATCH(H41,graphdata!B:B,0)-1)</f>
        <v>45031</v>
      </c>
      <c r="I40">
        <f>INDEX(graphdata!C:C,MATCH($H40,graphdata!$B:$B,0))</f>
        <v>236</v>
      </c>
      <c r="J40">
        <f>INDEX(graphdata!D:D,MATCH($H40,graphdata!$B:$B,0))</f>
        <v>5</v>
      </c>
      <c r="K40">
        <f>INDEX(graphdata!E:E,MATCH($H40,graphdata!$B:$B,0))</f>
        <v>198</v>
      </c>
      <c r="L40">
        <f>INDEX(graphdata!L:L,MATCH($H40,graphdata!$B:$B,0))</f>
        <v>461.83333333333331</v>
      </c>
    </row>
    <row r="41" spans="8:12" x14ac:dyDescent="0.25">
      <c r="H41" s="23">
        <f>INDEX(graphdata!B:B,MATCH(H42,graphdata!B:B,0)-1)</f>
        <v>45038</v>
      </c>
      <c r="I41">
        <f>INDEX(graphdata!C:C,MATCH($H41,graphdata!$B:$B,0))</f>
        <v>329</v>
      </c>
      <c r="J41">
        <f>INDEX(graphdata!D:D,MATCH($H41,graphdata!$B:$B,0))</f>
        <v>0</v>
      </c>
      <c r="K41">
        <f>INDEX(graphdata!E:E,MATCH($H41,graphdata!$B:$B,0))</f>
        <v>171</v>
      </c>
      <c r="L41">
        <f>INDEX(graphdata!L:L,MATCH($H41,graphdata!$B:$B,0))</f>
        <v>517.08333333333337</v>
      </c>
    </row>
    <row r="42" spans="8:12" x14ac:dyDescent="0.25">
      <c r="H42" s="23">
        <f>INDEX(graphdata!B:B,MATCH(H43,graphdata!B:B,0)-1)</f>
        <v>45045</v>
      </c>
      <c r="I42">
        <f>INDEX(graphdata!C:C,MATCH($H42,graphdata!$B:$B,0))</f>
        <v>217</v>
      </c>
      <c r="J42">
        <f>INDEX(graphdata!D:D,MATCH($H42,graphdata!$B:$B,0))</f>
        <v>8</v>
      </c>
      <c r="K42">
        <f>INDEX(graphdata!E:E,MATCH($H42,graphdata!$B:$B,0))</f>
        <v>171</v>
      </c>
      <c r="L42">
        <f>INDEX(graphdata!L:L,MATCH($H42,graphdata!$B:$B,0))</f>
        <v>565</v>
      </c>
    </row>
    <row r="43" spans="8:12" x14ac:dyDescent="0.25">
      <c r="H43" s="23">
        <f>INDEX(graphdata!B:B,MATCH(H44,graphdata!B:B,0)-1)</f>
        <v>45052</v>
      </c>
      <c r="I43">
        <f>INDEX(graphdata!C:C,MATCH($H43,graphdata!$B:$B,0))</f>
        <v>189</v>
      </c>
      <c r="J43">
        <f>INDEX(graphdata!D:D,MATCH($H43,graphdata!$B:$B,0))</f>
        <v>3</v>
      </c>
      <c r="K43">
        <f>INDEX(graphdata!E:E,MATCH($H43,graphdata!$B:$B,0))</f>
        <v>45</v>
      </c>
      <c r="L43">
        <f>INDEX(graphdata!L:L,MATCH($H43,graphdata!$B:$B,0))</f>
        <v>614.66666666666663</v>
      </c>
    </row>
    <row r="44" spans="8:12" x14ac:dyDescent="0.25">
      <c r="H44" s="23">
        <f>INDEX(graphdata!B:B,MATCH(H45,graphdata!B:B,0)-1)</f>
        <v>45059</v>
      </c>
      <c r="I44">
        <f>INDEX(graphdata!C:C,MATCH($H44,graphdata!$B:$B,0))</f>
        <v>139</v>
      </c>
      <c r="J44">
        <f>INDEX(graphdata!D:D,MATCH($H44,graphdata!$B:$B,0))</f>
        <v>0</v>
      </c>
      <c r="K44">
        <f>INDEX(graphdata!E:E,MATCH($H44,graphdata!$B:$B,0))</f>
        <v>35</v>
      </c>
      <c r="L44">
        <f>INDEX(graphdata!L:L,MATCH($H44,graphdata!$B:$B,0))</f>
        <v>619.25</v>
      </c>
    </row>
    <row r="45" spans="8:12" x14ac:dyDescent="0.25">
      <c r="H45" s="23">
        <f>INDEX(graphdata!B:B,MATCH(H46,graphdata!B:B,0)-1)</f>
        <v>45066</v>
      </c>
      <c r="I45">
        <f>INDEX(graphdata!C:C,MATCH($H45,graphdata!$B:$B,0))</f>
        <v>272</v>
      </c>
      <c r="J45">
        <f>INDEX(graphdata!D:D,MATCH($H45,graphdata!$B:$B,0))</f>
        <v>0</v>
      </c>
      <c r="K45">
        <f>INDEX(graphdata!E:E,MATCH($H45,graphdata!$B:$B,0))</f>
        <v>46</v>
      </c>
      <c r="L45">
        <f>INDEX(graphdata!L:L,MATCH($H45,graphdata!$B:$B,0))</f>
        <v>647.16666666666663</v>
      </c>
    </row>
    <row r="46" spans="8:12" x14ac:dyDescent="0.25">
      <c r="H46" s="23">
        <f>INDEX(graphdata!B:B,MATCH(H47,graphdata!B:B,0)-1)</f>
        <v>45073</v>
      </c>
      <c r="I46">
        <f>INDEX(graphdata!C:C,MATCH($H46,graphdata!$B:$B,0))</f>
        <v>521</v>
      </c>
      <c r="J46">
        <f>INDEX(graphdata!D:D,MATCH($H46,graphdata!$B:$B,0))</f>
        <v>0</v>
      </c>
      <c r="K46">
        <f>INDEX(graphdata!E:E,MATCH($H46,graphdata!$B:$B,0))</f>
        <v>133</v>
      </c>
      <c r="L46">
        <f>INDEX(graphdata!L:L,MATCH($H46,graphdata!$B:$B,0))</f>
        <v>676</v>
      </c>
    </row>
    <row r="47" spans="8:12" x14ac:dyDescent="0.25">
      <c r="H47" s="23">
        <f>INDEX(graphdata!B:B,MATCH(H48,graphdata!B:B,0)-1)</f>
        <v>45080</v>
      </c>
      <c r="I47">
        <f>INDEX(graphdata!C:C,MATCH($H47,graphdata!$B:$B,0))</f>
        <v>351</v>
      </c>
      <c r="J47">
        <f>INDEX(graphdata!D:D,MATCH($H47,graphdata!$B:$B,0))</f>
        <v>0</v>
      </c>
      <c r="K47">
        <f>INDEX(graphdata!E:E,MATCH($H47,graphdata!$B:$B,0))</f>
        <v>102</v>
      </c>
      <c r="L47">
        <f>INDEX(graphdata!L:L,MATCH($H47,graphdata!$B:$B,0))</f>
        <v>674.08333333333337</v>
      </c>
    </row>
    <row r="48" spans="8:12" x14ac:dyDescent="0.25">
      <c r="H48" s="23">
        <f>INDEX(graphdata!B:B,MATCH(H49,graphdata!B:B,0)-1)</f>
        <v>45087</v>
      </c>
      <c r="I48">
        <f>INDEX(graphdata!C:C,MATCH($H48,graphdata!$B:$B,0))</f>
        <v>275</v>
      </c>
      <c r="J48">
        <f>INDEX(graphdata!D:D,MATCH($H48,graphdata!$B:$B,0))</f>
        <v>0</v>
      </c>
      <c r="K48">
        <f>INDEX(graphdata!E:E,MATCH($H48,graphdata!$B:$B,0))</f>
        <v>86</v>
      </c>
      <c r="L48">
        <f>INDEX(graphdata!L:L,MATCH($H48,graphdata!$B:$B,0))</f>
        <v>713.83333333333337</v>
      </c>
    </row>
    <row r="49" spans="8:12" x14ac:dyDescent="0.25">
      <c r="H49" s="23">
        <f>INDEX(graphdata!B:B,MATCH(H50,graphdata!B:B,0)-1)</f>
        <v>45094</v>
      </c>
      <c r="I49">
        <f>INDEX(graphdata!C:C,MATCH($H49,graphdata!$B:$B,0))</f>
        <v>272</v>
      </c>
      <c r="J49">
        <f>INDEX(graphdata!D:D,MATCH($H49,graphdata!$B:$B,0))</f>
        <v>0</v>
      </c>
      <c r="K49">
        <f>INDEX(graphdata!E:E,MATCH($H49,graphdata!$B:$B,0))</f>
        <v>130</v>
      </c>
      <c r="L49">
        <f>INDEX(graphdata!L:L,MATCH($H49,graphdata!$B:$B,0))</f>
        <v>715.58333333333337</v>
      </c>
    </row>
    <row r="50" spans="8:12" x14ac:dyDescent="0.25">
      <c r="H50" s="23">
        <f>INDEX(graphdata!B:B,MATCH(H51,graphdata!B:B,0)-1)</f>
        <v>45101</v>
      </c>
      <c r="I50">
        <f>INDEX(graphdata!C:C,MATCH($H50,graphdata!$B:$B,0))</f>
        <v>155</v>
      </c>
      <c r="J50">
        <f>INDEX(graphdata!D:D,MATCH($H50,graphdata!$B:$B,0))</f>
        <v>0</v>
      </c>
      <c r="K50">
        <f>INDEX(graphdata!E:E,MATCH($H50,graphdata!$B:$B,0))</f>
        <v>148</v>
      </c>
      <c r="L50">
        <f>INDEX(graphdata!L:L,MATCH($H50,graphdata!$B:$B,0))</f>
        <v>704.5</v>
      </c>
    </row>
    <row r="51" spans="8:12" x14ac:dyDescent="0.25">
      <c r="H51" s="23">
        <f>INDEX(graphdata!B:B,MATCH(H52,graphdata!B:B,0)-1)</f>
        <v>45108</v>
      </c>
      <c r="I51">
        <f>INDEX(graphdata!C:C,MATCH($H51,graphdata!$B:$B,0))</f>
        <v>212</v>
      </c>
      <c r="J51">
        <f>INDEX(graphdata!D:D,MATCH($H51,graphdata!$B:$B,0))</f>
        <v>0</v>
      </c>
      <c r="K51">
        <f>INDEX(graphdata!E:E,MATCH($H51,graphdata!$B:$B,0))</f>
        <v>85</v>
      </c>
      <c r="L51">
        <f>INDEX(graphdata!L:L,MATCH($H51,graphdata!$B:$B,0))</f>
        <v>683.25</v>
      </c>
    </row>
    <row r="52" spans="8:12" x14ac:dyDescent="0.25">
      <c r="H52" s="23">
        <f>INDEX(graphdata!B:B,MATCH(H53,graphdata!B:B,0)-1)</f>
        <v>45115</v>
      </c>
      <c r="I52">
        <f>INDEX(graphdata!C:C,MATCH($H52,graphdata!$B:$B,0))</f>
        <v>159</v>
      </c>
      <c r="J52">
        <f>INDEX(graphdata!D:D,MATCH($H52,graphdata!$B:$B,0))</f>
        <v>0</v>
      </c>
      <c r="K52">
        <f>INDEX(graphdata!E:E,MATCH($H52,graphdata!$B:$B,0))</f>
        <v>197</v>
      </c>
      <c r="L52">
        <f>INDEX(graphdata!L:L,MATCH($H52,graphdata!$B:$B,0))</f>
        <v>640.58333333333337</v>
      </c>
    </row>
    <row r="53" spans="8:12" x14ac:dyDescent="0.25">
      <c r="H53" s="23">
        <f>INDEX(graphdata!B:B,MATCH(H54,graphdata!B:B,0)-1)</f>
        <v>45122</v>
      </c>
      <c r="I53">
        <f>INDEX(graphdata!C:C,MATCH($H53,graphdata!$B:$B,0))</f>
        <v>133</v>
      </c>
      <c r="J53">
        <f>INDEX(graphdata!D:D,MATCH($H53,graphdata!$B:$B,0))</f>
        <v>0</v>
      </c>
      <c r="K53">
        <f>INDEX(graphdata!E:E,MATCH($H53,graphdata!$B:$B,0))</f>
        <v>146</v>
      </c>
      <c r="L53">
        <f>INDEX(graphdata!L:L,MATCH($H53,graphdata!$B:$B,0))</f>
        <v>600.41666666666663</v>
      </c>
    </row>
    <row r="54" spans="8:12" x14ac:dyDescent="0.25">
      <c r="H54" s="23">
        <f>INDEX(graphdata!B:B,MATCH(H55,graphdata!B:B,0)-1)</f>
        <v>45129</v>
      </c>
      <c r="I54">
        <f>INDEX(graphdata!C:C,MATCH($H54,graphdata!$B:$B,0))</f>
        <v>132</v>
      </c>
      <c r="J54">
        <f>INDEX(graphdata!D:D,MATCH($H54,graphdata!$B:$B,0))</f>
        <v>2</v>
      </c>
      <c r="K54">
        <f>INDEX(graphdata!E:E,MATCH($H54,graphdata!$B:$B,0))</f>
        <v>151</v>
      </c>
      <c r="L54">
        <f>INDEX(graphdata!L:L,MATCH($H54,graphdata!$B:$B,0))</f>
        <v>567.66666666666663</v>
      </c>
    </row>
    <row r="55" spans="8:12" x14ac:dyDescent="0.25">
      <c r="H55" s="23">
        <f>INDEX(graphdata!B:B,MATCH($A$5,graphdata!B:B,0)+1)</f>
        <v>45136</v>
      </c>
      <c r="I55">
        <f>INDEX(graphdata!C:C,MATCH($H55,graphdata!$B:$B,0))</f>
        <v>0</v>
      </c>
      <c r="J55">
        <f>INDEX(graphdata!D:D,MATCH($H55,graphdata!$B:$B,0))</f>
        <v>0</v>
      </c>
      <c r="K55">
        <f>INDEX(graphdata!E:E,MATCH($H55,graphdata!$B:$B,0))</f>
        <v>0</v>
      </c>
      <c r="L55">
        <f>INDEX(graphdata!L:L,MATCH($H55,graphdata!$B:$B,0))</f>
        <v>553.66666666666663</v>
      </c>
    </row>
    <row r="56" spans="8:12" x14ac:dyDescent="0.25">
      <c r="H56" s="23">
        <f>INDEX(graphdata!B:B,MATCH($A$5,graphdata!B:B,0)+1)</f>
        <v>45136</v>
      </c>
      <c r="I56">
        <f>INDEX(graphdata!C:C,MATCH($H56,graphdata!$B:$B,0))</f>
        <v>0</v>
      </c>
      <c r="J56">
        <f>INDEX(graphdata!D:D,MATCH($H56,graphdata!$B:$B,0))</f>
        <v>0</v>
      </c>
      <c r="K56">
        <f>INDEX(graphdata!E:E,MATCH($H56,graphdata!$B:$B,0))</f>
        <v>0</v>
      </c>
      <c r="L56">
        <f>INDEX(graphdata!L:L,MATCH($H56,graphdata!$B:$B,0))</f>
        <v>553.66666666666663</v>
      </c>
    </row>
    <row r="57" spans="8:12" x14ac:dyDescent="0.25">
      <c r="H57" s="23">
        <f>INDEX(graphdata!B:B,MATCH($A$5,graphdata!B:B,0)+1)</f>
        <v>45136</v>
      </c>
      <c r="I57">
        <f>INDEX(graphdata!C:C,MATCH($H57,graphdata!$B:$B,0))</f>
        <v>0</v>
      </c>
      <c r="J57">
        <f>INDEX(graphdata!D:D,MATCH($H57,graphdata!$B:$B,0))</f>
        <v>0</v>
      </c>
      <c r="K57">
        <f>INDEX(graphdata!E:E,MATCH($H57,graphdata!$B:$B,0))</f>
        <v>0</v>
      </c>
      <c r="L57">
        <f>INDEX(graphdata!L:L,MATCH($H57,graphdata!$B:$B,0))</f>
        <v>553.66666666666663</v>
      </c>
    </row>
    <row r="58" spans="8:12" x14ac:dyDescent="0.25">
      <c r="H58" s="23">
        <f>INDEX(graphdata!B:B,MATCH($A$5,graphdata!B:B,0)+1)</f>
        <v>45136</v>
      </c>
      <c r="I58">
        <f>INDEX(graphdata!C:C,MATCH($H58,graphdata!$B:$B,0))</f>
        <v>0</v>
      </c>
      <c r="J58">
        <f>INDEX(graphdata!D:D,MATCH($H58,graphdata!$B:$B,0))</f>
        <v>0</v>
      </c>
      <c r="K58">
        <f>INDEX(graphdata!E:E,MATCH($H58,graphdata!$B:$B,0))</f>
        <v>0</v>
      </c>
      <c r="L58">
        <f>INDEX(graphdata!L:L,MATCH($H58,graphdata!$B:$B,0))</f>
        <v>553.66666666666663</v>
      </c>
    </row>
    <row r="59" spans="8:12" x14ac:dyDescent="0.25">
      <c r="H59" s="23">
        <f>INDEX(graphdata!B:B,MATCH($A$5,graphdata!B:B,0)+1)</f>
        <v>45136</v>
      </c>
      <c r="I59">
        <f>INDEX(graphdata!C:C,MATCH($H59,graphdata!$B:$B,0))</f>
        <v>0</v>
      </c>
      <c r="J59">
        <f>INDEX(graphdata!D:D,MATCH($H59,graphdata!$B:$B,0))</f>
        <v>0</v>
      </c>
      <c r="K59">
        <f>INDEX(graphdata!E:E,MATCH($H59,graphdata!$B:$B,0))</f>
        <v>0</v>
      </c>
      <c r="L59">
        <f>INDEX(graphdata!L:L,MATCH($H59,graphdata!$B:$B,0))</f>
        <v>553.66666666666663</v>
      </c>
    </row>
    <row r="60" spans="8:12" x14ac:dyDescent="0.25">
      <c r="H60" s="23">
        <f>INDEX(graphdata!B:B,MATCH($A$5,graphdata!B:B,0)+1)</f>
        <v>45136</v>
      </c>
      <c r="I60">
        <f>INDEX(graphdata!C:C,MATCH($H60,graphdata!$B:$B,0))</f>
        <v>0</v>
      </c>
      <c r="J60">
        <f>INDEX(graphdata!D:D,MATCH($H60,graphdata!$B:$B,0))</f>
        <v>0</v>
      </c>
      <c r="K60">
        <f>INDEX(graphdata!E:E,MATCH($H60,graphdata!$B:$B,0))</f>
        <v>0</v>
      </c>
      <c r="L60">
        <f>INDEX(graphdata!L:L,MATCH($H60,graphdata!$B:$B,0))</f>
        <v>553.66666666666663</v>
      </c>
    </row>
    <row r="61" spans="8:12" x14ac:dyDescent="0.25">
      <c r="H61" s="23">
        <f>INDEX(graphdata!B:B,MATCH($A$5,graphdata!B:B,0)+1)</f>
        <v>45136</v>
      </c>
      <c r="I61">
        <f>INDEX(graphdata!C:C,MATCH($H61,graphdata!$B:$B,0))</f>
        <v>0</v>
      </c>
      <c r="J61">
        <f>INDEX(graphdata!D:D,MATCH($H61,graphdata!$B:$B,0))</f>
        <v>0</v>
      </c>
      <c r="K61">
        <f>INDEX(graphdata!E:E,MATCH($H61,graphdata!$B:$B,0))</f>
        <v>0</v>
      </c>
      <c r="L61">
        <f>INDEX(graphdata!L:L,MATCH($H61,graphdata!$B:$B,0))</f>
        <v>553.66666666666663</v>
      </c>
    </row>
    <row r="62" spans="8:12" x14ac:dyDescent="0.25">
      <c r="H62" s="23">
        <f>INDEX(graphdata!B:B,MATCH($A$5,graphdata!B:B,0)+1)</f>
        <v>45136</v>
      </c>
      <c r="I62">
        <f>INDEX(graphdata!C:C,MATCH($H62,graphdata!$B:$B,0))</f>
        <v>0</v>
      </c>
      <c r="J62">
        <f>INDEX(graphdata!D:D,MATCH($H62,graphdata!$B:$B,0))</f>
        <v>0</v>
      </c>
      <c r="K62">
        <f>INDEX(graphdata!E:E,MATCH($H62,graphdata!$B:$B,0))</f>
        <v>0</v>
      </c>
      <c r="L62">
        <f>INDEX(graphdata!L:L,MATCH($H62,graphdata!$B:$B,0))</f>
        <v>553.66666666666663</v>
      </c>
    </row>
    <row r="63" spans="8:12" x14ac:dyDescent="0.25">
      <c r="H63" s="23">
        <f>INDEX(graphdata!B:B,MATCH($A$5,graphdata!B:B,0)+1)</f>
        <v>45136</v>
      </c>
      <c r="I63">
        <f>INDEX(graphdata!C:C,MATCH($H63,graphdata!$B:$B,0))</f>
        <v>0</v>
      </c>
      <c r="J63">
        <f>INDEX(graphdata!D:D,MATCH($H63,graphdata!$B:$B,0))</f>
        <v>0</v>
      </c>
      <c r="K63">
        <f>INDEX(graphdata!E:E,MATCH($H63,graphdata!$B:$B,0))</f>
        <v>0</v>
      </c>
      <c r="L63">
        <f>INDEX(graphdata!L:L,MATCH($H63,graphdata!$B:$B,0))</f>
        <v>553.66666666666663</v>
      </c>
    </row>
    <row r="64" spans="8:12" x14ac:dyDescent="0.25">
      <c r="H64" s="23">
        <f>INDEX(graphdata!B:B,MATCH($A$5,graphdata!B:B,0)+1)</f>
        <v>45136</v>
      </c>
      <c r="I64">
        <f>INDEX(graphdata!C:C,MATCH($H64,graphdata!$B:$B,0))</f>
        <v>0</v>
      </c>
      <c r="J64">
        <f>INDEX(graphdata!D:D,MATCH($H64,graphdata!$B:$B,0))</f>
        <v>0</v>
      </c>
      <c r="K64">
        <f>INDEX(graphdata!E:E,MATCH($H64,graphdata!$B:$B,0))</f>
        <v>0</v>
      </c>
      <c r="L64">
        <f>INDEX(graphdata!L:L,MATCH($H64,graphdata!$B:$B,0))</f>
        <v>553.66666666666663</v>
      </c>
    </row>
    <row r="65" spans="8:12" x14ac:dyDescent="0.25">
      <c r="H65" s="23">
        <f>INDEX(graphdata!B:B,MATCH($A$5,graphdata!B:B,0)+1)</f>
        <v>45136</v>
      </c>
      <c r="I65">
        <f>INDEX(graphdata!C:C,MATCH($H65,graphdata!$B:$B,0))</f>
        <v>0</v>
      </c>
      <c r="J65">
        <f>INDEX(graphdata!D:D,MATCH($H65,graphdata!$B:$B,0))</f>
        <v>0</v>
      </c>
      <c r="K65">
        <f>INDEX(graphdata!E:E,MATCH($H65,graphdata!$B:$B,0))</f>
        <v>0</v>
      </c>
      <c r="L65">
        <f>INDEX(graphdata!L:L,MATCH($H65,graphdata!$B:$B,0))</f>
        <v>553.66666666666663</v>
      </c>
    </row>
    <row r="66" spans="8:12" x14ac:dyDescent="0.25">
      <c r="H66" s="23">
        <f>INDEX(graphdata!B:B,MATCH($A$5,graphdata!B:B,0)+1)</f>
        <v>45136</v>
      </c>
      <c r="I66">
        <f>INDEX(graphdata!C:C,MATCH($H66,graphdata!$B:$B,0))</f>
        <v>0</v>
      </c>
      <c r="J66">
        <f>INDEX(graphdata!D:D,MATCH($H66,graphdata!$B:$B,0))</f>
        <v>0</v>
      </c>
      <c r="K66">
        <f>INDEX(graphdata!E:E,MATCH($H66,graphdata!$B:$B,0))</f>
        <v>0</v>
      </c>
      <c r="L66">
        <f>INDEX(graphdata!L:L,MATCH($H66,graphdata!$B:$B,0))</f>
        <v>553.66666666666663</v>
      </c>
    </row>
    <row r="67" spans="8:12" x14ac:dyDescent="0.25">
      <c r="H67" s="23">
        <f>INDEX(graphdata!B:B,MATCH($A$5,graphdata!B:B,0)+1)</f>
        <v>45136</v>
      </c>
      <c r="I67">
        <f>INDEX(graphdata!C:C,MATCH($H67,graphdata!$B:$B,0))</f>
        <v>0</v>
      </c>
      <c r="J67">
        <f>INDEX(graphdata!D:D,MATCH($H67,graphdata!$B:$B,0))</f>
        <v>0</v>
      </c>
      <c r="K67">
        <f>INDEX(graphdata!E:E,MATCH($H67,graphdata!$B:$B,0))</f>
        <v>0</v>
      </c>
      <c r="L67">
        <f>INDEX(graphdata!L:L,MATCH($H67,graphdata!$B:$B,0))</f>
        <v>553.66666666666663</v>
      </c>
    </row>
    <row r="68" spans="8:12" x14ac:dyDescent="0.25">
      <c r="H68" s="23">
        <f>INDEX(graphdata!B:B,MATCH($A$5,graphdata!B:B,0)+1)</f>
        <v>45136</v>
      </c>
      <c r="I68">
        <f>INDEX(graphdata!C:C,MATCH($H68,graphdata!$B:$B,0))</f>
        <v>0</v>
      </c>
      <c r="J68">
        <f>INDEX(graphdata!D:D,MATCH($H68,graphdata!$B:$B,0))</f>
        <v>0</v>
      </c>
      <c r="K68">
        <f>INDEX(graphdata!E:E,MATCH($H68,graphdata!$B:$B,0))</f>
        <v>0</v>
      </c>
      <c r="L68">
        <f>INDEX(graphdata!L:L,MATCH($H68,graphdata!$B:$B,0))</f>
        <v>553.66666666666663</v>
      </c>
    </row>
    <row r="69" spans="8:12" x14ac:dyDescent="0.25">
      <c r="H69" s="23">
        <f>INDEX(graphdata!B:B,MATCH($A$5,graphdata!B:B,0)+1)</f>
        <v>45136</v>
      </c>
      <c r="I69">
        <f>INDEX(graphdata!C:C,MATCH($H69,graphdata!$B:$B,0))</f>
        <v>0</v>
      </c>
      <c r="J69">
        <f>INDEX(graphdata!D:D,MATCH($H69,graphdata!$B:$B,0))</f>
        <v>0</v>
      </c>
      <c r="K69">
        <f>INDEX(graphdata!E:E,MATCH($H69,graphdata!$B:$B,0))</f>
        <v>0</v>
      </c>
      <c r="L69">
        <f>INDEX(graphdata!L:L,MATCH($H69,graphdata!$B:$B,0))</f>
        <v>553.66666666666663</v>
      </c>
    </row>
    <row r="70" spans="8:12" x14ac:dyDescent="0.25">
      <c r="H70" s="23">
        <f>INDEX(graphdata!B:B,MATCH($A$5,graphdata!B:B,0)+1)</f>
        <v>45136</v>
      </c>
      <c r="I70">
        <f>INDEX(graphdata!C:C,MATCH($H70,graphdata!$B:$B,0))</f>
        <v>0</v>
      </c>
      <c r="J70">
        <f>INDEX(graphdata!D:D,MATCH($H70,graphdata!$B:$B,0))</f>
        <v>0</v>
      </c>
      <c r="K70">
        <f>INDEX(graphdata!E:E,MATCH($H70,graphdata!$B:$B,0))</f>
        <v>0</v>
      </c>
      <c r="L70">
        <f>INDEX(graphdata!L:L,MATCH($H70,graphdata!$B:$B,0))</f>
        <v>553.66666666666663</v>
      </c>
    </row>
    <row r="71" spans="8:12" x14ac:dyDescent="0.25">
      <c r="H71" s="23">
        <f>INDEX(graphdata!B:B,MATCH($A$5,graphdata!B:B,0)+1)</f>
        <v>45136</v>
      </c>
      <c r="I71">
        <f>INDEX(graphdata!C:C,MATCH($H71,graphdata!$B:$B,0))</f>
        <v>0</v>
      </c>
      <c r="J71">
        <f>INDEX(graphdata!D:D,MATCH($H71,graphdata!$B:$B,0))</f>
        <v>0</v>
      </c>
      <c r="K71">
        <f>INDEX(graphdata!E:E,MATCH($H71,graphdata!$B:$B,0))</f>
        <v>0</v>
      </c>
      <c r="L71">
        <f>INDEX(graphdata!L:L,MATCH($H71,graphdata!$B:$B,0))</f>
        <v>553.66666666666663</v>
      </c>
    </row>
    <row r="72" spans="8:12" x14ac:dyDescent="0.25">
      <c r="H72" s="23">
        <f>INDEX(graphdata!B:B,MATCH($A$5,graphdata!B:B,0)+1)</f>
        <v>45136</v>
      </c>
      <c r="I72">
        <f>INDEX(graphdata!C:C,MATCH($H72,graphdata!$B:$B,0))</f>
        <v>0</v>
      </c>
      <c r="J72">
        <f>INDEX(graphdata!D:D,MATCH($H72,graphdata!$B:$B,0))</f>
        <v>0</v>
      </c>
      <c r="K72">
        <f>INDEX(graphdata!E:E,MATCH($H72,graphdata!$B:$B,0))</f>
        <v>0</v>
      </c>
      <c r="L72">
        <f>INDEX(graphdata!L:L,MATCH($H72,graphdata!$B:$B,0))</f>
        <v>553.66666666666663</v>
      </c>
    </row>
    <row r="73" spans="8:12" x14ac:dyDescent="0.25">
      <c r="H73" s="23">
        <f>INDEX(graphdata!B:B,MATCH($A$5,graphdata!B:B,0)+1)</f>
        <v>45136</v>
      </c>
      <c r="I73">
        <f>INDEX(graphdata!C:C,MATCH($H73,graphdata!$B:$B,0))</f>
        <v>0</v>
      </c>
      <c r="J73">
        <f>INDEX(graphdata!D:D,MATCH($H73,graphdata!$B:$B,0))</f>
        <v>0</v>
      </c>
      <c r="K73">
        <f>INDEX(graphdata!E:E,MATCH($H73,graphdata!$B:$B,0))</f>
        <v>0</v>
      </c>
      <c r="L73">
        <f>INDEX(graphdata!L:L,MATCH($H73,graphdata!$B:$B,0))</f>
        <v>553.66666666666663</v>
      </c>
    </row>
    <row r="74" spans="8:12" x14ac:dyDescent="0.25">
      <c r="H74" s="23">
        <f>INDEX(graphdata!B:B,MATCH($A$5,graphdata!B:B,0)+1)</f>
        <v>45136</v>
      </c>
      <c r="I74">
        <f>INDEX(graphdata!C:C,MATCH($H74,graphdata!$B:$B,0))</f>
        <v>0</v>
      </c>
      <c r="J74">
        <f>INDEX(graphdata!D:D,MATCH($H74,graphdata!$B:$B,0))</f>
        <v>0</v>
      </c>
      <c r="K74">
        <f>INDEX(graphdata!E:E,MATCH($H74,graphdata!$B:$B,0))</f>
        <v>0</v>
      </c>
      <c r="L74">
        <f>INDEX(graphdata!L:L,MATCH($H74,graphdata!$B:$B,0))</f>
        <v>553.66666666666663</v>
      </c>
    </row>
    <row r="75" spans="8:12" x14ac:dyDescent="0.25">
      <c r="H75" s="23">
        <f>INDEX(graphdata!B:B,MATCH($A$5,graphdata!B:B,0)+1)</f>
        <v>45136</v>
      </c>
      <c r="I75">
        <f>INDEX(graphdata!C:C,MATCH($H75,graphdata!$B:$B,0))</f>
        <v>0</v>
      </c>
      <c r="J75">
        <f>INDEX(graphdata!D:D,MATCH($H75,graphdata!$B:$B,0))</f>
        <v>0</v>
      </c>
      <c r="K75">
        <f>INDEX(graphdata!E:E,MATCH($H75,graphdata!$B:$B,0))</f>
        <v>0</v>
      </c>
      <c r="L75">
        <f>INDEX(graphdata!L:L,MATCH($H75,graphdata!$B:$B,0))</f>
        <v>553.66666666666663</v>
      </c>
    </row>
    <row r="76" spans="8:12" x14ac:dyDescent="0.25">
      <c r="H76" s="23">
        <f>INDEX(graphdata!B:B,MATCH($A$5,graphdata!B:B,0)+1)</f>
        <v>45136</v>
      </c>
      <c r="I76">
        <f>INDEX(graphdata!C:C,MATCH($H76,graphdata!$B:$B,0))</f>
        <v>0</v>
      </c>
      <c r="J76">
        <f>INDEX(graphdata!D:D,MATCH($H76,graphdata!$B:$B,0))</f>
        <v>0</v>
      </c>
      <c r="K76">
        <f>INDEX(graphdata!E:E,MATCH($H76,graphdata!$B:$B,0))</f>
        <v>0</v>
      </c>
      <c r="L76">
        <f>INDEX(graphdata!L:L,MATCH($H76,graphdata!$B:$B,0))</f>
        <v>553.66666666666663</v>
      </c>
    </row>
  </sheetData>
  <mergeCells count="1">
    <mergeCell ref="C4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graphdata</vt:lpstr>
      <vt:lpstr>Graph</vt:lpstr>
      <vt:lpstr>redesign</vt:lpstr>
      <vt:lpstr>figure text</vt:lpstr>
      <vt:lpstr>redesign!Print_Area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UGPTI Staff</dc:creator>
  <cp:lastModifiedBy>Henderson, Richard - MRP-AMS, Durham, NC</cp:lastModifiedBy>
  <cp:lastPrinted>2023-04-10T12:06:54Z</cp:lastPrinted>
  <dcterms:created xsi:type="dcterms:W3CDTF">2003-11-06T18:35:18Z</dcterms:created>
  <dcterms:modified xsi:type="dcterms:W3CDTF">2023-07-24T11:42:49Z</dcterms:modified>
</cp:coreProperties>
</file>