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jordan_inturrisi_ensemble2-model" sheetId="1" state="visible" r:id="rId2"/>
  </sheets>
  <definedNames>
    <definedName function="false" hidden="true" localSheetId="0" name="_xlnm._FilterDatabase" vbProcedure="false">'jordan_inturrisi_ensemble2-model'!$M$1:$P$33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<sst xmlns="http://schemas.openxmlformats.org/spreadsheetml/2006/main" count="271" uniqueCount="117">
  <si>
    <t xml:space="preserve">date</t>
  </si>
  <si>
    <t xml:space="preserve">match_id</t>
  </si>
  <si>
    <t xml:space="preserve">group</t>
  </si>
  <si>
    <t xml:space="preserve">team_1</t>
  </si>
  <si>
    <t xml:space="preserve">team_2</t>
  </si>
  <si>
    <t xml:space="preserve">prob_team_1_win</t>
  </si>
  <si>
    <t xml:space="preserve">prob_team_1_draw</t>
  </si>
  <si>
    <t xml:space="preserve">prob_team_1_lose</t>
  </si>
  <si>
    <t xml:space="preserve">team1 win</t>
  </si>
  <si>
    <t xml:space="preserve">draw</t>
  </si>
  <si>
    <t xml:space="preserve">team2 win</t>
  </si>
  <si>
    <t xml:space="preserve">name</t>
  </si>
  <si>
    <t xml:space="preserve">points</t>
  </si>
  <si>
    <t xml:space="preserve">prob</t>
  </si>
  <si>
    <t xml:space="preserve">14/06/2018</t>
  </si>
  <si>
    <t xml:space="preserve">a_1</t>
  </si>
  <si>
    <t xml:space="preserve">russia</t>
  </si>
  <si>
    <t xml:space="preserve">saudi arabia</t>
  </si>
  <si>
    <t xml:space="preserve">uruguay</t>
  </si>
  <si>
    <t xml:space="preserve">a</t>
  </si>
  <si>
    <t xml:space="preserve">15/06/2018</t>
  </si>
  <si>
    <t xml:space="preserve">a_2</t>
  </si>
  <si>
    <t xml:space="preserve">egypt</t>
  </si>
  <si>
    <t xml:space="preserve">b_1</t>
  </si>
  <si>
    <t xml:space="preserve">morocco</t>
  </si>
  <si>
    <t xml:space="preserve">iran</t>
  </si>
  <si>
    <t xml:space="preserve">b_2</t>
  </si>
  <si>
    <t xml:space="preserve">portugal</t>
  </si>
  <si>
    <t xml:space="preserve">spain</t>
  </si>
  <si>
    <t xml:space="preserve">16/06/2018</t>
  </si>
  <si>
    <t xml:space="preserve">c_1</t>
  </si>
  <si>
    <t xml:space="preserve">france</t>
  </si>
  <si>
    <t xml:space="preserve">australia</t>
  </si>
  <si>
    <t xml:space="preserve">b</t>
  </si>
  <si>
    <t xml:space="preserve">d_1</t>
  </si>
  <si>
    <t xml:space="preserve">argentina</t>
  </si>
  <si>
    <t xml:space="preserve">iceland</t>
  </si>
  <si>
    <t xml:space="preserve">c_2</t>
  </si>
  <si>
    <t xml:space="preserve">peru</t>
  </si>
  <si>
    <t xml:space="preserve">denmark</t>
  </si>
  <si>
    <t xml:space="preserve">d_2</t>
  </si>
  <si>
    <t xml:space="preserve">croatia</t>
  </si>
  <si>
    <t xml:space="preserve">nigeria</t>
  </si>
  <si>
    <t xml:space="preserve">17/06/2018</t>
  </si>
  <si>
    <t xml:space="preserve">e_1</t>
  </si>
  <si>
    <t xml:space="preserve">costa rica</t>
  </si>
  <si>
    <t xml:space="preserve">serbia</t>
  </si>
  <si>
    <t xml:space="preserve">c</t>
  </si>
  <si>
    <t xml:space="preserve">f_1</t>
  </si>
  <si>
    <t xml:space="preserve">germany</t>
  </si>
  <si>
    <t xml:space="preserve">mexico</t>
  </si>
  <si>
    <t xml:space="preserve">e_2</t>
  </si>
  <si>
    <t xml:space="preserve">brazil</t>
  </si>
  <si>
    <t xml:space="preserve">switzerland</t>
  </si>
  <si>
    <t xml:space="preserve">18/06/2018</t>
  </si>
  <si>
    <t xml:space="preserve">f_2</t>
  </si>
  <si>
    <t xml:space="preserve">sweden</t>
  </si>
  <si>
    <t xml:space="preserve">korea republic</t>
  </si>
  <si>
    <t xml:space="preserve">g_1</t>
  </si>
  <si>
    <t xml:space="preserve">belgium</t>
  </si>
  <si>
    <t xml:space="preserve">panama</t>
  </si>
  <si>
    <t xml:space="preserve">d</t>
  </si>
  <si>
    <t xml:space="preserve">g_2</t>
  </si>
  <si>
    <t xml:space="preserve">tunisia</t>
  </si>
  <si>
    <t xml:space="preserve">england</t>
  </si>
  <si>
    <t xml:space="preserve">19/06/2018</t>
  </si>
  <si>
    <t xml:space="preserve">h_1</t>
  </si>
  <si>
    <t xml:space="preserve">colombia</t>
  </si>
  <si>
    <t xml:space="preserve">japan</t>
  </si>
  <si>
    <t xml:space="preserve">h_2</t>
  </si>
  <si>
    <t xml:space="preserve">poland</t>
  </si>
  <si>
    <t xml:space="preserve">senegal</t>
  </si>
  <si>
    <t xml:space="preserve">a_3</t>
  </si>
  <si>
    <t xml:space="preserve">e</t>
  </si>
  <si>
    <t xml:space="preserve">20/06/2018</t>
  </si>
  <si>
    <t xml:space="preserve">b_3</t>
  </si>
  <si>
    <t xml:space="preserve">a_4</t>
  </si>
  <si>
    <t xml:space="preserve">b_4</t>
  </si>
  <si>
    <t xml:space="preserve">21/06/2018</t>
  </si>
  <si>
    <t xml:space="preserve">c_3</t>
  </si>
  <si>
    <t xml:space="preserve">f</t>
  </si>
  <si>
    <t xml:space="preserve">c_4</t>
  </si>
  <si>
    <t xml:space="preserve">d_3</t>
  </si>
  <si>
    <t xml:space="preserve">22/06/2018</t>
  </si>
  <si>
    <t xml:space="preserve">e_3</t>
  </si>
  <si>
    <t xml:space="preserve">d_4</t>
  </si>
  <si>
    <t xml:space="preserve">g</t>
  </si>
  <si>
    <t xml:space="preserve">e_4</t>
  </si>
  <si>
    <t xml:space="preserve">23/06/2018</t>
  </si>
  <si>
    <t xml:space="preserve">g_3</t>
  </si>
  <si>
    <t xml:space="preserve">f_3</t>
  </si>
  <si>
    <t xml:space="preserve">f_4</t>
  </si>
  <si>
    <t xml:space="preserve">h</t>
  </si>
  <si>
    <t xml:space="preserve">24/06/2018</t>
  </si>
  <si>
    <t xml:space="preserve">g_4</t>
  </si>
  <si>
    <t xml:space="preserve">h_3</t>
  </si>
  <si>
    <t xml:space="preserve">h_4</t>
  </si>
  <si>
    <t xml:space="preserve">25/06/2018</t>
  </si>
  <si>
    <t xml:space="preserve">a_5</t>
  </si>
  <si>
    <t xml:space="preserve">a_6</t>
  </si>
  <si>
    <t xml:space="preserve">b_5</t>
  </si>
  <si>
    <t xml:space="preserve">b_6</t>
  </si>
  <si>
    <t xml:space="preserve">26/06/2018</t>
  </si>
  <si>
    <t xml:space="preserve">c_5</t>
  </si>
  <si>
    <t xml:space="preserve">c_6</t>
  </si>
  <si>
    <t xml:space="preserve">d_5</t>
  </si>
  <si>
    <t xml:space="preserve">d_6</t>
  </si>
  <si>
    <t xml:space="preserve">27/06/2018</t>
  </si>
  <si>
    <t xml:space="preserve">f_5</t>
  </si>
  <si>
    <t xml:space="preserve">f_6</t>
  </si>
  <si>
    <t xml:space="preserve">e_5</t>
  </si>
  <si>
    <t xml:space="preserve">e_6</t>
  </si>
  <si>
    <t xml:space="preserve">28/06/2018</t>
  </si>
  <si>
    <t xml:space="preserve">h_5</t>
  </si>
  <si>
    <t xml:space="preserve">h_6</t>
  </si>
  <si>
    <t xml:space="preserve">g_5</t>
  </si>
  <si>
    <t xml:space="preserve">g_6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</si>
</sst>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#,##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P24" activeCellId="0" sqref="P24"/>
    </sheetView>
  </sheetViews>
  <sheetFormatPr defaultRowHeight="12.8"/>
  <cols>
    <col collapsed="false" hidden="false" max="1" min="1" style="0" width="10.4591836734694"/>
    <col collapsed="false" hidden="false" max="2" min="2" style="0" width="8.93877551020408"/>
    <col collapsed="false" hidden="false" max="3" min="3" style="0" width="2.53061224489796"/>
    <col collapsed="false" hidden="false" max="5" min="4" style="0" width="12.8265306122449"/>
    <col collapsed="false" hidden="false" max="6" min="6" style="0" width="15.6071428571429"/>
    <col collapsed="false" hidden="false" max="7" min="7" style="0" width="16.7142857142857"/>
    <col collapsed="false" hidden="false" max="8" min="8" style="0" width="16.2959183673469"/>
    <col collapsed="false" hidden="false" max="12" min="9" style="0" width="11.5204081632653"/>
    <col collapsed="false" hidden="false" max="13" min="13" style="0" width="13.1377551020408"/>
    <col collapsed="false" hidden="false" max="14" min="14" style="0" width="6.19387755102041"/>
    <col collapsed="false" hidden="false" max="15" min="15" style="0" width="6.44387755102041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1" t="s">
        <v>11</v>
      </c>
      <c r="N1" s="1" t="s">
        <v>2</v>
      </c>
      <c r="O1" s="1" t="s">
        <v>12</v>
      </c>
      <c r="P1" s="1" t="s">
        <v>13</v>
      </c>
    </row>
    <row r="2" customFormat="false" ht="12.8" hidden="false" customHeight="false" outlineLevel="0" collapsed="false">
      <c r="A2" s="2" t="s">
        <v>14</v>
      </c>
      <c r="B2" s="0" t="s">
        <v>15</v>
      </c>
      <c r="C2" s="0" t="str">
        <f aca="false">LEFT(B2,1)</f>
        <v>a</v>
      </c>
      <c r="D2" s="0" t="s">
        <v>16</v>
      </c>
      <c r="E2" s="0" t="s">
        <v>17</v>
      </c>
      <c r="F2" s="3" t="n">
        <v>0.60561717</v>
      </c>
      <c r="G2" s="3" t="n">
        <v>0.28593764</v>
      </c>
      <c r="H2" s="3" t="n">
        <v>0.10844519</v>
      </c>
      <c r="I2" s="4" t="n">
        <f aca="false">IF(AND(F2&gt;G2,F2&gt;H2),1,0)</f>
        <v>1</v>
      </c>
      <c r="J2" s="4" t="n">
        <f aca="false">IF(AND(G2&gt;F2,G2&gt;H2),1,0)</f>
        <v>0</v>
      </c>
      <c r="K2" s="4" t="n">
        <f aca="false">IF(AND(H2&gt;G2,H2&gt;F2),1,0)</f>
        <v>0</v>
      </c>
      <c r="M2" s="5" t="s">
        <v>18</v>
      </c>
      <c r="N2" s="5" t="s">
        <v>19</v>
      </c>
      <c r="O2" s="5" t="n">
        <f aca="false">SUMIF($D$2:$D$49,M2,$I$2:$I$49)*3+SUMIF($D$2:$D$49,M2,$J$2:$J$49)+SUMIF($E$2:$E$49,M2,$K$2:$K$49)*3</f>
        <v>9</v>
      </c>
      <c r="P2" s="6" t="n">
        <f aca="false">(SUMIF($D$2:$D$49,M2,$F$2:$F$49)+SUMIF($D$2:$D$49,M2,$G$2:$G$49)+SUMIF($E$2:$E$49,M2,$H$2:$H$49))/3</f>
        <v>0.854031873333333</v>
      </c>
    </row>
    <row r="3" customFormat="false" ht="12.8" hidden="false" customHeight="false" outlineLevel="0" collapsed="false">
      <c r="A3" s="2" t="s">
        <v>20</v>
      </c>
      <c r="B3" s="0" t="s">
        <v>21</v>
      </c>
      <c r="C3" s="0" t="str">
        <f aca="false">LEFT(B3,1)</f>
        <v>a</v>
      </c>
      <c r="D3" s="0" t="s">
        <v>22</v>
      </c>
      <c r="E3" s="0" t="s">
        <v>18</v>
      </c>
      <c r="F3" s="3" t="n">
        <v>0.05104079</v>
      </c>
      <c r="G3" s="3" t="n">
        <v>0.25860822</v>
      </c>
      <c r="H3" s="3" t="n">
        <v>0.69035095</v>
      </c>
      <c r="I3" s="4" t="n">
        <f aca="false">IF(AND(F3&gt;G3,F3&gt;H3),1,0)</f>
        <v>0</v>
      </c>
      <c r="J3" s="4" t="n">
        <f aca="false">IF(AND(G3&gt;F3,G3&gt;H3),1,0)</f>
        <v>0</v>
      </c>
      <c r="K3" s="4" t="n">
        <f aca="false">IF(AND(H3&gt;G3,H3&gt;F3),1,0)</f>
        <v>1</v>
      </c>
      <c r="M3" s="7" t="s">
        <v>16</v>
      </c>
      <c r="N3" s="7" t="s">
        <v>19</v>
      </c>
      <c r="O3" s="7" t="n">
        <f aca="false">SUMIF($D$2:$D$49,M3,$I$2:$I$49)*3+SUMIF($D$2:$D$49,M3,$J$2:$J$49)+SUMIF($E$2:$E$49,M3,$K$2:$K$49)*3</f>
        <v>6</v>
      </c>
      <c r="P3" s="8" t="n">
        <f aca="false">(SUMIF($D$2:$D$49,M3,$F$2:$F$49)+SUMIF($D$2:$D$49,M3,$G$2:$G$49)+SUMIF($E$2:$E$49,M3,$H$2:$H$49))/3</f>
        <v>0.593011163333333</v>
      </c>
    </row>
    <row r="4" customFormat="false" ht="12.8" hidden="false" customHeight="false" outlineLevel="0" collapsed="false">
      <c r="A4" s="2" t="s">
        <v>20</v>
      </c>
      <c r="B4" s="0" t="s">
        <v>23</v>
      </c>
      <c r="C4" s="0" t="str">
        <f aca="false">LEFT(B4,1)</f>
        <v>b</v>
      </c>
      <c r="D4" s="0" t="s">
        <v>24</v>
      </c>
      <c r="E4" s="0" t="s">
        <v>25</v>
      </c>
      <c r="F4" s="3" t="n">
        <v>0.3169323</v>
      </c>
      <c r="G4" s="3" t="n">
        <v>0.44105637</v>
      </c>
      <c r="H4" s="3" t="n">
        <v>0.24201134</v>
      </c>
      <c r="I4" s="4" t="n">
        <f aca="false">IF(AND(F4&gt;G4,F4&gt;H4),1,0)</f>
        <v>0</v>
      </c>
      <c r="J4" s="4" t="n">
        <f aca="false">IF(AND(G4&gt;F4,G4&gt;H4),1,0)</f>
        <v>1</v>
      </c>
      <c r="K4" s="4" t="n">
        <f aca="false">IF(AND(H4&gt;G4,H4&gt;F4),1,0)</f>
        <v>0</v>
      </c>
      <c r="M4" s="0" t="s">
        <v>22</v>
      </c>
      <c r="N4" s="0" t="s">
        <v>19</v>
      </c>
      <c r="O4" s="0" t="n">
        <f aca="false">SUMIF($D$2:$D$49,M4,$I$2:$I$49)*3+SUMIF($D$2:$D$49,M4,$J$2:$J$49)+SUMIF($E$2:$E$49,M4,$K$2:$K$49)*3</f>
        <v>3</v>
      </c>
      <c r="P4" s="3" t="n">
        <f aca="false">(SUMIF($D$2:$D$49,M4,$F$2:$F$49)+SUMIF($D$2:$D$49,M4,$G$2:$G$49)+SUMIF($E$2:$E$49,M4,$H$2:$H$49))/3</f>
        <v>0.313463893333333</v>
      </c>
    </row>
    <row r="5" customFormat="false" ht="12.8" hidden="false" customHeight="false" outlineLevel="0" collapsed="false">
      <c r="A5" s="2" t="s">
        <v>20</v>
      </c>
      <c r="B5" s="0" t="s">
        <v>26</v>
      </c>
      <c r="C5" s="0" t="str">
        <f aca="false">LEFT(B5,1)</f>
        <v>b</v>
      </c>
      <c r="D5" s="0" t="s">
        <v>27</v>
      </c>
      <c r="E5" s="0" t="s">
        <v>28</v>
      </c>
      <c r="F5" s="3" t="n">
        <v>0.19554695</v>
      </c>
      <c r="G5" s="3" t="n">
        <v>0.39979917</v>
      </c>
      <c r="H5" s="3" t="n">
        <v>0.40465394</v>
      </c>
      <c r="I5" s="4" t="n">
        <f aca="false">IF(AND(F5&gt;G5,F5&gt;H5),1,0)</f>
        <v>0</v>
      </c>
      <c r="J5" s="4" t="n">
        <f aca="false">IF(AND(G5&gt;F5,G5&gt;H5),1,0)</f>
        <v>0</v>
      </c>
      <c r="K5" s="4" t="n">
        <f aca="false">IF(AND(H5&gt;G5,H5&gt;F5),1,0)</f>
        <v>1</v>
      </c>
      <c r="M5" s="0" t="s">
        <v>17</v>
      </c>
      <c r="N5" s="0" t="s">
        <v>19</v>
      </c>
      <c r="O5" s="0" t="n">
        <f aca="false">SUMIF($D$2:$D$49,M5,$I$2:$I$49)*3+SUMIF($D$2:$D$49,M5,$J$2:$J$49)+SUMIF($E$2:$E$49,M5,$K$2:$K$49)*3</f>
        <v>0</v>
      </c>
      <c r="P5" s="3" t="n">
        <f aca="false">(SUMIF($D$2:$D$49,M5,$F$2:$F$49)+SUMIF($D$2:$D$49,M5,$G$2:$G$49)+SUMIF($E$2:$E$49,M5,$H$2:$H$49))/3</f>
        <v>0.239493058666667</v>
      </c>
    </row>
    <row r="6" customFormat="false" ht="12.8" hidden="false" customHeight="false" outlineLevel="0" collapsed="false">
      <c r="A6" s="2" t="s">
        <v>29</v>
      </c>
      <c r="B6" s="0" t="s">
        <v>30</v>
      </c>
      <c r="C6" s="0" t="str">
        <f aca="false">LEFT(B6,1)</f>
        <v>c</v>
      </c>
      <c r="D6" s="0" t="s">
        <v>31</v>
      </c>
      <c r="E6" s="0" t="s">
        <v>32</v>
      </c>
      <c r="F6" s="3" t="n">
        <v>0.6109542</v>
      </c>
      <c r="G6" s="3" t="n">
        <v>0.28344715</v>
      </c>
      <c r="H6" s="3" t="n">
        <v>0.10559865</v>
      </c>
      <c r="I6" s="4" t="n">
        <f aca="false">IF(AND(F6&gt;G6,F6&gt;H6),1,0)</f>
        <v>1</v>
      </c>
      <c r="J6" s="4" t="n">
        <f aca="false">IF(AND(G6&gt;F6,G6&gt;H6),1,0)</f>
        <v>0</v>
      </c>
      <c r="K6" s="4" t="n">
        <f aca="false">IF(AND(H6&gt;G6,H6&gt;F6),1,0)</f>
        <v>0</v>
      </c>
      <c r="M6" s="7" t="s">
        <v>27</v>
      </c>
      <c r="N6" s="7" t="s">
        <v>33</v>
      </c>
      <c r="O6" s="7" t="n">
        <f aca="false">SUMIF($D$2:$D$49,M6,$I$2:$I$49)*3+SUMIF($D$2:$D$49,M6,$J$2:$J$49)+SUMIF($E$2:$E$49,M6,$K$2:$K$49)*3</f>
        <v>6</v>
      </c>
      <c r="P6" s="8" t="n">
        <f aca="false">(SUMIF($D$2:$D$49,M6,$F$2:$F$49)+SUMIF($D$2:$D$49,M6,$G$2:$G$49)+SUMIF($E$2:$E$49,M6,$H$2:$H$49))/3</f>
        <v>0.67514099</v>
      </c>
    </row>
    <row r="7" customFormat="false" ht="12.8" hidden="false" customHeight="false" outlineLevel="0" collapsed="false">
      <c r="A7" s="2" t="s">
        <v>29</v>
      </c>
      <c r="B7" s="0" t="s">
        <v>34</v>
      </c>
      <c r="C7" s="0" t="str">
        <f aca="false">LEFT(B7,1)</f>
        <v>d</v>
      </c>
      <c r="D7" s="0" t="s">
        <v>35</v>
      </c>
      <c r="E7" s="0" t="s">
        <v>36</v>
      </c>
      <c r="F7" s="3" t="n">
        <v>0.68416715</v>
      </c>
      <c r="G7" s="3" t="n">
        <v>0.23772661</v>
      </c>
      <c r="H7" s="3" t="n">
        <v>0.07810623</v>
      </c>
      <c r="I7" s="4" t="n">
        <f aca="false">IF(AND(F7&gt;G7,F7&gt;H7),1,0)</f>
        <v>1</v>
      </c>
      <c r="J7" s="4" t="n">
        <f aca="false">IF(AND(G7&gt;F7,G7&gt;H7),1,0)</f>
        <v>0</v>
      </c>
      <c r="K7" s="4" t="n">
        <f aca="false">IF(AND(H7&gt;G7,H7&gt;F7),1,0)</f>
        <v>0</v>
      </c>
      <c r="M7" s="5" t="s">
        <v>28</v>
      </c>
      <c r="N7" s="5" t="s">
        <v>33</v>
      </c>
      <c r="O7" s="5" t="n">
        <f aca="false">SUMIF($D$2:$D$49,M7,$I$2:$I$49)*3+SUMIF($D$2:$D$49,M7,$J$2:$J$49)+SUMIF($E$2:$E$49,M7,$K$2:$K$49)*3</f>
        <v>9</v>
      </c>
      <c r="P7" s="6" t="n">
        <f aca="false">(SUMIF($D$2:$D$49,M7,$F$2:$F$49)+SUMIF($D$2:$D$49,M7,$G$2:$G$49)+SUMIF($E$2:$E$49,M7,$H$2:$H$49))/3</f>
        <v>0.64468353</v>
      </c>
    </row>
    <row r="8" customFormat="false" ht="12.8" hidden="false" customHeight="false" outlineLevel="0" collapsed="false">
      <c r="A8" s="2" t="s">
        <v>29</v>
      </c>
      <c r="B8" s="0" t="s">
        <v>37</v>
      </c>
      <c r="C8" s="0" t="str">
        <f aca="false">LEFT(B8,1)</f>
        <v>c</v>
      </c>
      <c r="D8" s="0" t="s">
        <v>38</v>
      </c>
      <c r="E8" s="0" t="s">
        <v>39</v>
      </c>
      <c r="F8" s="3" t="n">
        <v>0.2284316</v>
      </c>
      <c r="G8" s="3" t="n">
        <v>0.39626306</v>
      </c>
      <c r="H8" s="3" t="n">
        <v>0.37530532</v>
      </c>
      <c r="I8" s="4" t="n">
        <f aca="false">IF(AND(F8&gt;G8,F8&gt;H8),1,0)</f>
        <v>0</v>
      </c>
      <c r="J8" s="4" t="n">
        <f aca="false">IF(AND(G8&gt;F8,G8&gt;H8),1,0)</f>
        <v>1</v>
      </c>
      <c r="K8" s="4" t="n">
        <f aca="false">IF(AND(H8&gt;G8,H8&gt;F8),1,0)</f>
        <v>0</v>
      </c>
      <c r="M8" s="0" t="s">
        <v>25</v>
      </c>
      <c r="N8" s="0" t="s">
        <v>33</v>
      </c>
      <c r="O8" s="0" t="n">
        <f aca="false">SUMIF($D$2:$D$49,M8,$I$2:$I$49)*3+SUMIF($D$2:$D$49,M8,$J$2:$J$49)+SUMIF($E$2:$E$49,M8,$K$2:$K$49)*3</f>
        <v>0</v>
      </c>
      <c r="P8" s="3" t="n">
        <f aca="false">(SUMIF($D$2:$D$49,M8,$F$2:$F$49)+SUMIF($D$2:$D$49,M8,$G$2:$G$49)+SUMIF($E$2:$E$49,M8,$H$2:$H$49))/3</f>
        <v>0.371032756666667</v>
      </c>
    </row>
    <row r="9" customFormat="false" ht="12.8" hidden="false" customHeight="false" outlineLevel="0" collapsed="false">
      <c r="A9" s="2" t="s">
        <v>29</v>
      </c>
      <c r="B9" s="0" t="s">
        <v>40</v>
      </c>
      <c r="C9" s="0" t="str">
        <f aca="false">LEFT(B9,1)</f>
        <v>d</v>
      </c>
      <c r="D9" s="0" t="s">
        <v>41</v>
      </c>
      <c r="E9" s="0" t="s">
        <v>42</v>
      </c>
      <c r="F9" s="3" t="n">
        <v>0.42936578</v>
      </c>
      <c r="G9" s="3" t="n">
        <v>0.4201477</v>
      </c>
      <c r="H9" s="3" t="n">
        <v>0.15048653</v>
      </c>
      <c r="I9" s="4" t="n">
        <f aca="false">IF(AND(F9&gt;G9,F9&gt;H9),1,0)</f>
        <v>1</v>
      </c>
      <c r="J9" s="4" t="n">
        <f aca="false">IF(AND(G9&gt;F9,G9&gt;H9),1,0)</f>
        <v>0</v>
      </c>
      <c r="K9" s="4" t="n">
        <f aca="false">IF(AND(H9&gt;G9,H9&gt;F9),1,0)</f>
        <v>0</v>
      </c>
      <c r="M9" s="0" t="s">
        <v>24</v>
      </c>
      <c r="N9" s="0" t="s">
        <v>33</v>
      </c>
      <c r="O9" s="0" t="n">
        <f aca="false">SUMIF($D$2:$D$49,M9,$I$2:$I$49)*3+SUMIF($D$2:$D$49,M9,$J$2:$J$49)+SUMIF($E$2:$E$49,M9,$K$2:$K$49)*3</f>
        <v>1</v>
      </c>
      <c r="P9" s="3" t="n">
        <f aca="false">(SUMIF($D$2:$D$49,M9,$F$2:$F$49)+SUMIF($D$2:$D$49,M9,$G$2:$G$49)+SUMIF($E$2:$E$49,M9,$H$2:$H$49))/3</f>
        <v>0.309142746666667</v>
      </c>
    </row>
    <row r="10" customFormat="false" ht="12.8" hidden="false" customHeight="false" outlineLevel="0" collapsed="false">
      <c r="A10" s="2" t="s">
        <v>43</v>
      </c>
      <c r="B10" s="0" t="s">
        <v>44</v>
      </c>
      <c r="C10" s="0" t="str">
        <f aca="false">LEFT(B10,1)</f>
        <v>e</v>
      </c>
      <c r="D10" s="0" t="s">
        <v>45</v>
      </c>
      <c r="E10" s="0" t="s">
        <v>46</v>
      </c>
      <c r="F10" s="3" t="n">
        <v>0.19249573</v>
      </c>
      <c r="G10" s="3" t="n">
        <v>0.36420086</v>
      </c>
      <c r="H10" s="3" t="n">
        <v>0.44330338</v>
      </c>
      <c r="I10" s="4" t="n">
        <f aca="false">IF(AND(F10&gt;G10,F10&gt;H10),1,0)</f>
        <v>0</v>
      </c>
      <c r="J10" s="4" t="n">
        <f aca="false">IF(AND(G10&gt;F10,G10&gt;H10),1,0)</f>
        <v>0</v>
      </c>
      <c r="K10" s="4" t="n">
        <f aca="false">IF(AND(H10&gt;G10,H10&gt;F10),1,0)</f>
        <v>1</v>
      </c>
      <c r="M10" s="5" t="s">
        <v>31</v>
      </c>
      <c r="N10" s="5" t="s">
        <v>47</v>
      </c>
      <c r="O10" s="5" t="n">
        <f aca="false">SUMIF($D$2:$D$49,M10,$I$2:$I$49)*3+SUMIF($D$2:$D$49,M10,$J$2:$J$49)+SUMIF($E$2:$E$49,M10,$K$2:$K$49)*3</f>
        <v>7</v>
      </c>
      <c r="P10" s="6" t="n">
        <f aca="false">(SUMIF($D$2:$D$49,M10,$F$2:$F$49)+SUMIF($D$2:$D$49,M10,$G$2:$G$49)+SUMIF($E$2:$E$49,M10,$H$2:$H$49))/3</f>
        <v>0.724541706666667</v>
      </c>
    </row>
    <row r="11" customFormat="false" ht="12.8" hidden="false" customHeight="false" outlineLevel="0" collapsed="false">
      <c r="A11" s="2" t="s">
        <v>43</v>
      </c>
      <c r="B11" s="0" t="s">
        <v>48</v>
      </c>
      <c r="C11" s="0" t="str">
        <f aca="false">LEFT(B11,1)</f>
        <v>f</v>
      </c>
      <c r="D11" s="0" t="s">
        <v>49</v>
      </c>
      <c r="E11" s="0" t="s">
        <v>50</v>
      </c>
      <c r="F11" s="3" t="n">
        <v>0.64802563</v>
      </c>
      <c r="G11" s="3" t="n">
        <v>0.25644693</v>
      </c>
      <c r="H11" s="3" t="n">
        <v>0.095527485</v>
      </c>
      <c r="I11" s="4" t="n">
        <f aca="false">IF(AND(F11&gt;G11,F11&gt;H11),1,0)</f>
        <v>1</v>
      </c>
      <c r="J11" s="4" t="n">
        <f aca="false">IF(AND(G11&gt;F11,G11&gt;H11),1,0)</f>
        <v>0</v>
      </c>
      <c r="K11" s="4" t="n">
        <f aca="false">IF(AND(H11&gt;G11,H11&gt;F11),1,0)</f>
        <v>0</v>
      </c>
      <c r="M11" s="7" t="s">
        <v>39</v>
      </c>
      <c r="N11" s="7" t="s">
        <v>47</v>
      </c>
      <c r="O11" s="7" t="n">
        <f aca="false">SUMIF($D$2:$D$49,M11,$I$2:$I$49)*3+SUMIF($D$2:$D$49,M11,$J$2:$J$49)+SUMIF($E$2:$E$49,M11,$K$2:$K$49)*3</f>
        <v>3</v>
      </c>
      <c r="P11" s="8" t="n">
        <f aca="false">(SUMIF($D$2:$D$49,M11,$F$2:$F$49)+SUMIF($D$2:$D$49,M11,$G$2:$G$49)+SUMIF($E$2:$E$49,M11,$H$2:$H$49))/3</f>
        <v>0.560054656666667</v>
      </c>
    </row>
    <row r="12" customFormat="false" ht="12.8" hidden="false" customHeight="false" outlineLevel="0" collapsed="false">
      <c r="A12" s="2" t="s">
        <v>43</v>
      </c>
      <c r="B12" s="0" t="s">
        <v>51</v>
      </c>
      <c r="C12" s="0" t="str">
        <f aca="false">LEFT(B12,1)</f>
        <v>e</v>
      </c>
      <c r="D12" s="0" t="s">
        <v>52</v>
      </c>
      <c r="E12" s="0" t="s">
        <v>53</v>
      </c>
      <c r="F12" s="3" t="n">
        <v>0.61236924</v>
      </c>
      <c r="G12" s="3" t="n">
        <v>0.2838309</v>
      </c>
      <c r="H12" s="3" t="n">
        <v>0.10379988</v>
      </c>
      <c r="I12" s="4" t="n">
        <f aca="false">IF(AND(F12&gt;G12,F12&gt;H12),1,0)</f>
        <v>1</v>
      </c>
      <c r="J12" s="4" t="n">
        <f aca="false">IF(AND(G12&gt;F12,G12&gt;H12),1,0)</f>
        <v>0</v>
      </c>
      <c r="K12" s="4" t="n">
        <f aca="false">IF(AND(H12&gt;G12,H12&gt;F12),1,0)</f>
        <v>0</v>
      </c>
      <c r="M12" s="9" t="s">
        <v>38</v>
      </c>
      <c r="N12" s="9" t="s">
        <v>47</v>
      </c>
      <c r="O12" s="9" t="n">
        <f aca="false">SUMIF($D$2:$D$49,M12,$I$2:$I$49)*3+SUMIF($D$2:$D$49,M12,$J$2:$J$49)+SUMIF($E$2:$E$49,M12,$K$2:$K$49)*3</f>
        <v>4</v>
      </c>
      <c r="P12" s="10" t="n">
        <f aca="false">(SUMIF($D$2:$D$49,M12,$F$2:$F$49)+SUMIF($D$2:$D$49,M12,$G$2:$G$49)+SUMIF($E$2:$E$49,M12,$H$2:$H$49))/3</f>
        <v>0.492727206666667</v>
      </c>
    </row>
    <row r="13" customFormat="false" ht="12.8" hidden="false" customHeight="false" outlineLevel="0" collapsed="false">
      <c r="A13" s="2" t="s">
        <v>54</v>
      </c>
      <c r="B13" s="0" t="s">
        <v>55</v>
      </c>
      <c r="C13" s="0" t="str">
        <f aca="false">LEFT(B13,1)</f>
        <v>f</v>
      </c>
      <c r="D13" s="0" t="s">
        <v>56</v>
      </c>
      <c r="E13" s="0" t="s">
        <v>57</v>
      </c>
      <c r="F13" s="3" t="n">
        <v>0.4952386</v>
      </c>
      <c r="G13" s="3" t="n">
        <v>0.3321684</v>
      </c>
      <c r="H13" s="3" t="n">
        <v>0.17259306</v>
      </c>
      <c r="I13" s="4" t="n">
        <f aca="false">IF(AND(F13&gt;G13,F13&gt;H13),1,0)</f>
        <v>1</v>
      </c>
      <c r="J13" s="4" t="n">
        <f aca="false">IF(AND(G13&gt;F13,G13&gt;H13),1,0)</f>
        <v>0</v>
      </c>
      <c r="K13" s="4" t="n">
        <f aca="false">IF(AND(H13&gt;G13,H13&gt;F13),1,0)</f>
        <v>0</v>
      </c>
      <c r="M13" s="0" t="s">
        <v>32</v>
      </c>
      <c r="N13" s="0" t="s">
        <v>47</v>
      </c>
      <c r="O13" s="0" t="n">
        <f aca="false">SUMIF($D$2:$D$49,M13,$I$2:$I$49)*3+SUMIF($D$2:$D$49,M13,$J$2:$J$49)+SUMIF($E$2:$E$49,M13,$K$2:$K$49)*3</f>
        <v>0</v>
      </c>
      <c r="P13" s="3" t="n">
        <f aca="false">(SUMIF($D$2:$D$49,M13,$F$2:$F$49)+SUMIF($D$2:$D$49,M13,$G$2:$G$49)+SUMIF($E$2:$E$49,M13,$H$2:$H$49))/3</f>
        <v>0.222676426666667</v>
      </c>
    </row>
    <row r="14" customFormat="false" ht="12.8" hidden="false" customHeight="false" outlineLevel="0" collapsed="false">
      <c r="A14" s="2" t="s">
        <v>54</v>
      </c>
      <c r="B14" s="0" t="s">
        <v>58</v>
      </c>
      <c r="C14" s="0" t="str">
        <f aca="false">LEFT(B14,1)</f>
        <v>g</v>
      </c>
      <c r="D14" s="0" t="s">
        <v>59</v>
      </c>
      <c r="E14" s="0" t="s">
        <v>60</v>
      </c>
      <c r="F14" s="3" t="n">
        <v>0.6489333</v>
      </c>
      <c r="G14" s="3" t="n">
        <v>0.26526675</v>
      </c>
      <c r="H14" s="3" t="n">
        <v>0.0857999</v>
      </c>
      <c r="I14" s="4" t="n">
        <f aca="false">IF(AND(F14&gt;G14,F14&gt;H14),1,0)</f>
        <v>1</v>
      </c>
      <c r="J14" s="4" t="n">
        <f aca="false">IF(AND(G14&gt;F14,G14&gt;H14),1,0)</f>
        <v>0</v>
      </c>
      <c r="K14" s="4" t="n">
        <f aca="false">IF(AND(H14&gt;G14,H14&gt;F14),1,0)</f>
        <v>0</v>
      </c>
      <c r="M14" s="5" t="s">
        <v>35</v>
      </c>
      <c r="N14" s="5" t="s">
        <v>61</v>
      </c>
      <c r="O14" s="5" t="n">
        <f aca="false">SUMIF($D$2:$D$49,M14,$I$2:$I$49)*3+SUMIF($D$2:$D$49,M14,$J$2:$J$49)+SUMIF($E$2:$E$49,M14,$K$2:$K$49)*3</f>
        <v>9</v>
      </c>
      <c r="P14" s="6" t="n">
        <f aca="false">(SUMIF($D$2:$D$49,M14,$F$2:$F$49)+SUMIF($D$2:$D$49,M14,$G$2:$G$49)+SUMIF($E$2:$E$49,M14,$H$2:$H$49))/3</f>
        <v>0.808971346666667</v>
      </c>
    </row>
    <row r="15" customFormat="false" ht="12.8" hidden="false" customHeight="false" outlineLevel="0" collapsed="false">
      <c r="A15" s="2" t="s">
        <v>54</v>
      </c>
      <c r="B15" s="0" t="s">
        <v>62</v>
      </c>
      <c r="C15" s="0" t="str">
        <f aca="false">LEFT(B15,1)</f>
        <v>g</v>
      </c>
      <c r="D15" s="0" t="s">
        <v>63</v>
      </c>
      <c r="E15" s="0" t="s">
        <v>64</v>
      </c>
      <c r="F15" s="3" t="n">
        <v>0.05218295</v>
      </c>
      <c r="G15" s="3" t="n">
        <v>0.27589062</v>
      </c>
      <c r="H15" s="3" t="n">
        <v>0.67192644</v>
      </c>
      <c r="I15" s="4" t="n">
        <f aca="false">IF(AND(F15&gt;G15,F15&gt;H15),1,0)</f>
        <v>0</v>
      </c>
      <c r="J15" s="4" t="n">
        <f aca="false">IF(AND(G15&gt;F15,G15&gt;H15),1,0)</f>
        <v>0</v>
      </c>
      <c r="K15" s="4" t="n">
        <f aca="false">IF(AND(H15&gt;G15,H15&gt;F15),1,0)</f>
        <v>1</v>
      </c>
      <c r="M15" s="7" t="s">
        <v>41</v>
      </c>
      <c r="N15" s="7" t="s">
        <v>61</v>
      </c>
      <c r="O15" s="7" t="n">
        <f aca="false">SUMIF($D$2:$D$49,M15,$I$2:$I$49)*3+SUMIF($D$2:$D$49,M15,$J$2:$J$49)+SUMIF($E$2:$E$49,M15,$K$2:$K$49)*3</f>
        <v>3</v>
      </c>
      <c r="P15" s="8" t="n">
        <f aca="false">(SUMIF($D$2:$D$49,M15,$F$2:$F$49)+SUMIF($D$2:$D$49,M15,$G$2:$G$49)+SUMIF($E$2:$E$49,M15,$H$2:$H$49))/3</f>
        <v>0.464219606666667</v>
      </c>
    </row>
    <row r="16" customFormat="false" ht="12.8" hidden="false" customHeight="false" outlineLevel="0" collapsed="false">
      <c r="A16" s="2" t="s">
        <v>65</v>
      </c>
      <c r="B16" s="0" t="s">
        <v>66</v>
      </c>
      <c r="C16" s="0" t="str">
        <f aca="false">LEFT(B16,1)</f>
        <v>h</v>
      </c>
      <c r="D16" s="0" t="s">
        <v>67</v>
      </c>
      <c r="E16" s="0" t="s">
        <v>68</v>
      </c>
      <c r="F16" s="3" t="n">
        <v>0.58557034</v>
      </c>
      <c r="G16" s="3" t="n">
        <v>0.29924947</v>
      </c>
      <c r="H16" s="3" t="n">
        <v>0.115180194</v>
      </c>
      <c r="I16" s="4" t="n">
        <f aca="false">IF(AND(F16&gt;G16,F16&gt;H16),1,0)</f>
        <v>1</v>
      </c>
      <c r="J16" s="4" t="n">
        <f aca="false">IF(AND(G16&gt;F16,G16&gt;H16),1,0)</f>
        <v>0</v>
      </c>
      <c r="K16" s="4" t="n">
        <f aca="false">IF(AND(H16&gt;G16,H16&gt;F16),1,0)</f>
        <v>0</v>
      </c>
      <c r="M16" s="0" t="s">
        <v>42</v>
      </c>
      <c r="N16" s="0" t="s">
        <v>61</v>
      </c>
      <c r="O16" s="0" t="n">
        <f aca="false">SUMIF($D$2:$D$49,M16,$I$2:$I$49)*3+SUMIF($D$2:$D$49,M16,$J$2:$J$49)+SUMIF($E$2:$E$49,M16,$K$2:$K$49)*3</f>
        <v>1</v>
      </c>
      <c r="P16" s="3" t="n">
        <f aca="false">(SUMIF($D$2:$D$49,M16,$F$2:$F$49)+SUMIF($D$2:$D$49,M16,$G$2:$G$49)+SUMIF($E$2:$E$49,M16,$H$2:$H$49))/3</f>
        <v>0.403537510666667</v>
      </c>
    </row>
    <row r="17" customFormat="false" ht="12.8" hidden="false" customHeight="false" outlineLevel="0" collapsed="false">
      <c r="A17" s="2" t="s">
        <v>65</v>
      </c>
      <c r="B17" s="0" t="s">
        <v>69</v>
      </c>
      <c r="C17" s="0" t="str">
        <f aca="false">LEFT(B17,1)</f>
        <v>h</v>
      </c>
      <c r="D17" s="0" t="s">
        <v>70</v>
      </c>
      <c r="E17" s="0" t="s">
        <v>71</v>
      </c>
      <c r="F17" s="3" t="n">
        <v>0.3954726</v>
      </c>
      <c r="G17" s="3" t="n">
        <v>0.4022374</v>
      </c>
      <c r="H17" s="3" t="n">
        <v>0.20229006</v>
      </c>
      <c r="I17" s="4" t="n">
        <f aca="false">IF(AND(F17&gt;G17,F17&gt;H17),1,0)</f>
        <v>0</v>
      </c>
      <c r="J17" s="4" t="n">
        <f aca="false">IF(AND(G17&gt;F17,G17&gt;H17),1,0)</f>
        <v>1</v>
      </c>
      <c r="K17" s="4" t="n">
        <f aca="false">IF(AND(H17&gt;G17,H17&gt;F17),1,0)</f>
        <v>0</v>
      </c>
      <c r="M17" s="0" t="s">
        <v>36</v>
      </c>
      <c r="N17" s="0" t="s">
        <v>61</v>
      </c>
      <c r="O17" s="0" t="n">
        <f aca="false">SUMIF($D$2:$D$49,M17,$I$2:$I$49)*3+SUMIF($D$2:$D$49,M17,$J$2:$J$49)+SUMIF($E$2:$E$49,M17,$K$2:$K$49)*3</f>
        <v>1</v>
      </c>
      <c r="P17" s="3" t="n">
        <f aca="false">(SUMIF($D$2:$D$49,M17,$F$2:$F$49)+SUMIF($D$2:$D$49,M17,$G$2:$G$49)+SUMIF($E$2:$E$49,M17,$H$2:$H$49))/3</f>
        <v>0.32327152</v>
      </c>
    </row>
    <row r="18" customFormat="false" ht="12.8" hidden="false" customHeight="false" outlineLevel="0" collapsed="false">
      <c r="A18" s="2" t="s">
        <v>65</v>
      </c>
      <c r="B18" s="0" t="s">
        <v>72</v>
      </c>
      <c r="C18" s="0" t="str">
        <f aca="false">LEFT(B18,1)</f>
        <v>a</v>
      </c>
      <c r="D18" s="0" t="s">
        <v>16</v>
      </c>
      <c r="E18" s="0" t="s">
        <v>22</v>
      </c>
      <c r="F18" s="3" t="n">
        <v>0.42744744</v>
      </c>
      <c r="G18" s="3" t="n">
        <v>0.37270728</v>
      </c>
      <c r="H18" s="3" t="n">
        <v>0.19984531</v>
      </c>
      <c r="I18" s="4" t="n">
        <f aca="false">IF(AND(F18&gt;G18,F18&gt;H18),1,0)</f>
        <v>1</v>
      </c>
      <c r="J18" s="4" t="n">
        <f aca="false">IF(AND(G18&gt;F18,G18&gt;H18),1,0)</f>
        <v>0</v>
      </c>
      <c r="K18" s="4" t="n">
        <f aca="false">IF(AND(H18&gt;G18,H18&gt;F18),1,0)</f>
        <v>0</v>
      </c>
      <c r="M18" s="5" t="s">
        <v>52</v>
      </c>
      <c r="N18" s="5" t="s">
        <v>73</v>
      </c>
      <c r="O18" s="5" t="n">
        <f aca="false">SUMIF($D$2:$D$49,M18,$I$2:$I$49)*3+SUMIF($D$2:$D$49,M18,$J$2:$J$49)+SUMIF($E$2:$E$49,M18,$K$2:$K$49)*3</f>
        <v>9</v>
      </c>
      <c r="P18" s="6" t="n">
        <f aca="false">(SUMIF($D$2:$D$49,M18,$F$2:$F$49)+SUMIF($D$2:$D$49,M18,$G$2:$G$49)+SUMIF($E$2:$E$49,M18,$H$2:$H$49))/3</f>
        <v>0.873489223333333</v>
      </c>
    </row>
    <row r="19" customFormat="false" ht="12.8" hidden="false" customHeight="false" outlineLevel="0" collapsed="false">
      <c r="A19" s="2" t="s">
        <v>74</v>
      </c>
      <c r="B19" s="0" t="s">
        <v>75</v>
      </c>
      <c r="C19" s="0" t="str">
        <f aca="false">LEFT(B19,1)</f>
        <v>b</v>
      </c>
      <c r="D19" s="0" t="s">
        <v>27</v>
      </c>
      <c r="E19" s="0" t="s">
        <v>24</v>
      </c>
      <c r="F19" s="3" t="n">
        <v>0.51364255</v>
      </c>
      <c r="G19" s="3" t="n">
        <v>0.3814342</v>
      </c>
      <c r="H19" s="3" t="n">
        <v>0.10492325</v>
      </c>
      <c r="I19" s="4" t="n">
        <f aca="false">IF(AND(F19&gt;G19,F19&gt;H19),1,0)</f>
        <v>1</v>
      </c>
      <c r="J19" s="4" t="n">
        <f aca="false">IF(AND(G19&gt;F19,G19&gt;H19),1,0)</f>
        <v>0</v>
      </c>
      <c r="K19" s="4" t="n">
        <f aca="false">IF(AND(H19&gt;G19,H19&gt;F19),1,0)</f>
        <v>0</v>
      </c>
      <c r="M19" s="7" t="s">
        <v>53</v>
      </c>
      <c r="N19" s="7" t="s">
        <v>73</v>
      </c>
      <c r="O19" s="7" t="n">
        <f aca="false">SUMIF($D$2:$D$49,M19,$I$2:$I$49)*3+SUMIF($D$2:$D$49,M19,$J$2:$J$49)+SUMIF($E$2:$E$49,M19,$K$2:$K$49)*3</f>
        <v>6</v>
      </c>
      <c r="P19" s="8" t="n">
        <f aca="false">(SUMIF($D$2:$D$49,M19,$F$2:$F$49)+SUMIF($D$2:$D$49,M19,$G$2:$G$49)+SUMIF($E$2:$E$49,M19,$H$2:$H$49))/3</f>
        <v>0.48025514</v>
      </c>
    </row>
    <row r="20" customFormat="false" ht="12.8" hidden="false" customHeight="false" outlineLevel="0" collapsed="false">
      <c r="A20" s="2" t="s">
        <v>74</v>
      </c>
      <c r="B20" s="0" t="s">
        <v>76</v>
      </c>
      <c r="C20" s="0" t="str">
        <f aca="false">LEFT(B20,1)</f>
        <v>a</v>
      </c>
      <c r="D20" s="0" t="s">
        <v>18</v>
      </c>
      <c r="E20" s="0" t="s">
        <v>17</v>
      </c>
      <c r="F20" s="3" t="n">
        <v>0.7518111</v>
      </c>
      <c r="G20" s="3" t="n">
        <v>0.20725754</v>
      </c>
      <c r="H20" s="3" t="n">
        <v>0.040931366</v>
      </c>
      <c r="I20" s="4" t="n">
        <f aca="false">IF(AND(F20&gt;G20,F20&gt;H20),1,0)</f>
        <v>1</v>
      </c>
      <c r="J20" s="4" t="n">
        <f aca="false">IF(AND(G20&gt;F20,G20&gt;H20),1,0)</f>
        <v>0</v>
      </c>
      <c r="K20" s="4" t="n">
        <f aca="false">IF(AND(H20&gt;G20,H20&gt;F20),1,0)</f>
        <v>0</v>
      </c>
      <c r="M20" s="0" t="s">
        <v>46</v>
      </c>
      <c r="N20" s="0" t="s">
        <v>73</v>
      </c>
      <c r="O20" s="0" t="n">
        <f aca="false">SUMIF($D$2:$D$49,M20,$I$2:$I$49)*3+SUMIF($D$2:$D$49,M20,$J$2:$J$49)+SUMIF($E$2:$E$49,M20,$K$2:$K$49)*3</f>
        <v>3</v>
      </c>
      <c r="P20" s="3" t="n">
        <f aca="false">(SUMIF($D$2:$D$49,M20,$F$2:$F$49)+SUMIF($D$2:$D$49,M20,$G$2:$G$49)+SUMIF($E$2:$E$49,M20,$H$2:$H$49))/3</f>
        <v>0.39001367</v>
      </c>
    </row>
    <row r="21" customFormat="false" ht="12.8" hidden="false" customHeight="false" outlineLevel="0" collapsed="false">
      <c r="A21" s="2" t="s">
        <v>74</v>
      </c>
      <c r="B21" s="0" t="s">
        <v>77</v>
      </c>
      <c r="C21" s="0" t="str">
        <f aca="false">LEFT(B21,1)</f>
        <v>b</v>
      </c>
      <c r="D21" s="0" t="s">
        <v>25</v>
      </c>
      <c r="E21" s="0" t="s">
        <v>28</v>
      </c>
      <c r="F21" s="3" t="n">
        <v>0.07759294</v>
      </c>
      <c r="G21" s="3" t="n">
        <v>0.3284941</v>
      </c>
      <c r="H21" s="3" t="n">
        <v>0.59391296</v>
      </c>
      <c r="I21" s="4" t="n">
        <f aca="false">IF(AND(F21&gt;G21,F21&gt;H21),1,0)</f>
        <v>0</v>
      </c>
      <c r="J21" s="4" t="n">
        <f aca="false">IF(AND(G21&gt;F21,G21&gt;H21),1,0)</f>
        <v>0</v>
      </c>
      <c r="K21" s="4" t="n">
        <f aca="false">IF(AND(H21&gt;G21,H21&gt;F21),1,0)</f>
        <v>1</v>
      </c>
      <c r="M21" s="0" t="s">
        <v>45</v>
      </c>
      <c r="N21" s="0" t="s">
        <v>73</v>
      </c>
      <c r="O21" s="0" t="n">
        <f aca="false">SUMIF($D$2:$D$49,M21,$I$2:$I$49)*3+SUMIF($D$2:$D$49,M21,$J$2:$J$49)+SUMIF($E$2:$E$49,M21,$K$2:$K$49)*3</f>
        <v>0</v>
      </c>
      <c r="P21" s="3" t="n">
        <f aca="false">(SUMIF($D$2:$D$49,M21,$F$2:$F$49)+SUMIF($D$2:$D$49,M21,$G$2:$G$49)+SUMIF($E$2:$E$49,M21,$H$2:$H$49))/3</f>
        <v>0.256241984</v>
      </c>
    </row>
    <row r="22" customFormat="false" ht="12.8" hidden="false" customHeight="false" outlineLevel="0" collapsed="false">
      <c r="A22" s="2" t="s">
        <v>78</v>
      </c>
      <c r="B22" s="0" t="s">
        <v>79</v>
      </c>
      <c r="C22" s="0" t="str">
        <f aca="false">LEFT(B22,1)</f>
        <v>c</v>
      </c>
      <c r="D22" s="0" t="s">
        <v>39</v>
      </c>
      <c r="E22" s="0" t="s">
        <v>32</v>
      </c>
      <c r="F22" s="3" t="n">
        <v>0.50441754</v>
      </c>
      <c r="G22" s="3" t="n">
        <v>0.34530818</v>
      </c>
      <c r="H22" s="3" t="n">
        <v>0.15027428</v>
      </c>
      <c r="I22" s="4" t="n">
        <f aca="false">IF(AND(F22&gt;G22,F22&gt;H22),1,0)</f>
        <v>1</v>
      </c>
      <c r="J22" s="4" t="n">
        <f aca="false">IF(AND(G22&gt;F22,G22&gt;H22),1,0)</f>
        <v>0</v>
      </c>
      <c r="K22" s="4" t="n">
        <f aca="false">IF(AND(H22&gt;G22,H22&gt;F22),1,0)</f>
        <v>0</v>
      </c>
      <c r="M22" s="5" t="s">
        <v>49</v>
      </c>
      <c r="N22" s="5" t="s">
        <v>80</v>
      </c>
      <c r="O22" s="5" t="n">
        <f aca="false">SUMIF($D$2:$D$49,M22,$I$2:$I$49)*3+SUMIF($D$2:$D$49,M22,$J$2:$J$49)+SUMIF($E$2:$E$49,M22,$K$2:$K$49)*3</f>
        <v>9</v>
      </c>
      <c r="P22" s="6" t="n">
        <f aca="false">(SUMIF($D$2:$D$49,M22,$F$2:$F$49)+SUMIF($D$2:$D$49,M22,$G$2:$G$49)+SUMIF($E$2:$E$49,M22,$H$2:$H$49))/3</f>
        <v>0.844036536666667</v>
      </c>
    </row>
    <row r="23" customFormat="false" ht="12.8" hidden="false" customHeight="false" outlineLevel="0" collapsed="false">
      <c r="A23" s="2" t="s">
        <v>78</v>
      </c>
      <c r="B23" s="0" t="s">
        <v>81</v>
      </c>
      <c r="C23" s="0" t="str">
        <f aca="false">LEFT(B23,1)</f>
        <v>c</v>
      </c>
      <c r="D23" s="0" t="s">
        <v>31</v>
      </c>
      <c r="E23" s="0" t="s">
        <v>38</v>
      </c>
      <c r="F23" s="3" t="n">
        <v>0.36042452</v>
      </c>
      <c r="G23" s="3" t="n">
        <v>0.37393215</v>
      </c>
      <c r="H23" s="3" t="n">
        <v>0.2656433</v>
      </c>
      <c r="I23" s="4" t="n">
        <f aca="false">IF(AND(F23&gt;G23,F23&gt;H23),1,0)</f>
        <v>0</v>
      </c>
      <c r="J23" s="4" t="n">
        <f aca="false">IF(AND(G23&gt;F23,G23&gt;H23),1,0)</f>
        <v>1</v>
      </c>
      <c r="K23" s="4" t="n">
        <f aca="false">IF(AND(H23&gt;G23,H23&gt;F23),1,0)</f>
        <v>0</v>
      </c>
      <c r="M23" s="7" t="s">
        <v>56</v>
      </c>
      <c r="N23" s="7" t="s">
        <v>80</v>
      </c>
      <c r="O23" s="7" t="n">
        <f aca="false">SUMIF($D$2:$D$49,M23,$I$2:$I$49)*3+SUMIF($D$2:$D$49,M23,$J$2:$J$49)+SUMIF($E$2:$E$49,M23,$K$2:$K$49)*3</f>
        <v>3</v>
      </c>
      <c r="P23" s="8" t="n">
        <f aca="false">(SUMIF($D$2:$D$49,M23,$F$2:$F$49)+SUMIF($D$2:$D$49,M23,$G$2:$G$49)+SUMIF($E$2:$E$49,M23,$H$2:$H$49))/3</f>
        <v>0.432404626666667</v>
      </c>
    </row>
    <row r="24" customFormat="false" ht="12.8" hidden="false" customHeight="false" outlineLevel="0" collapsed="false">
      <c r="A24" s="2" t="s">
        <v>78</v>
      </c>
      <c r="B24" s="0" t="s">
        <v>82</v>
      </c>
      <c r="C24" s="0" t="str">
        <f aca="false">LEFT(B24,1)</f>
        <v>d</v>
      </c>
      <c r="D24" s="0" t="s">
        <v>35</v>
      </c>
      <c r="E24" s="0" t="s">
        <v>41</v>
      </c>
      <c r="F24" s="3" t="n">
        <v>0.5131263</v>
      </c>
      <c r="G24" s="3" t="n">
        <v>0.35929552</v>
      </c>
      <c r="H24" s="3" t="n">
        <v>0.12757818</v>
      </c>
      <c r="I24" s="4" t="n">
        <f aca="false">IF(AND(F24&gt;G24,F24&gt;H24),1,0)</f>
        <v>1</v>
      </c>
      <c r="J24" s="4" t="n">
        <f aca="false">IF(AND(G24&gt;F24,G24&gt;H24),1,0)</f>
        <v>0</v>
      </c>
      <c r="K24" s="4" t="n">
        <f aca="false">IF(AND(H24&gt;G24,H24&gt;F24),1,0)</f>
        <v>0</v>
      </c>
      <c r="M24" s="0" t="s">
        <v>50</v>
      </c>
      <c r="N24" s="0" t="s">
        <v>80</v>
      </c>
      <c r="O24" s="0" t="n">
        <f aca="false">SUMIF($D$2:$D$49,M24,$I$2:$I$49)*3+SUMIF($D$2:$D$49,M24,$J$2:$J$49)+SUMIF($E$2:$E$49,M24,$K$2:$K$49)*3</f>
        <v>4</v>
      </c>
      <c r="P24" s="3" t="n">
        <f aca="false">(SUMIF($D$2:$D$49,M24,$F$2:$F$49)+SUMIF($D$2:$D$49,M24,$G$2:$G$49)+SUMIF($E$2:$E$49,M24,$H$2:$H$49))/3</f>
        <v>0.382213755</v>
      </c>
    </row>
    <row r="25" customFormat="false" ht="12.8" hidden="false" customHeight="false" outlineLevel="0" collapsed="false">
      <c r="A25" s="2" t="s">
        <v>83</v>
      </c>
      <c r="B25" s="0" t="s">
        <v>84</v>
      </c>
      <c r="C25" s="0" t="str">
        <f aca="false">LEFT(B25,1)</f>
        <v>e</v>
      </c>
      <c r="D25" s="0" t="s">
        <v>52</v>
      </c>
      <c r="E25" s="0" t="s">
        <v>45</v>
      </c>
      <c r="F25" s="3" t="n">
        <v>0.80695635</v>
      </c>
      <c r="G25" s="3" t="n">
        <v>0.16577648</v>
      </c>
      <c r="H25" s="3" t="n">
        <v>0.027267212</v>
      </c>
      <c r="I25" s="4" t="n">
        <f aca="false">IF(AND(F25&gt;G25,F25&gt;H25),1,0)</f>
        <v>1</v>
      </c>
      <c r="J25" s="4" t="n">
        <f aca="false">IF(AND(G25&gt;F25,G25&gt;H25),1,0)</f>
        <v>0</v>
      </c>
      <c r="K25" s="4" t="n">
        <f aca="false">IF(AND(H25&gt;G25,H25&gt;F25),1,0)</f>
        <v>0</v>
      </c>
      <c r="M25" s="0" t="s">
        <v>57</v>
      </c>
      <c r="N25" s="0" t="s">
        <v>80</v>
      </c>
      <c r="O25" s="0" t="n">
        <f aca="false">SUMIF($D$2:$D$49,M25,$I$2:$I$49)*3+SUMIF($D$2:$D$49,M25,$J$2:$J$49)+SUMIF($E$2:$E$49,M25,$K$2:$K$49)*3</f>
        <v>0</v>
      </c>
      <c r="P25" s="3" t="n">
        <f aca="false">(SUMIF($D$2:$D$49,M25,$F$2:$F$49)+SUMIF($D$2:$D$49,M25,$G$2:$G$49)+SUMIF($E$2:$E$49,M25,$H$2:$H$49))/3</f>
        <v>0.3413451</v>
      </c>
    </row>
    <row r="26" customFormat="false" ht="12.8" hidden="false" customHeight="false" outlineLevel="0" collapsed="false">
      <c r="A26" s="2" t="s">
        <v>83</v>
      </c>
      <c r="B26" s="0" t="s">
        <v>85</v>
      </c>
      <c r="C26" s="0" t="str">
        <f aca="false">LEFT(B26,1)</f>
        <v>d</v>
      </c>
      <c r="D26" s="0" t="s">
        <v>42</v>
      </c>
      <c r="E26" s="0" t="s">
        <v>36</v>
      </c>
      <c r="F26" s="3" t="n">
        <v>0.29835612</v>
      </c>
      <c r="G26" s="3" t="n">
        <v>0.39436835</v>
      </c>
      <c r="H26" s="3" t="n">
        <v>0.3072755</v>
      </c>
      <c r="I26" s="4" t="n">
        <f aca="false">IF(AND(F26&gt;G26,F26&gt;H26),1,0)</f>
        <v>0</v>
      </c>
      <c r="J26" s="4" t="n">
        <f aca="false">IF(AND(G26&gt;F26,G26&gt;H26),1,0)</f>
        <v>1</v>
      </c>
      <c r="K26" s="4" t="n">
        <f aca="false">IF(AND(H26&gt;G26,H26&gt;F26),1,0)</f>
        <v>0</v>
      </c>
      <c r="M26" s="5" t="s">
        <v>64</v>
      </c>
      <c r="N26" s="5" t="s">
        <v>86</v>
      </c>
      <c r="O26" s="5" t="n">
        <f aca="false">SUMIF($D$2:$D$49,M26,$I$2:$I$49)*3+SUMIF($D$2:$D$49,M26,$J$2:$J$49)+SUMIF($E$2:$E$49,M26,$K$2:$K$49)*3</f>
        <v>9</v>
      </c>
      <c r="P26" s="6" t="n">
        <f aca="false">(SUMIF($D$2:$D$49,M26,$F$2:$F$49)+SUMIF($D$2:$D$49,M26,$G$2:$G$49)+SUMIF($E$2:$E$49,M26,$H$2:$H$49))/3</f>
        <v>0.775935273333333</v>
      </c>
    </row>
    <row r="27" customFormat="false" ht="12.8" hidden="false" customHeight="false" outlineLevel="0" collapsed="false">
      <c r="A27" s="2" t="s">
        <v>83</v>
      </c>
      <c r="B27" s="0" t="s">
        <v>87</v>
      </c>
      <c r="C27" s="0" t="str">
        <f aca="false">LEFT(B27,1)</f>
        <v>e</v>
      </c>
      <c r="D27" s="0" t="s">
        <v>46</v>
      </c>
      <c r="E27" s="0" t="s">
        <v>53</v>
      </c>
      <c r="F27" s="3" t="n">
        <v>0.13834514</v>
      </c>
      <c r="G27" s="3" t="n">
        <v>0.3399272</v>
      </c>
      <c r="H27" s="3" t="n">
        <v>0.5217276</v>
      </c>
      <c r="I27" s="4" t="n">
        <f aca="false">IF(AND(F27&gt;G27,F27&gt;H27),1,0)</f>
        <v>0</v>
      </c>
      <c r="J27" s="4" t="n">
        <f aca="false">IF(AND(G27&gt;F27,G27&gt;H27),1,0)</f>
        <v>0</v>
      </c>
      <c r="K27" s="4" t="n">
        <f aca="false">IF(AND(H27&gt;G27,H27&gt;F27),1,0)</f>
        <v>1</v>
      </c>
      <c r="M27" s="7" t="s">
        <v>59</v>
      </c>
      <c r="N27" s="7" t="s">
        <v>86</v>
      </c>
      <c r="O27" s="7" t="n">
        <f aca="false">SUMIF($D$2:$D$49,M27,$I$2:$I$49)*3+SUMIF($D$2:$D$49,M27,$J$2:$J$49)+SUMIF($E$2:$E$49,M27,$K$2:$K$49)*3</f>
        <v>6</v>
      </c>
      <c r="P27" s="8" t="n">
        <f aca="false">(SUMIF($D$2:$D$49,M27,$F$2:$F$49)+SUMIF($D$2:$D$49,M27,$G$2:$G$49)+SUMIF($E$2:$E$49,M27,$H$2:$H$49))/3</f>
        <v>0.693271343333333</v>
      </c>
    </row>
    <row r="28" customFormat="false" ht="12.8" hidden="false" customHeight="false" outlineLevel="0" collapsed="false">
      <c r="A28" s="2" t="s">
        <v>88</v>
      </c>
      <c r="B28" s="0" t="s">
        <v>89</v>
      </c>
      <c r="C28" s="0" t="str">
        <f aca="false">LEFT(B28,1)</f>
        <v>g</v>
      </c>
      <c r="D28" s="0" t="s">
        <v>59</v>
      </c>
      <c r="E28" s="0" t="s">
        <v>63</v>
      </c>
      <c r="F28" s="3" t="n">
        <v>0.5204818</v>
      </c>
      <c r="G28" s="3" t="n">
        <v>0.36093926</v>
      </c>
      <c r="H28" s="3" t="n">
        <v>0.118578896</v>
      </c>
      <c r="I28" s="4" t="n">
        <f aca="false">IF(AND(F28&gt;G28,F28&gt;H28),1,0)</f>
        <v>1</v>
      </c>
      <c r="J28" s="4" t="n">
        <f aca="false">IF(AND(G28&gt;F28,G28&gt;H28),1,0)</f>
        <v>0</v>
      </c>
      <c r="K28" s="4" t="n">
        <f aca="false">IF(AND(H28&gt;G28,H28&gt;F28),1,0)</f>
        <v>0</v>
      </c>
      <c r="M28" s="0" t="s">
        <v>63</v>
      </c>
      <c r="N28" s="0" t="s">
        <v>86</v>
      </c>
      <c r="O28" s="0" t="n">
        <f aca="false">SUMIF($D$2:$D$49,M28,$I$2:$I$49)*3+SUMIF($D$2:$D$49,M28,$J$2:$J$49)+SUMIF($E$2:$E$49,M28,$K$2:$K$49)*3</f>
        <v>3</v>
      </c>
      <c r="P28" s="3" t="n">
        <f aca="false">(SUMIF($D$2:$D$49,M28,$F$2:$F$49)+SUMIF($D$2:$D$49,M28,$G$2:$G$49)+SUMIF($E$2:$E$49,M28,$H$2:$H$49))/3</f>
        <v>0.304078138666667</v>
      </c>
    </row>
    <row r="29" customFormat="false" ht="12.8" hidden="false" customHeight="false" outlineLevel="0" collapsed="false">
      <c r="A29" s="2" t="s">
        <v>88</v>
      </c>
      <c r="B29" s="0" t="s">
        <v>90</v>
      </c>
      <c r="C29" s="0" t="str">
        <f aca="false">LEFT(B29,1)</f>
        <v>f</v>
      </c>
      <c r="D29" s="0" t="s">
        <v>57</v>
      </c>
      <c r="E29" s="0" t="s">
        <v>50</v>
      </c>
      <c r="F29" s="3" t="n">
        <v>0.22666183</v>
      </c>
      <c r="G29" s="3" t="n">
        <v>0.37944797</v>
      </c>
      <c r="H29" s="3" t="n">
        <v>0.3938902</v>
      </c>
      <c r="I29" s="4" t="n">
        <f aca="false">IF(AND(F29&gt;G29,F29&gt;H29),1,0)</f>
        <v>0</v>
      </c>
      <c r="J29" s="4" t="n">
        <f aca="false">IF(AND(G29&gt;F29,G29&gt;H29),1,0)</f>
        <v>0</v>
      </c>
      <c r="K29" s="4" t="n">
        <f aca="false">IF(AND(H29&gt;G29,H29&gt;F29),1,0)</f>
        <v>1</v>
      </c>
      <c r="M29" s="0" t="s">
        <v>60</v>
      </c>
      <c r="N29" s="0" t="s">
        <v>86</v>
      </c>
      <c r="O29" s="0" t="n">
        <f aca="false">SUMIF($D$2:$D$49,M29,$I$2:$I$49)*3+SUMIF($D$2:$D$49,M29,$J$2:$J$49)+SUMIF($E$2:$E$49,M29,$K$2:$K$49)*3</f>
        <v>0</v>
      </c>
      <c r="P29" s="3" t="n">
        <f aca="false">(SUMIF($D$2:$D$49,M29,$F$2:$F$49)+SUMIF($D$2:$D$49,M29,$G$2:$G$49)+SUMIF($E$2:$E$49,M29,$H$2:$H$49))/3</f>
        <v>0.226715236666667</v>
      </c>
    </row>
    <row r="30" customFormat="false" ht="12.8" hidden="false" customHeight="false" outlineLevel="0" collapsed="false">
      <c r="A30" s="2" t="s">
        <v>88</v>
      </c>
      <c r="B30" s="0" t="s">
        <v>91</v>
      </c>
      <c r="C30" s="0" t="str">
        <f aca="false">LEFT(B30,1)</f>
        <v>f</v>
      </c>
      <c r="D30" s="0" t="s">
        <v>49</v>
      </c>
      <c r="E30" s="0" t="s">
        <v>56</v>
      </c>
      <c r="F30" s="3" t="n">
        <v>0.5829101</v>
      </c>
      <c r="G30" s="3" t="n">
        <v>0.29005945</v>
      </c>
      <c r="H30" s="3" t="n">
        <v>0.12703046</v>
      </c>
      <c r="I30" s="4" t="n">
        <f aca="false">IF(AND(F30&gt;G30,F30&gt;H30),1,0)</f>
        <v>1</v>
      </c>
      <c r="J30" s="4" t="n">
        <f aca="false">IF(AND(G30&gt;F30,G30&gt;H30),1,0)</f>
        <v>0</v>
      </c>
      <c r="K30" s="4" t="n">
        <f aca="false">IF(AND(H30&gt;G30,H30&gt;F30),1,0)</f>
        <v>0</v>
      </c>
      <c r="M30" s="5" t="s">
        <v>70</v>
      </c>
      <c r="N30" s="5" t="s">
        <v>92</v>
      </c>
      <c r="O30" s="5" t="n">
        <f aca="false">SUMIF($D$2:$D$49,M30,$I$2:$I$49)*3+SUMIF($D$2:$D$49,M30,$J$2:$J$49)+SUMIF($E$2:$E$49,M30,$K$2:$K$49)*3</f>
        <v>5</v>
      </c>
      <c r="P30" s="6" t="n">
        <f aca="false">(SUMIF($D$2:$D$49,M30,$F$2:$F$49)+SUMIF($D$2:$D$49,M30,$G$2:$G$49)+SUMIF($E$2:$E$49,M30,$H$2:$H$49))/3</f>
        <v>0.732119046666667</v>
      </c>
    </row>
    <row r="31" customFormat="false" ht="12.8" hidden="false" customHeight="false" outlineLevel="0" collapsed="false">
      <c r="A31" s="2" t="s">
        <v>93</v>
      </c>
      <c r="B31" s="0" t="s">
        <v>94</v>
      </c>
      <c r="C31" s="0" t="str">
        <f aca="false">LEFT(B31,1)</f>
        <v>g</v>
      </c>
      <c r="D31" s="0" t="s">
        <v>64</v>
      </c>
      <c r="E31" s="0" t="s">
        <v>60</v>
      </c>
      <c r="F31" s="3" t="n">
        <v>0.7183404</v>
      </c>
      <c r="G31" s="3" t="n">
        <v>0.22173189</v>
      </c>
      <c r="H31" s="3" t="n">
        <v>0.05992774</v>
      </c>
      <c r="I31" s="4" t="n">
        <f aca="false">IF(AND(F31&gt;G31,F31&gt;H31),1,0)</f>
        <v>1</v>
      </c>
      <c r="J31" s="4" t="n">
        <f aca="false">IF(AND(G31&gt;F31,G31&gt;H31),1,0)</f>
        <v>0</v>
      </c>
      <c r="K31" s="4" t="n">
        <f aca="false">IF(AND(H31&gt;G31,H31&gt;F31),1,0)</f>
        <v>0</v>
      </c>
      <c r="M31" s="7" t="s">
        <v>67</v>
      </c>
      <c r="N31" s="7" t="s">
        <v>92</v>
      </c>
      <c r="O31" s="7" t="n">
        <f aca="false">SUMIF($D$2:$D$49,M31,$I$2:$I$49)*3+SUMIF($D$2:$D$49,M31,$J$2:$J$49)+SUMIF($E$2:$E$49,M31,$K$2:$K$49)*3</f>
        <v>6</v>
      </c>
      <c r="P31" s="8" t="n">
        <f aca="false">(SUMIF($D$2:$D$49,M31,$F$2:$F$49)+SUMIF($D$2:$D$49,M31,$G$2:$G$49)+SUMIF($E$2:$E$49,M31,$H$2:$H$49))/3</f>
        <v>0.549653433333333</v>
      </c>
    </row>
    <row r="32" customFormat="false" ht="12.8" hidden="false" customHeight="false" outlineLevel="0" collapsed="false">
      <c r="A32" s="2" t="s">
        <v>93</v>
      </c>
      <c r="B32" s="0" t="s">
        <v>95</v>
      </c>
      <c r="C32" s="0" t="str">
        <f aca="false">LEFT(B32,1)</f>
        <v>h</v>
      </c>
      <c r="D32" s="0" t="s">
        <v>68</v>
      </c>
      <c r="E32" s="0" t="s">
        <v>71</v>
      </c>
      <c r="F32" s="3" t="n">
        <v>0.11399148</v>
      </c>
      <c r="G32" s="3" t="n">
        <v>0.313112</v>
      </c>
      <c r="H32" s="3" t="n">
        <v>0.5728965</v>
      </c>
      <c r="I32" s="4" t="n">
        <f aca="false">IF(AND(F32&gt;G32,F32&gt;H32),1,0)</f>
        <v>0</v>
      </c>
      <c r="J32" s="4" t="n">
        <f aca="false">IF(AND(G32&gt;F32,G32&gt;H32),1,0)</f>
        <v>0</v>
      </c>
      <c r="K32" s="4" t="n">
        <f aca="false">IF(AND(H32&gt;G32,H32&gt;F32),1,0)</f>
        <v>1</v>
      </c>
      <c r="M32" s="0" t="s">
        <v>71</v>
      </c>
      <c r="N32" s="0" t="s">
        <v>92</v>
      </c>
      <c r="O32" s="0" t="n">
        <f aca="false">SUMIF($D$2:$D$49,M32,$I$2:$I$49)*3+SUMIF($D$2:$D$49,M32,$J$2:$J$49)+SUMIF($E$2:$E$49,M32,$K$2:$K$49)*3</f>
        <v>3</v>
      </c>
      <c r="P32" s="3" t="n">
        <f aca="false">(SUMIF($D$2:$D$49,M32,$F$2:$F$49)+SUMIF($D$2:$D$49,M32,$G$2:$G$49)+SUMIF($E$2:$E$49,M32,$H$2:$H$49))/3</f>
        <v>0.454673206666667</v>
      </c>
    </row>
    <row r="33" customFormat="false" ht="12.8" hidden="false" customHeight="false" outlineLevel="0" collapsed="false">
      <c r="A33" s="2" t="s">
        <v>93</v>
      </c>
      <c r="B33" s="0" t="s">
        <v>96</v>
      </c>
      <c r="C33" s="0" t="str">
        <f aca="false">LEFT(B33,1)</f>
        <v>h</v>
      </c>
      <c r="D33" s="0" t="s">
        <v>70</v>
      </c>
      <c r="E33" s="0" t="s">
        <v>67</v>
      </c>
      <c r="F33" s="3" t="n">
        <v>0.2649446</v>
      </c>
      <c r="G33" s="3" t="n">
        <v>0.38208184</v>
      </c>
      <c r="H33" s="3" t="n">
        <v>0.35297355</v>
      </c>
      <c r="I33" s="4" t="n">
        <f aca="false">IF(AND(F33&gt;G33,F33&gt;H33),1,0)</f>
        <v>0</v>
      </c>
      <c r="J33" s="4" t="n">
        <f aca="false">IF(AND(G33&gt;F33,G33&gt;H33),1,0)</f>
        <v>1</v>
      </c>
      <c r="K33" s="4" t="n">
        <f aca="false">IF(AND(H33&gt;G33,H33&gt;F33),1,0)</f>
        <v>0</v>
      </c>
      <c r="M33" s="0" t="s">
        <v>68</v>
      </c>
      <c r="N33" s="0" t="s">
        <v>92</v>
      </c>
      <c r="O33" s="0" t="n">
        <f aca="false">SUMIF($D$2:$D$49,M33,$I$2:$I$49)*3+SUMIF($D$2:$D$49,M33,$J$2:$J$49)+SUMIF($E$2:$E$49,M33,$K$2:$K$49)*3</f>
        <v>0</v>
      </c>
      <c r="P33" s="3" t="n">
        <f aca="false">(SUMIF($D$2:$D$49,M33,$F$2:$F$49)+SUMIF($D$2:$D$49,M33,$G$2:$G$49)+SUMIF($E$2:$E$49,M33,$H$2:$H$49))/3</f>
        <v>0.263554321333333</v>
      </c>
    </row>
    <row r="34" customFormat="false" ht="12.8" hidden="false" customHeight="false" outlineLevel="0" collapsed="false">
      <c r="A34" s="2" t="s">
        <v>97</v>
      </c>
      <c r="B34" s="0" t="s">
        <v>98</v>
      </c>
      <c r="C34" s="0" t="str">
        <f aca="false">LEFT(B34,1)</f>
        <v>a</v>
      </c>
      <c r="D34" s="0" t="s">
        <v>18</v>
      </c>
      <c r="E34" s="0" t="s">
        <v>16</v>
      </c>
      <c r="F34" s="3" t="n">
        <v>0.67242014</v>
      </c>
      <c r="G34" s="3" t="n">
        <v>0.24025589</v>
      </c>
      <c r="H34" s="3" t="n">
        <v>0.08732396</v>
      </c>
      <c r="I34" s="4" t="n">
        <f aca="false">IF(AND(F34&gt;G34,F34&gt;H34),1,0)</f>
        <v>1</v>
      </c>
      <c r="J34" s="4" t="n">
        <f aca="false">IF(AND(G34&gt;F34,G34&gt;H34),1,0)</f>
        <v>0</v>
      </c>
      <c r="K34" s="4" t="n">
        <f aca="false">IF(AND(H34&gt;G34,H34&gt;F34),1,0)</f>
        <v>0</v>
      </c>
    </row>
    <row r="35" customFormat="false" ht="12.8" hidden="false" customHeight="false" outlineLevel="0" collapsed="false">
      <c r="A35" s="2" t="s">
        <v>97</v>
      </c>
      <c r="B35" s="0" t="s">
        <v>99</v>
      </c>
      <c r="C35" s="0" t="str">
        <f aca="false">LEFT(B35,1)</f>
        <v>a</v>
      </c>
      <c r="D35" s="0" t="s">
        <v>17</v>
      </c>
      <c r="E35" s="0" t="s">
        <v>22</v>
      </c>
      <c r="F35" s="3" t="n">
        <v>0.19704536</v>
      </c>
      <c r="G35" s="3" t="n">
        <v>0.37205726</v>
      </c>
      <c r="H35" s="3" t="n">
        <v>0.43089736</v>
      </c>
      <c r="I35" s="4" t="n">
        <f aca="false">IF(AND(F35&gt;G35,F35&gt;H35),1,0)</f>
        <v>0</v>
      </c>
      <c r="J35" s="4" t="n">
        <f aca="false">IF(AND(G35&gt;F35,G35&gt;H35),1,0)</f>
        <v>0</v>
      </c>
      <c r="K35" s="4" t="n">
        <f aca="false">IF(AND(H35&gt;G35,H35&gt;F35),1,0)</f>
        <v>1</v>
      </c>
    </row>
    <row r="36" customFormat="false" ht="12.8" hidden="false" customHeight="false" outlineLevel="0" collapsed="false">
      <c r="A36" s="2" t="s">
        <v>97</v>
      </c>
      <c r="B36" s="0" t="s">
        <v>100</v>
      </c>
      <c r="C36" s="0" t="str">
        <f aca="false">LEFT(B36,1)</f>
        <v>b</v>
      </c>
      <c r="D36" s="0" t="s">
        <v>25</v>
      </c>
      <c r="E36" s="0" t="s">
        <v>27</v>
      </c>
      <c r="F36" s="3" t="n">
        <v>0.10648899</v>
      </c>
      <c r="G36" s="3" t="n">
        <v>0.3585109</v>
      </c>
      <c r="H36" s="3" t="n">
        <v>0.5350001</v>
      </c>
      <c r="I36" s="4" t="n">
        <f aca="false">IF(AND(F36&gt;G36,F36&gt;H36),1,0)</f>
        <v>0</v>
      </c>
      <c r="J36" s="4" t="n">
        <f aca="false">IF(AND(G36&gt;F36,G36&gt;H36),1,0)</f>
        <v>0</v>
      </c>
      <c r="K36" s="4" t="n">
        <f aca="false">IF(AND(H36&gt;G36,H36&gt;F36),1,0)</f>
        <v>1</v>
      </c>
    </row>
    <row r="37" customFormat="false" ht="12.8" hidden="false" customHeight="false" outlineLevel="0" collapsed="false">
      <c r="A37" s="2" t="s">
        <v>97</v>
      </c>
      <c r="B37" s="0" t="s">
        <v>101</v>
      </c>
      <c r="C37" s="0" t="str">
        <f aca="false">LEFT(B37,1)</f>
        <v>b</v>
      </c>
      <c r="D37" s="0" t="s">
        <v>28</v>
      </c>
      <c r="E37" s="0" t="s">
        <v>24</v>
      </c>
      <c r="F37" s="3" t="n">
        <v>0.61299574</v>
      </c>
      <c r="G37" s="3" t="n">
        <v>0.32248795</v>
      </c>
      <c r="H37" s="3" t="n">
        <v>0.06451632</v>
      </c>
      <c r="I37" s="4" t="n">
        <f aca="false">IF(AND(F37&gt;G37,F37&gt;H37),1,0)</f>
        <v>1</v>
      </c>
      <c r="J37" s="4" t="n">
        <f aca="false">IF(AND(G37&gt;F37,G37&gt;H37),1,0)</f>
        <v>0</v>
      </c>
      <c r="K37" s="4" t="n">
        <f aca="false">IF(AND(H37&gt;G37,H37&gt;F37),1,0)</f>
        <v>0</v>
      </c>
    </row>
    <row r="38" customFormat="false" ht="12.8" hidden="false" customHeight="false" outlineLevel="0" collapsed="false">
      <c r="A38" s="2" t="s">
        <v>102</v>
      </c>
      <c r="B38" s="0" t="s">
        <v>103</v>
      </c>
      <c r="C38" s="0" t="str">
        <f aca="false">LEFT(B38,1)</f>
        <v>c</v>
      </c>
      <c r="D38" s="0" t="s">
        <v>39</v>
      </c>
      <c r="E38" s="0" t="s">
        <v>31</v>
      </c>
      <c r="F38" s="3" t="n">
        <v>0.14272213</v>
      </c>
      <c r="G38" s="3" t="n">
        <v>0.3124108</v>
      </c>
      <c r="H38" s="3" t="n">
        <v>0.5448671</v>
      </c>
      <c r="I38" s="4" t="n">
        <f aca="false">IF(AND(F38&gt;G38,F38&gt;H38),1,0)</f>
        <v>0</v>
      </c>
      <c r="J38" s="4" t="n">
        <f aca="false">IF(AND(G38&gt;F38,G38&gt;H38),1,0)</f>
        <v>0</v>
      </c>
      <c r="K38" s="4" t="n">
        <f aca="false">IF(AND(H38&gt;G38,H38&gt;F38),1,0)</f>
        <v>1</v>
      </c>
    </row>
    <row r="39" customFormat="false" ht="12.8" hidden="false" customHeight="false" outlineLevel="0" collapsed="false">
      <c r="A39" s="2" t="s">
        <v>102</v>
      </c>
      <c r="B39" s="0" t="s">
        <v>104</v>
      </c>
      <c r="C39" s="0" t="str">
        <f aca="false">LEFT(B39,1)</f>
        <v>c</v>
      </c>
      <c r="D39" s="0" t="s">
        <v>32</v>
      </c>
      <c r="E39" s="0" t="s">
        <v>38</v>
      </c>
      <c r="F39" s="3" t="n">
        <v>0.08761067</v>
      </c>
      <c r="G39" s="3" t="n">
        <v>0.32454568</v>
      </c>
      <c r="H39" s="3" t="n">
        <v>0.58784366</v>
      </c>
      <c r="I39" s="4" t="n">
        <f aca="false">IF(AND(F39&gt;G39,F39&gt;H39),1,0)</f>
        <v>0</v>
      </c>
      <c r="J39" s="4" t="n">
        <f aca="false">IF(AND(G39&gt;F39,G39&gt;H39),1,0)</f>
        <v>0</v>
      </c>
      <c r="K39" s="4" t="n">
        <f aca="false">IF(AND(H39&gt;G39,H39&gt;F39),1,0)</f>
        <v>1</v>
      </c>
    </row>
    <row r="40" customFormat="false" ht="12.8" hidden="false" customHeight="false" outlineLevel="0" collapsed="false">
      <c r="A40" s="2" t="s">
        <v>102</v>
      </c>
      <c r="B40" s="0" t="s">
        <v>105</v>
      </c>
      <c r="C40" s="0" t="str">
        <f aca="false">LEFT(B40,1)</f>
        <v>d</v>
      </c>
      <c r="D40" s="0" t="s">
        <v>42</v>
      </c>
      <c r="E40" s="0" t="s">
        <v>35</v>
      </c>
      <c r="F40" s="3" t="n">
        <v>0.058945592</v>
      </c>
      <c r="G40" s="3" t="n">
        <v>0.30845594</v>
      </c>
      <c r="H40" s="3" t="n">
        <v>0.63259846</v>
      </c>
      <c r="I40" s="4" t="n">
        <f aca="false">IF(AND(F40&gt;G40,F40&gt;H40),1,0)</f>
        <v>0</v>
      </c>
      <c r="J40" s="4" t="n">
        <f aca="false">IF(AND(G40&gt;F40,G40&gt;H40),1,0)</f>
        <v>0</v>
      </c>
      <c r="K40" s="4" t="n">
        <f aca="false">IF(AND(H40&gt;G40,H40&gt;F40),1,0)</f>
        <v>1</v>
      </c>
    </row>
    <row r="41" customFormat="false" ht="12.8" hidden="false" customHeight="false" outlineLevel="0" collapsed="false">
      <c r="A41" s="2" t="s">
        <v>102</v>
      </c>
      <c r="B41" s="0" t="s">
        <v>106</v>
      </c>
      <c r="C41" s="0" t="str">
        <f aca="false">LEFT(B41,1)</f>
        <v>d</v>
      </c>
      <c r="D41" s="0" t="s">
        <v>36</v>
      </c>
      <c r="E41" s="0" t="s">
        <v>41</v>
      </c>
      <c r="F41" s="3" t="n">
        <v>0.16101037</v>
      </c>
      <c r="G41" s="3" t="n">
        <v>0.42342246</v>
      </c>
      <c r="H41" s="3" t="n">
        <v>0.41556716</v>
      </c>
      <c r="I41" s="4" t="n">
        <f aca="false">IF(AND(F41&gt;G41,F41&gt;H41),1,0)</f>
        <v>0</v>
      </c>
      <c r="J41" s="4" t="n">
        <f aca="false">IF(AND(G41&gt;F41,G41&gt;H41),1,0)</f>
        <v>1</v>
      </c>
      <c r="K41" s="4" t="n">
        <f aca="false">IF(AND(H41&gt;G41,H41&gt;F41),1,0)</f>
        <v>0</v>
      </c>
    </row>
    <row r="42" customFormat="false" ht="12.8" hidden="false" customHeight="false" outlineLevel="0" collapsed="false">
      <c r="A42" s="2" t="s">
        <v>107</v>
      </c>
      <c r="B42" s="0" t="s">
        <v>108</v>
      </c>
      <c r="C42" s="0" t="str">
        <f aca="false">LEFT(B42,1)</f>
        <v>f</v>
      </c>
      <c r="D42" s="0" t="s">
        <v>50</v>
      </c>
      <c r="E42" s="0" t="s">
        <v>56</v>
      </c>
      <c r="F42" s="3" t="n">
        <v>0.29930502</v>
      </c>
      <c r="G42" s="3" t="n">
        <v>0.35791856</v>
      </c>
      <c r="H42" s="3" t="n">
        <v>0.34277642</v>
      </c>
      <c r="I42" s="4" t="n">
        <f aca="false">IF(AND(F42&gt;G42,F42&gt;H42),1,0)</f>
        <v>0</v>
      </c>
      <c r="J42" s="4" t="n">
        <f aca="false">IF(AND(G42&gt;F42,G42&gt;H42),1,0)</f>
        <v>1</v>
      </c>
      <c r="K42" s="4" t="n">
        <f aca="false">IF(AND(H42&gt;G42,H42&gt;F42),1,0)</f>
        <v>0</v>
      </c>
    </row>
    <row r="43" customFormat="false" ht="12.8" hidden="false" customHeight="false" outlineLevel="0" collapsed="false">
      <c r="A43" s="2" t="s">
        <v>107</v>
      </c>
      <c r="B43" s="0" t="s">
        <v>109</v>
      </c>
      <c r="C43" s="0" t="str">
        <f aca="false">LEFT(B43,1)</f>
        <v>f</v>
      </c>
      <c r="D43" s="0" t="s">
        <v>57</v>
      </c>
      <c r="E43" s="0" t="s">
        <v>49</v>
      </c>
      <c r="F43" s="3" t="n">
        <v>0.03838027</v>
      </c>
      <c r="G43" s="3" t="n">
        <v>0.20695217</v>
      </c>
      <c r="H43" s="3" t="n">
        <v>0.7546675</v>
      </c>
      <c r="I43" s="4" t="n">
        <f aca="false">IF(AND(F43&gt;G43,F43&gt;H43),1,0)</f>
        <v>0</v>
      </c>
      <c r="J43" s="4" t="n">
        <f aca="false">IF(AND(G43&gt;F43,G43&gt;H43),1,0)</f>
        <v>0</v>
      </c>
      <c r="K43" s="4" t="n">
        <f aca="false">IF(AND(H43&gt;G43,H43&gt;F43),1,0)</f>
        <v>1</v>
      </c>
    </row>
    <row r="44" customFormat="false" ht="12.8" hidden="false" customHeight="false" outlineLevel="0" collapsed="false">
      <c r="A44" s="2" t="s">
        <v>107</v>
      </c>
      <c r="B44" s="0" t="s">
        <v>110</v>
      </c>
      <c r="C44" s="0" t="str">
        <f aca="false">LEFT(B44,1)</f>
        <v>e</v>
      </c>
      <c r="D44" s="0" t="s">
        <v>46</v>
      </c>
      <c r="E44" s="0" t="s">
        <v>52</v>
      </c>
      <c r="F44" s="3" t="n">
        <v>0.03592833</v>
      </c>
      <c r="G44" s="3" t="n">
        <v>0.21253696</v>
      </c>
      <c r="H44" s="3" t="n">
        <v>0.7515347</v>
      </c>
      <c r="I44" s="4" t="n">
        <f aca="false">IF(AND(F44&gt;G44,F44&gt;H44),1,0)</f>
        <v>0</v>
      </c>
      <c r="J44" s="4" t="n">
        <f aca="false">IF(AND(G44&gt;F44,G44&gt;H44),1,0)</f>
        <v>0</v>
      </c>
      <c r="K44" s="4" t="n">
        <f aca="false">IF(AND(H44&gt;G44,H44&gt;F44),1,0)</f>
        <v>1</v>
      </c>
    </row>
    <row r="45" customFormat="false" ht="12.8" hidden="false" customHeight="false" outlineLevel="0" collapsed="false">
      <c r="A45" s="2" t="s">
        <v>107</v>
      </c>
      <c r="B45" s="0" t="s">
        <v>111</v>
      </c>
      <c r="C45" s="0" t="str">
        <f aca="false">LEFT(B45,1)</f>
        <v>e</v>
      </c>
      <c r="D45" s="0" t="s">
        <v>53</v>
      </c>
      <c r="E45" s="0" t="s">
        <v>45</v>
      </c>
      <c r="F45" s="3" t="n">
        <v>0.4688043</v>
      </c>
      <c r="G45" s="3" t="n">
        <v>0.34643364</v>
      </c>
      <c r="H45" s="3" t="n">
        <v>0.18476215</v>
      </c>
      <c r="I45" s="4" t="n">
        <f aca="false">IF(AND(F45&gt;G45,F45&gt;H45),1,0)</f>
        <v>1</v>
      </c>
      <c r="J45" s="4" t="n">
        <f aca="false">IF(AND(G45&gt;F45,G45&gt;H45),1,0)</f>
        <v>0</v>
      </c>
      <c r="K45" s="4" t="n">
        <f aca="false">IF(AND(H45&gt;G45,H45&gt;F45),1,0)</f>
        <v>0</v>
      </c>
    </row>
    <row r="46" customFormat="false" ht="12.8" hidden="false" customHeight="false" outlineLevel="0" collapsed="false">
      <c r="A46" s="2" t="s">
        <v>112</v>
      </c>
      <c r="B46" s="0" t="s">
        <v>113</v>
      </c>
      <c r="C46" s="0" t="str">
        <f aca="false">LEFT(B46,1)</f>
        <v>h</v>
      </c>
      <c r="D46" s="0" t="s">
        <v>68</v>
      </c>
      <c r="E46" s="0" t="s">
        <v>70</v>
      </c>
      <c r="F46" s="3" t="n">
        <v>0.04326382</v>
      </c>
      <c r="G46" s="3" t="n">
        <v>0.20511547</v>
      </c>
      <c r="H46" s="3" t="n">
        <v>0.7516207</v>
      </c>
      <c r="I46" s="4" t="n">
        <f aca="false">IF(AND(F46&gt;G46,F46&gt;H46),1,0)</f>
        <v>0</v>
      </c>
      <c r="J46" s="4" t="n">
        <f aca="false">IF(AND(G46&gt;F46,G46&gt;H46),1,0)</f>
        <v>0</v>
      </c>
      <c r="K46" s="4" t="n">
        <f aca="false">IF(AND(H46&gt;G46,H46&gt;F46),1,0)</f>
        <v>1</v>
      </c>
    </row>
    <row r="47" customFormat="false" ht="12.8" hidden="false" customHeight="false" outlineLevel="0" collapsed="false">
      <c r="A47" s="2" t="s">
        <v>112</v>
      </c>
      <c r="B47" s="0" t="s">
        <v>114</v>
      </c>
      <c r="C47" s="0" t="str">
        <f aca="false">LEFT(B47,1)</f>
        <v>h</v>
      </c>
      <c r="D47" s="0" t="s">
        <v>71</v>
      </c>
      <c r="E47" s="0" t="s">
        <v>67</v>
      </c>
      <c r="F47" s="3" t="n">
        <v>0.18562856</v>
      </c>
      <c r="G47" s="3" t="n">
        <v>0.4032045</v>
      </c>
      <c r="H47" s="3" t="n">
        <v>0.41116694</v>
      </c>
      <c r="I47" s="4" t="n">
        <f aca="false">IF(AND(F47&gt;G47,F47&gt;H47),1,0)</f>
        <v>0</v>
      </c>
      <c r="J47" s="4" t="n">
        <f aca="false">IF(AND(G47&gt;F47,G47&gt;H47),1,0)</f>
        <v>0</v>
      </c>
      <c r="K47" s="4" t="n">
        <f aca="false">IF(AND(H47&gt;G47,H47&gt;F47),1,0)</f>
        <v>1</v>
      </c>
    </row>
    <row r="48" customFormat="false" ht="12.8" hidden="false" customHeight="false" outlineLevel="0" collapsed="false">
      <c r="A48" s="2" t="s">
        <v>112</v>
      </c>
      <c r="B48" s="0" t="s">
        <v>115</v>
      </c>
      <c r="C48" s="0" t="str">
        <f aca="false">LEFT(B48,1)</f>
        <v>g</v>
      </c>
      <c r="D48" s="0" t="s">
        <v>60</v>
      </c>
      <c r="E48" s="0" t="s">
        <v>63</v>
      </c>
      <c r="F48" s="3" t="n">
        <v>0.14335524</v>
      </c>
      <c r="G48" s="3" t="n">
        <v>0.39106283</v>
      </c>
      <c r="H48" s="3" t="n">
        <v>0.46558195</v>
      </c>
      <c r="I48" s="4" t="n">
        <f aca="false">IF(AND(F48&gt;G48,F48&gt;H48),1,0)</f>
        <v>0</v>
      </c>
      <c r="J48" s="4" t="n">
        <f aca="false">IF(AND(G48&gt;F48,G48&gt;H48),1,0)</f>
        <v>0</v>
      </c>
      <c r="K48" s="4" t="n">
        <f aca="false">IF(AND(H48&gt;G48,H48&gt;F48),1,0)</f>
        <v>1</v>
      </c>
    </row>
    <row r="49" customFormat="false" ht="12.8" hidden="false" customHeight="false" outlineLevel="0" collapsed="false">
      <c r="A49" s="2" t="s">
        <v>112</v>
      </c>
      <c r="B49" s="0" t="s">
        <v>116</v>
      </c>
      <c r="C49" s="0" t="str">
        <f aca="false">LEFT(B49,1)</f>
        <v>g</v>
      </c>
      <c r="D49" s="0" t="s">
        <v>64</v>
      </c>
      <c r="E49" s="0" t="s">
        <v>59</v>
      </c>
      <c r="F49" s="3" t="n">
        <v>0.36736915</v>
      </c>
      <c r="G49" s="3" t="n">
        <v>0.34843794</v>
      </c>
      <c r="H49" s="3" t="n">
        <v>0.28419292</v>
      </c>
      <c r="I49" s="4" t="n">
        <f aca="false">IF(AND(F49&gt;G49,F49&gt;H49),1,0)</f>
        <v>1</v>
      </c>
      <c r="J49" s="4" t="n">
        <f aca="false">IF(AND(G49&gt;F49,G49&gt;H49),1,0)</f>
        <v>0</v>
      </c>
      <c r="K49" s="4" t="n">
        <f aca="false">IF(AND(H49&gt;G49,H49&gt;F49),1,0)</f>
        <v>0</v>
      </c>
    </row>
    <row r="51" customFormat="false" ht="12.8" hidden="false" customHeight="false" outlineLevel="0" collapsed="false">
      <c r="I51" s="0" t="n">
        <f aca="false">SUM(I2:I49)*3</f>
        <v>66</v>
      </c>
      <c r="J51" s="0" t="n">
        <f aca="false">SUM(J2:J49)</f>
        <v>8</v>
      </c>
      <c r="K51" s="0" t="n">
        <f aca="false">SUM(K2:K49)*3</f>
        <v>54</v>
      </c>
      <c r="L51" s="0" t="n">
        <f aca="false">SUM(I51:K51)</f>
        <v>128</v>
      </c>
    </row>
  </sheetData>
  <autoFilter ref="M1:P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2018-06-14T11:42:40Z</dcterms:modified>
  <cp:revision>3</cp:revision>
  <dc:subject/>
  <dc:title/>
</cp:coreProperties>
</file>