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yin/Google Drive/"/>
    </mc:Choice>
  </mc:AlternateContent>
  <xr:revisionPtr revIDLastSave="0" documentId="8_{157602DA-657E-5844-9FF9-B96902E47645}" xr6:coauthVersionLast="46" xr6:coauthVersionMax="46" xr10:uidLastSave="{00000000-0000-0000-0000-000000000000}"/>
  <bookViews>
    <workbookView xWindow="6380" yWindow="3300" windowWidth="26840" windowHeight="15940" activeTab="3" xr2:uid="{BA0F898D-FC69-134A-BDA6-49A491B2334F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H32" i="3" s="1"/>
  <c r="D32" i="3"/>
  <c r="C32" i="3"/>
  <c r="B32" i="3"/>
  <c r="A32" i="3"/>
  <c r="E31" i="3"/>
  <c r="H31" i="3" s="1"/>
  <c r="D31" i="3"/>
  <c r="C31" i="3"/>
  <c r="B31" i="3"/>
  <c r="I31" i="3" s="1"/>
  <c r="A31" i="3"/>
  <c r="F30" i="3"/>
  <c r="G30" i="3" s="1"/>
  <c r="E30" i="3"/>
  <c r="H30" i="3" s="1"/>
  <c r="D30" i="3"/>
  <c r="C30" i="3"/>
  <c r="B30" i="3"/>
  <c r="I30" i="3" s="1"/>
  <c r="A30" i="3"/>
  <c r="E29" i="3"/>
  <c r="D29" i="3"/>
  <c r="C29" i="3"/>
  <c r="B29" i="3"/>
  <c r="F23" i="3"/>
  <c r="F22" i="3"/>
  <c r="F21" i="3"/>
  <c r="F14" i="3"/>
  <c r="F13" i="3"/>
  <c r="F12" i="3"/>
  <c r="G7" i="3"/>
  <c r="G6" i="3"/>
  <c r="G5" i="3"/>
  <c r="F27" i="1"/>
  <c r="E19" i="1"/>
  <c r="E18" i="1"/>
  <c r="E17" i="1"/>
  <c r="E16" i="1"/>
  <c r="I32" i="3" l="1"/>
  <c r="F31" i="3"/>
  <c r="G31" i="3"/>
  <c r="F32" i="3"/>
  <c r="G32" i="3"/>
</calcChain>
</file>

<file path=xl/sharedStrings.xml><?xml version="1.0" encoding="utf-8"?>
<sst xmlns="http://schemas.openxmlformats.org/spreadsheetml/2006/main" count="490" uniqueCount="220">
  <si>
    <t>EX 3.14</t>
  </si>
  <si>
    <t>Excel Template Solution:</t>
  </si>
  <si>
    <t>PAYOFF TABLE</t>
  </si>
  <si>
    <t>a. Payoff Table</t>
  </si>
  <si>
    <t>Weather Conditions</t>
  </si>
  <si>
    <t>Alternative</t>
  </si>
  <si>
    <t>State of Nature</t>
  </si>
  <si>
    <t>Good</t>
  </si>
  <si>
    <t>Moderate</t>
  </si>
  <si>
    <t>Bad</t>
  </si>
  <si>
    <r>
      <t>S</t>
    </r>
    <r>
      <rPr>
        <vertAlign val="subscript"/>
        <sz val="10"/>
        <rFont val="Arial Cyr"/>
        <charset val="204"/>
      </rPr>
      <t>1</t>
    </r>
  </si>
  <si>
    <r>
      <t>S</t>
    </r>
    <r>
      <rPr>
        <vertAlign val="subscript"/>
        <sz val="10"/>
        <rFont val="Arial Cyr"/>
        <charset val="204"/>
      </rPr>
      <t>2</t>
    </r>
    <r>
      <rPr>
        <sz val="10"/>
        <rFont val="Arial Cyr"/>
        <charset val="204"/>
      </rPr>
      <t/>
    </r>
  </si>
  <si>
    <r>
      <t>S</t>
    </r>
    <r>
      <rPr>
        <vertAlign val="subscript"/>
        <sz val="10"/>
        <rFont val="Arial Cyr"/>
        <charset val="204"/>
      </rPr>
      <t>3</t>
    </r>
    <r>
      <rPr>
        <sz val="10"/>
        <rFont val="Arial Cyr"/>
        <charset val="204"/>
      </rPr>
      <t/>
    </r>
  </si>
  <si>
    <r>
      <t>S</t>
    </r>
    <r>
      <rPr>
        <vertAlign val="subscript"/>
        <sz val="10"/>
        <rFont val="Arial Cyr"/>
        <charset val="204"/>
      </rPr>
      <t>4</t>
    </r>
    <r>
      <rPr>
        <sz val="10"/>
        <rFont val="Arial Cyr"/>
        <charset val="204"/>
      </rPr>
      <t/>
    </r>
  </si>
  <si>
    <r>
      <t>S</t>
    </r>
    <r>
      <rPr>
        <vertAlign val="subscript"/>
        <sz val="10"/>
        <rFont val="Arial Cyr"/>
        <charset val="204"/>
      </rPr>
      <t>5</t>
    </r>
    <r>
      <rPr>
        <sz val="10"/>
        <rFont val="Arial Cyr"/>
        <charset val="204"/>
      </rPr>
      <t/>
    </r>
  </si>
  <si>
    <t>Min</t>
  </si>
  <si>
    <t>Max</t>
  </si>
  <si>
    <t>Hurwitz</t>
  </si>
  <si>
    <t>Max Regret</t>
  </si>
  <si>
    <t>Average</t>
  </si>
  <si>
    <t>Probabilities</t>
  </si>
  <si>
    <t>New Building</t>
  </si>
  <si>
    <r>
      <t>A</t>
    </r>
    <r>
      <rPr>
        <vertAlign val="subscript"/>
        <sz val="10"/>
        <rFont val="Arial Cyr"/>
        <charset val="204"/>
      </rPr>
      <t>1</t>
    </r>
  </si>
  <si>
    <t>Major renovation</t>
  </si>
  <si>
    <r>
      <t>A</t>
    </r>
    <r>
      <rPr>
        <vertAlign val="subscript"/>
        <sz val="10"/>
        <rFont val="Arial Cyr"/>
        <charset val="204"/>
      </rPr>
      <t>2</t>
    </r>
    <r>
      <rPr>
        <sz val="10"/>
        <rFont val="Arial Cyr"/>
        <charset val="204"/>
      </rPr>
      <t/>
    </r>
  </si>
  <si>
    <t>Moderate renovation</t>
  </si>
  <si>
    <r>
      <t>A</t>
    </r>
    <r>
      <rPr>
        <vertAlign val="subscript"/>
        <sz val="10"/>
        <rFont val="Arial Cyr"/>
        <charset val="204"/>
      </rPr>
      <t>3</t>
    </r>
    <r>
      <rPr>
        <sz val="10"/>
        <rFont val="Arial Cyr"/>
        <charset val="204"/>
      </rPr>
      <t/>
    </r>
  </si>
  <si>
    <t>Minor renovation</t>
  </si>
  <si>
    <r>
      <t>A</t>
    </r>
    <r>
      <rPr>
        <vertAlign val="subscript"/>
        <sz val="10"/>
        <rFont val="Arial Cyr"/>
        <charset val="204"/>
      </rPr>
      <t>4</t>
    </r>
    <r>
      <rPr>
        <sz val="10"/>
        <rFont val="Arial Cyr"/>
        <charset val="204"/>
      </rPr>
      <t/>
    </r>
  </si>
  <si>
    <r>
      <t>A</t>
    </r>
    <r>
      <rPr>
        <vertAlign val="subscript"/>
        <sz val="10"/>
        <rFont val="Arial Cyr"/>
        <charset val="204"/>
      </rPr>
      <t>5</t>
    </r>
    <r>
      <rPr>
        <sz val="10"/>
        <rFont val="Arial Cyr"/>
        <charset val="204"/>
      </rPr>
      <t/>
    </r>
  </si>
  <si>
    <t>-</t>
  </si>
  <si>
    <t>c. EMV</t>
  </si>
  <si>
    <t xml:space="preserve">Hurwitz α </t>
  </si>
  <si>
    <t>EMV</t>
  </si>
  <si>
    <t>Probabilities for each alternative</t>
  </si>
  <si>
    <t>EOL</t>
  </si>
  <si>
    <t>The manager should choose the minor renovation option</t>
  </si>
  <si>
    <t>d. EVPI</t>
  </si>
  <si>
    <t>OPPORTUNITY LOSSES (REGRETS)</t>
  </si>
  <si>
    <t>Decision Making Under Risk</t>
  </si>
  <si>
    <t>EVCU =</t>
  </si>
  <si>
    <t>(.4*-56000)+(.35*-75000)+(.25*-119000)  =</t>
  </si>
  <si>
    <t>Criteria</t>
  </si>
  <si>
    <t>Optimal Alternative</t>
  </si>
  <si>
    <t>Value</t>
  </si>
  <si>
    <t>EMV =</t>
  </si>
  <si>
    <t>see answer C</t>
  </si>
  <si>
    <t xml:space="preserve">A4 </t>
  </si>
  <si>
    <t>EVPI =</t>
  </si>
  <si>
    <t>EVCU - EMV =</t>
  </si>
  <si>
    <t>EVPI</t>
  </si>
  <si>
    <t>Because the EVPI is equal to the minimum expected opportunity loss, and with the EVPI equal to zero, the manager would not spend money getting more information.</t>
  </si>
  <si>
    <t xml:space="preserve">b. Decision Tree </t>
  </si>
  <si>
    <t>Minor Renovations (-$78,4000) should be used.</t>
  </si>
  <si>
    <t>Decision Making Under Uncertainty</t>
  </si>
  <si>
    <t>Maximin</t>
  </si>
  <si>
    <t>Maximax</t>
  </si>
  <si>
    <t>Minimax Regret</t>
  </si>
  <si>
    <t>Laplace</t>
  </si>
  <si>
    <t>Decision Tree</t>
  </si>
  <si>
    <t>Probability</t>
  </si>
  <si>
    <t>Payoff</t>
  </si>
  <si>
    <t>S1</t>
  </si>
  <si>
    <t>S2</t>
  </si>
  <si>
    <t>A1</t>
  </si>
  <si>
    <t>S3</t>
  </si>
  <si>
    <t/>
  </si>
  <si>
    <t>A2</t>
  </si>
  <si>
    <t>A3</t>
  </si>
  <si>
    <t>A4</t>
  </si>
  <si>
    <t>EX 3.25</t>
  </si>
  <si>
    <t xml:space="preserve">Using Dominance procedure to select the supplier one must compare every s\upplier  </t>
  </si>
  <si>
    <t xml:space="preserve"> </t>
  </si>
  <si>
    <t>with each other, and identify which one will be the best. So there're 6 possible comparisons:</t>
  </si>
  <si>
    <t>Comparison 1:</t>
  </si>
  <si>
    <t>Attributes/Alternative</t>
  </si>
  <si>
    <t>Supplier #1</t>
  </si>
  <si>
    <t>Supplier #2</t>
  </si>
  <si>
    <t>Cost</t>
  </si>
  <si>
    <t>Red color means the Better or equal</t>
  </si>
  <si>
    <t>Delivery time in weeks</t>
  </si>
  <si>
    <t>Past performance</t>
  </si>
  <si>
    <t>Integration ability</t>
  </si>
  <si>
    <t>Capacity</t>
  </si>
  <si>
    <t>Product's market share</t>
  </si>
  <si>
    <t>Reliability</t>
  </si>
  <si>
    <t>Easy of maintenanse</t>
  </si>
  <si>
    <t>Ease of use</t>
  </si>
  <si>
    <t>Supplier's financial status</t>
  </si>
  <si>
    <t xml:space="preserve">This comparison shows that nither Supplier #1 nor Supplier #2 has dominance. </t>
  </si>
  <si>
    <t>Comparison 2:</t>
  </si>
  <si>
    <t>Supplier #3</t>
  </si>
  <si>
    <t>Comparison 3:</t>
  </si>
  <si>
    <t>Supplier #4</t>
  </si>
  <si>
    <t>This comparison shows that Supplier #4 dominates Supplier #1, hence Supplier #1 is eliminated.</t>
  </si>
  <si>
    <t>Comparison 4:</t>
  </si>
  <si>
    <t>This comparison shows that Supplier #3 dominates Supplier #2, hence Supplier #2 is eliminated.</t>
  </si>
  <si>
    <t>Comparison 5:</t>
  </si>
  <si>
    <t>There is no reson to compare Supplier #2 to Supplier #4, because Supplier #3 is better than Supplier #2.</t>
  </si>
  <si>
    <t>Comparison 6:</t>
  </si>
  <si>
    <t xml:space="preserve">This comparison shows that nither Supplier #3 nor Supplier #4 has dominance. </t>
  </si>
  <si>
    <t xml:space="preserve">As result of Dominance procedure Supplier #1 &amp; Supplier #2 are eliminated, </t>
  </si>
  <si>
    <t>and there is no unique solution between the remaining Supplier #3 &amp; Supplier #4.</t>
  </si>
  <si>
    <t xml:space="preserve">Minimum </t>
  </si>
  <si>
    <t xml:space="preserve">EX 3.11 b   </t>
  </si>
  <si>
    <t>Satisfaction</t>
  </si>
  <si>
    <t xml:space="preserve"> Level</t>
  </si>
  <si>
    <t>≤18</t>
  </si>
  <si>
    <t>Red color means satisfactory</t>
  </si>
  <si>
    <t>≤3</t>
  </si>
  <si>
    <t>Blue color means unsatisfactory.</t>
  </si>
  <si>
    <t>≥6</t>
  </si>
  <si>
    <t>≥7</t>
  </si>
  <si>
    <t>≥20%</t>
  </si>
  <si>
    <t>≥9</t>
  </si>
  <si>
    <t>≥8</t>
  </si>
  <si>
    <t>Using the minimum-attribute satisfaction, only Supplier # 3 satisfies minimum satisfaction levels for all attributes.</t>
  </si>
  <si>
    <t>EX3.11 c</t>
  </si>
  <si>
    <t>Importance</t>
  </si>
  <si>
    <t xml:space="preserve"> Ranking</t>
  </si>
  <si>
    <t xml:space="preserve">Using the most important attribute procedure, we also need to move  step by step, accordind by IMPORTANCE Ranking. </t>
  </si>
  <si>
    <t>Step 1: Supplier #1 is eliminated based on the reliability (1st importance ranking) score compared to other suppliers.</t>
  </si>
  <si>
    <t>Now we need to compare Suppliers 2, 3, 4, follow by the importance ranking (2)-Supplier's financial status.</t>
  </si>
  <si>
    <t>Step 2: Supplier #4 is eliminated.</t>
  </si>
  <si>
    <t>Step 3: Impotance ranking (3) -Product's market share, compare suppliers #2 &amp; #3.</t>
  </si>
  <si>
    <t xml:space="preserve">          Supplier #2 is eliminated.  Hence Supplier #3 is selected based on importance ranking procedure.</t>
  </si>
  <si>
    <t>EX 4.3</t>
  </si>
  <si>
    <t>a. Break-Even Analysis</t>
  </si>
  <si>
    <t>Break-Even Visit Volume</t>
  </si>
  <si>
    <t>Location</t>
  </si>
  <si>
    <t>Revenue per Visit</t>
  </si>
  <si>
    <t>Variable Cost per Visit</t>
  </si>
  <si>
    <t>Fixed Cost/Year</t>
  </si>
  <si>
    <t>Desired Profit</t>
  </si>
  <si>
    <t>Formula</t>
  </si>
  <si>
    <t>Medical Park</t>
  </si>
  <si>
    <t>90x-35x-425000=0</t>
  </si>
  <si>
    <t>Towne Center</t>
  </si>
  <si>
    <t>90x-35x-361608=0</t>
  </si>
  <si>
    <t>Existing Practice</t>
  </si>
  <si>
    <t>90x-35x-328302=0</t>
  </si>
  <si>
    <t>b. Location Selection - Cost</t>
  </si>
  <si>
    <t>Visits</t>
  </si>
  <si>
    <t>Existing Practice should be selected based on total cost.</t>
  </si>
  <si>
    <t>c. Location Selection - Profit</t>
  </si>
  <si>
    <t>Profit</t>
  </si>
  <si>
    <t>Towne Center should be selected based on profits.</t>
  </si>
  <si>
    <t>d. Sensitivity Analysis</t>
  </si>
  <si>
    <t>20% Decrease Visits</t>
  </si>
  <si>
    <t>20% Decrease Visits -Profit</t>
  </si>
  <si>
    <t>20% Increase Visits</t>
  </si>
  <si>
    <t>20% Increase Visits -Profit</t>
  </si>
  <si>
    <t xml:space="preserve">When there is a 20% decrease in the number of visits, the existing practice is the optimal choice rather than Towne Center, although there is only a $300 difference in the two options. </t>
  </si>
  <si>
    <t>Town Center remains the optimal choice with a 20% increase in visits.</t>
  </si>
  <si>
    <t>EX 10.8</t>
  </si>
  <si>
    <r>
      <t>Decision Variables (X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</si>
  <si>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I</t>
  </si>
  <si>
    <t>II</t>
  </si>
  <si>
    <t>III</t>
  </si>
  <si>
    <t>IV</t>
  </si>
  <si>
    <t>V</t>
  </si>
  <si>
    <r>
      <t xml:space="preserve">RHS </t>
    </r>
    <r>
      <rPr>
        <b/>
        <sz val="10"/>
        <rFont val="Arial"/>
        <family val="2"/>
      </rPr>
      <t>(b</t>
    </r>
    <r>
      <rPr>
        <b/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</si>
  <si>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 xml:space="preserve">Objective Function </t>
    </r>
    <r>
      <rPr>
        <b/>
        <sz val="10"/>
        <rFont val="Arial"/>
        <family val="2"/>
      </rPr>
      <t>(C</t>
    </r>
    <r>
      <rPr>
        <b/>
        <vertAlign val="subscript"/>
        <sz val="10"/>
        <rFont val="Arial"/>
        <family val="2"/>
      </rPr>
      <t>j</t>
    </r>
    <r>
      <rPr>
        <b/>
        <sz val="10"/>
        <rFont val="Arial"/>
        <family val="2"/>
      </rPr>
      <t>)</t>
    </r>
  </si>
  <si>
    <t xml:space="preserve">   =Z</t>
  </si>
  <si>
    <t>Staff</t>
  </si>
  <si>
    <t>Auto Analyzer Equipment</t>
  </si>
  <si>
    <t>Materials</t>
  </si>
  <si>
    <r>
      <t>Solution (X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)</t>
    </r>
  </si>
  <si>
    <t>Microsoft Excel 11.0 Answer Report</t>
  </si>
  <si>
    <t>Worksheet: [Linear Programming.xls]Linear Programming</t>
  </si>
  <si>
    <t>Report Created: 12/8/2008 2:03:58 PM</t>
  </si>
  <si>
    <t>Target Cell (Max)</t>
  </si>
  <si>
    <t>Cell</t>
  </si>
  <si>
    <t>Name</t>
  </si>
  <si>
    <t>Original Value</t>
  </si>
  <si>
    <t>Final Value</t>
  </si>
  <si>
    <t>$J$3</t>
  </si>
  <si>
    <t>Objective Function (Cj)</t>
  </si>
  <si>
    <t>Adjustable Cells</t>
  </si>
  <si>
    <t>$B$12</t>
  </si>
  <si>
    <t>Solution (Xi) I</t>
  </si>
  <si>
    <t>$C$12</t>
  </si>
  <si>
    <t>Solution (Xi) II</t>
  </si>
  <si>
    <t>$D$12</t>
  </si>
  <si>
    <t>Solution (Xi) III</t>
  </si>
  <si>
    <t>$E$12</t>
  </si>
  <si>
    <t>Solution (Xi) IV</t>
  </si>
  <si>
    <t>$F$12</t>
  </si>
  <si>
    <t>Solution (Xi) V</t>
  </si>
  <si>
    <t>Constraints</t>
  </si>
  <si>
    <t>Cell Value</t>
  </si>
  <si>
    <t>Status</t>
  </si>
  <si>
    <t>Slack</t>
  </si>
  <si>
    <t>$J$4</t>
  </si>
  <si>
    <t>$J$4&lt;=$H$4</t>
  </si>
  <si>
    <t>Binding</t>
  </si>
  <si>
    <t>$J$6</t>
  </si>
  <si>
    <t>$J$6&lt;=$H$6</t>
  </si>
  <si>
    <t>$J$5</t>
  </si>
  <si>
    <t>$J$5&lt;=$H$5</t>
  </si>
  <si>
    <t>Microsoft Excel 11.0 Sensitivity Report</t>
  </si>
  <si>
    <t>Final</t>
  </si>
  <si>
    <t>Reduced</t>
  </si>
  <si>
    <t>Objective</t>
  </si>
  <si>
    <t>Allowable</t>
  </si>
  <si>
    <t>Coefficient</t>
  </si>
  <si>
    <t>Increase</t>
  </si>
  <si>
    <t>Decrease</t>
  </si>
  <si>
    <t>Shadow</t>
  </si>
  <si>
    <t>Constraint</t>
  </si>
  <si>
    <t>Price</t>
  </si>
  <si>
    <t>R.H. Side</t>
  </si>
  <si>
    <t>Microsoft Excel 11.0 Limits Report</t>
  </si>
  <si>
    <t>Worksheet: [Linear Programming.xls]Limits Report 1</t>
  </si>
  <si>
    <t>Target</t>
  </si>
  <si>
    <t>Adjustable</t>
  </si>
  <si>
    <t>Lower</t>
  </si>
  <si>
    <t>Upper</t>
  </si>
  <si>
    <t>Limit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</si>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</sst>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General;\ \-General;\ &quot;&quot;"/>
    <numFmt numFmtId="165" formatCode="&quot;$&quot;#,##0"/>
    <numFmt numFmtId="166" formatCode="&quot;$&quot;#,##0.00"/>
    <numFmt numFmtId="167" formatCode="0.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 Cyr"/>
      <charset val="204"/>
    </font>
    <font>
      <b/>
      <sz val="14"/>
      <name val="Arial Cyr"/>
      <charset val="204"/>
    </font>
    <font>
      <b/>
      <u/>
      <sz val="10"/>
      <color rgb="FFFF0000"/>
      <name val="Arial"/>
      <family val="2"/>
    </font>
    <font>
      <b/>
      <sz val="10"/>
      <name val="Arial Cyr"/>
      <charset val="204"/>
    </font>
    <font>
      <vertAlign val="subscript"/>
      <sz val="10"/>
      <name val="Arial Cyr"/>
      <charset val="204"/>
    </font>
    <font>
      <i/>
      <sz val="10"/>
      <name val="Arial Cyr"/>
      <charset val="204"/>
    </font>
    <font>
      <sz val="10"/>
      <name val="Arial Cyr"/>
    </font>
    <font>
      <b/>
      <sz val="10"/>
      <color indexed="10"/>
      <name val="Arial Cyr"/>
    </font>
    <font>
      <sz val="12"/>
      <name val="Arial Cyr"/>
      <charset val="204"/>
    </font>
    <font>
      <b/>
      <sz val="10"/>
      <color rgb="FFFF0000"/>
      <name val="Arial"/>
      <family val="2"/>
    </font>
    <font>
      <b/>
      <sz val="12"/>
      <name val="Arial Cyr"/>
      <charset val="204"/>
    </font>
    <font>
      <b/>
      <u/>
      <sz val="12"/>
      <name val="Arial Cyr"/>
    </font>
    <font>
      <sz val="14"/>
      <name val="Arial Cyr"/>
      <charset val="204"/>
    </font>
    <font>
      <b/>
      <sz val="10"/>
      <name val="Arial Cyr"/>
    </font>
    <font>
      <b/>
      <sz val="10"/>
      <color indexed="10"/>
      <name val="Arial Cyr"/>
      <charset val="204"/>
    </font>
    <font>
      <sz val="10"/>
      <color indexed="8"/>
      <name val="Arial Cyr"/>
    </font>
    <font>
      <b/>
      <i/>
      <sz val="10"/>
      <name val="Arial Cyr"/>
    </font>
    <font>
      <b/>
      <sz val="10"/>
      <color indexed="12"/>
      <name val="Arial Cyr"/>
      <charset val="204"/>
    </font>
    <font>
      <sz val="10"/>
      <color indexed="10"/>
      <name val="Arial Cyr"/>
    </font>
    <font>
      <sz val="10"/>
      <color indexed="8"/>
      <name val="Arial Cyr"/>
      <charset val="204"/>
    </font>
    <font>
      <b/>
      <sz val="10"/>
      <color indexed="8"/>
      <name val="Arial Cyr"/>
      <charset val="204"/>
    </font>
    <font>
      <sz val="11"/>
      <color indexed="8"/>
      <name val="Arial Cyr"/>
    </font>
    <font>
      <b/>
      <i/>
      <sz val="10"/>
      <name val="Arial"/>
      <family val="2"/>
    </font>
    <font>
      <sz val="10"/>
      <color indexed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3" fillId="0" borderId="0"/>
    <xf numFmtId="0" fontId="11" fillId="0" borderId="0" applyFont="0" applyAlignment="0" applyProtection="0"/>
    <xf numFmtId="0" fontId="11" fillId="0" borderId="0"/>
  </cellStyleXfs>
  <cellXfs count="18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6" fillId="2" borderId="0" xfId="2" applyFont="1" applyFill="1" applyAlignment="1">
      <alignment horizontal="center"/>
    </xf>
    <xf numFmtId="0" fontId="5" fillId="2" borderId="0" xfId="2" applyFill="1"/>
    <xf numFmtId="0" fontId="7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/>
    </xf>
    <xf numFmtId="0" fontId="8" fillId="2" borderId="4" xfId="2" applyFont="1" applyFill="1" applyBorder="1" applyAlignment="1">
      <alignment horizontal="center" vertical="center"/>
    </xf>
    <xf numFmtId="0" fontId="5" fillId="2" borderId="5" xfId="2" applyFill="1" applyBorder="1" applyAlignment="1">
      <alignment horizontal="center"/>
    </xf>
    <xf numFmtId="0" fontId="5" fillId="2" borderId="6" xfId="2" applyFill="1" applyBorder="1" applyAlignment="1">
      <alignment horizontal="center"/>
    </xf>
    <xf numFmtId="0" fontId="10" fillId="2" borderId="7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/>
    </xf>
    <xf numFmtId="0" fontId="3" fillId="0" borderId="8" xfId="3" applyBorder="1" applyAlignment="1">
      <alignment horizontal="center"/>
    </xf>
    <xf numFmtId="0" fontId="5" fillId="3" borderId="5" xfId="2" applyFill="1" applyBorder="1" applyAlignment="1" applyProtection="1">
      <alignment horizontal="center"/>
      <protection locked="0"/>
    </xf>
    <xf numFmtId="0" fontId="5" fillId="3" borderId="6" xfId="2" applyFill="1" applyBorder="1" applyAlignment="1" applyProtection="1">
      <alignment horizontal="center"/>
      <protection locked="0"/>
    </xf>
    <xf numFmtId="0" fontId="10" fillId="2" borderId="9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5" fillId="2" borderId="4" xfId="2" applyFill="1" applyBorder="1" applyAlignment="1">
      <alignment horizontal="center"/>
    </xf>
    <xf numFmtId="3" fontId="3" fillId="0" borderId="0" xfId="3" applyNumberFormat="1" applyAlignment="1">
      <alignment horizontal="center"/>
    </xf>
    <xf numFmtId="164" fontId="11" fillId="2" borderId="9" xfId="2" applyNumberFormat="1" applyFont="1" applyFill="1" applyBorder="1" applyAlignment="1" applyProtection="1">
      <alignment horizontal="center"/>
      <protection hidden="1"/>
    </xf>
    <xf numFmtId="0" fontId="11" fillId="2" borderId="5" xfId="2" applyFont="1" applyFill="1" applyBorder="1" applyAlignment="1" applyProtection="1">
      <alignment horizontal="center"/>
      <protection hidden="1"/>
    </xf>
    <xf numFmtId="0" fontId="11" fillId="2" borderId="6" xfId="2" applyFont="1" applyFill="1" applyBorder="1" applyAlignment="1" applyProtection="1">
      <alignment horizontal="center"/>
      <protection hidden="1"/>
    </xf>
    <xf numFmtId="164" fontId="12" fillId="2" borderId="9" xfId="2" applyNumberFormat="1" applyFont="1" applyFill="1" applyBorder="1" applyAlignment="1" applyProtection="1">
      <alignment horizontal="center"/>
      <protection hidden="1"/>
    </xf>
    <xf numFmtId="0" fontId="12" fillId="2" borderId="5" xfId="2" applyFont="1" applyFill="1" applyBorder="1" applyAlignment="1" applyProtection="1">
      <alignment horizontal="center"/>
      <protection hidden="1"/>
    </xf>
    <xf numFmtId="0" fontId="12" fillId="2" borderId="6" xfId="2" applyFont="1" applyFill="1" applyBorder="1" applyAlignment="1" applyProtection="1">
      <alignment horizontal="center"/>
      <protection hidden="1"/>
    </xf>
    <xf numFmtId="0" fontId="5" fillId="2" borderId="10" xfId="2" applyFill="1" applyBorder="1" applyAlignment="1">
      <alignment horizontal="center"/>
    </xf>
    <xf numFmtId="0" fontId="5" fillId="3" borderId="11" xfId="2" applyFill="1" applyBorder="1" applyAlignment="1" applyProtection="1">
      <alignment horizontal="center"/>
      <protection locked="0"/>
    </xf>
    <xf numFmtId="0" fontId="5" fillId="3" borderId="12" xfId="2" applyFill="1" applyBorder="1" applyAlignment="1" applyProtection="1">
      <alignment horizontal="center"/>
      <protection locked="0"/>
    </xf>
    <xf numFmtId="164" fontId="11" fillId="2" borderId="13" xfId="2" applyNumberFormat="1" applyFont="1" applyFill="1" applyBorder="1" applyAlignment="1" applyProtection="1">
      <alignment horizontal="center"/>
      <protection hidden="1"/>
    </xf>
    <xf numFmtId="0" fontId="11" fillId="2" borderId="11" xfId="2" applyFont="1" applyFill="1" applyBorder="1" applyAlignment="1" applyProtection="1">
      <alignment horizontal="center"/>
      <protection hidden="1"/>
    </xf>
    <xf numFmtId="0" fontId="11" fillId="2" borderId="12" xfId="2" applyFont="1" applyFill="1" applyBorder="1" applyAlignment="1" applyProtection="1">
      <alignment horizontal="center"/>
      <protection hidden="1"/>
    </xf>
    <xf numFmtId="0" fontId="5" fillId="2" borderId="0" xfId="2" applyFill="1" applyAlignment="1">
      <alignment horizontal="center"/>
    </xf>
    <xf numFmtId="164" fontId="5" fillId="2" borderId="0" xfId="2" applyNumberFormat="1" applyFill="1"/>
    <xf numFmtId="0" fontId="8" fillId="2" borderId="14" xfId="2" applyFont="1" applyFill="1" applyBorder="1" applyAlignment="1">
      <alignment horizontal="center"/>
    </xf>
    <xf numFmtId="0" fontId="5" fillId="3" borderId="15" xfId="2" applyFill="1" applyBorder="1" applyProtection="1">
      <protection locked="0"/>
    </xf>
    <xf numFmtId="0" fontId="13" fillId="2" borderId="0" xfId="2" applyFont="1" applyFill="1" applyAlignment="1">
      <alignment horizontal="center"/>
    </xf>
    <xf numFmtId="0" fontId="8" fillId="2" borderId="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11" fillId="2" borderId="9" xfId="2" applyFont="1" applyFill="1" applyBorder="1" applyAlignment="1" applyProtection="1">
      <alignment horizontal="center"/>
      <protection hidden="1"/>
    </xf>
    <xf numFmtId="0" fontId="5" fillId="2" borderId="5" xfId="2" applyFill="1" applyBorder="1" applyAlignment="1" applyProtection="1">
      <alignment horizontal="center"/>
      <protection hidden="1"/>
    </xf>
    <xf numFmtId="0" fontId="11" fillId="2" borderId="5" xfId="2" applyFont="1" applyFill="1" applyBorder="1" applyAlignment="1" applyProtection="1">
      <alignment horizontal="center"/>
      <protection hidden="1"/>
    </xf>
    <xf numFmtId="0" fontId="5" fillId="2" borderId="6" xfId="2" applyFill="1" applyBorder="1" applyAlignment="1" applyProtection="1">
      <alignment horizontal="center"/>
      <protection hidden="1"/>
    </xf>
    <xf numFmtId="0" fontId="14" fillId="0" borderId="0" xfId="0" applyFont="1"/>
    <xf numFmtId="3" fontId="1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2" borderId="9" xfId="2" applyFont="1" applyFill="1" applyBorder="1" applyAlignment="1" applyProtection="1">
      <alignment horizontal="center"/>
      <protection hidden="1"/>
    </xf>
    <xf numFmtId="0" fontId="12" fillId="2" borderId="5" xfId="2" applyFont="1" applyFill="1" applyBorder="1" applyAlignment="1" applyProtection="1">
      <alignment horizontal="center"/>
      <protection hidden="1"/>
    </xf>
    <xf numFmtId="0" fontId="11" fillId="2" borderId="13" xfId="2" applyFont="1" applyFill="1" applyBorder="1" applyAlignment="1" applyProtection="1">
      <alignment horizontal="center"/>
      <protection hidden="1"/>
    </xf>
    <xf numFmtId="0" fontId="5" fillId="2" borderId="11" xfId="2" applyFill="1" applyBorder="1" applyAlignment="1" applyProtection="1">
      <alignment horizontal="center"/>
      <protection hidden="1"/>
    </xf>
    <xf numFmtId="0" fontId="11" fillId="2" borderId="11" xfId="2" applyFont="1" applyFill="1" applyBorder="1" applyAlignment="1" applyProtection="1">
      <alignment horizontal="center"/>
      <protection hidden="1"/>
    </xf>
    <xf numFmtId="0" fontId="5" fillId="2" borderId="12" xfId="2" applyFill="1" applyBorder="1" applyAlignment="1" applyProtection="1">
      <alignment horizontal="center"/>
      <protection hidden="1"/>
    </xf>
    <xf numFmtId="0" fontId="15" fillId="2" borderId="0" xfId="2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2" borderId="20" xfId="2" applyFont="1" applyFill="1" applyBorder="1" applyAlignment="1">
      <alignment horizontal="center" vertical="center"/>
    </xf>
    <xf numFmtId="0" fontId="10" fillId="2" borderId="9" xfId="2" applyFont="1" applyFill="1" applyBorder="1" applyAlignment="1">
      <alignment horizontal="center"/>
    </xf>
    <xf numFmtId="0" fontId="5" fillId="2" borderId="6" xfId="2" applyFill="1" applyBorder="1" applyAlignment="1" applyProtection="1">
      <alignment horizontal="center"/>
      <protection hidden="1"/>
    </xf>
    <xf numFmtId="0" fontId="2" fillId="2" borderId="0" xfId="0" applyFont="1" applyFill="1" applyAlignment="1">
      <alignment horizontal="right"/>
    </xf>
    <xf numFmtId="0" fontId="5" fillId="2" borderId="9" xfId="2" applyFill="1" applyBorder="1" applyAlignment="1">
      <alignment horizontal="center"/>
    </xf>
    <xf numFmtId="0" fontId="5" fillId="2" borderId="5" xfId="2" applyFill="1" applyBorder="1" applyAlignment="1" applyProtection="1">
      <alignment horizontal="center"/>
      <protection hidden="1"/>
    </xf>
    <xf numFmtId="0" fontId="10" fillId="2" borderId="13" xfId="2" applyFont="1" applyFill="1" applyBorder="1" applyAlignment="1">
      <alignment horizontal="center"/>
    </xf>
    <xf numFmtId="0" fontId="10" fillId="2" borderId="11" xfId="2" applyFont="1" applyFill="1" applyBorder="1" applyAlignment="1">
      <alignment horizontal="center"/>
    </xf>
    <xf numFmtId="0" fontId="5" fillId="2" borderId="12" xfId="2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2" borderId="13" xfId="2" applyFill="1" applyBorder="1" applyAlignment="1">
      <alignment horizontal="center"/>
    </xf>
    <xf numFmtId="0" fontId="5" fillId="2" borderId="11" xfId="2" applyFill="1" applyBorder="1" applyAlignment="1" applyProtection="1">
      <alignment horizontal="center"/>
      <protection hidden="1"/>
    </xf>
    <xf numFmtId="0" fontId="15" fillId="2" borderId="8" xfId="2" applyFont="1" applyFill="1" applyBorder="1" applyAlignment="1">
      <alignment horizontal="center"/>
    </xf>
    <xf numFmtId="0" fontId="8" fillId="2" borderId="1" xfId="2" applyFont="1" applyFill="1" applyBorder="1" applyAlignment="1">
      <alignment horizontal="center"/>
    </xf>
    <xf numFmtId="0" fontId="5" fillId="0" borderId="0" xfId="2"/>
    <xf numFmtId="0" fontId="5" fillId="2" borderId="21" xfId="2" applyFill="1" applyBorder="1" applyAlignment="1" applyProtection="1">
      <alignment horizontal="center"/>
      <protection hidden="1"/>
    </xf>
    <xf numFmtId="0" fontId="5" fillId="2" borderId="4" xfId="2" applyFill="1" applyBorder="1" applyAlignment="1" applyProtection="1">
      <alignment horizontal="center"/>
      <protection hidden="1"/>
    </xf>
    <xf numFmtId="164" fontId="5" fillId="2" borderId="6" xfId="2" applyNumberFormat="1" applyFill="1" applyBorder="1" applyProtection="1">
      <protection hidden="1"/>
    </xf>
    <xf numFmtId="0" fontId="5" fillId="2" borderId="6" xfId="2" applyFill="1" applyBorder="1" applyProtection="1">
      <protection hidden="1"/>
    </xf>
    <xf numFmtId="0" fontId="10" fillId="2" borderId="13" xfId="2" applyFont="1" applyFill="1" applyBorder="1" applyAlignment="1">
      <alignment horizontal="center"/>
    </xf>
    <xf numFmtId="0" fontId="5" fillId="2" borderId="22" xfId="2" applyFill="1" applyBorder="1" applyAlignment="1" applyProtection="1">
      <alignment horizontal="center"/>
      <protection hidden="1"/>
    </xf>
    <xf numFmtId="0" fontId="5" fillId="2" borderId="10" xfId="2" applyFill="1" applyBorder="1" applyAlignment="1" applyProtection="1">
      <alignment horizontal="center"/>
      <protection hidden="1"/>
    </xf>
    <xf numFmtId="0" fontId="5" fillId="2" borderId="12" xfId="2" applyFill="1" applyBorder="1" applyProtection="1">
      <protection hidden="1"/>
    </xf>
    <xf numFmtId="0" fontId="16" fillId="2" borderId="0" xfId="2" applyFont="1" applyFill="1" applyAlignment="1">
      <alignment vertical="top"/>
    </xf>
    <xf numFmtId="0" fontId="5" fillId="4" borderId="23" xfId="2" applyFill="1" applyBorder="1" applyAlignment="1">
      <alignment horizontal="center"/>
    </xf>
    <xf numFmtId="0" fontId="5" fillId="2" borderId="24" xfId="2" applyFill="1" applyBorder="1" applyAlignment="1">
      <alignment horizontal="center"/>
    </xf>
    <xf numFmtId="0" fontId="5" fillId="4" borderId="25" xfId="2" applyFill="1" applyBorder="1" applyAlignment="1">
      <alignment horizontal="center"/>
    </xf>
    <xf numFmtId="0" fontId="5" fillId="4" borderId="25" xfId="2" applyFill="1" applyBorder="1"/>
    <xf numFmtId="0" fontId="15" fillId="5" borderId="26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5" fillId="2" borderId="26" xfId="2" applyFill="1" applyBorder="1" applyAlignment="1">
      <alignment horizontal="center"/>
    </xf>
    <xf numFmtId="0" fontId="5" fillId="2" borderId="25" xfId="2" applyFill="1" applyBorder="1"/>
    <xf numFmtId="0" fontId="15" fillId="5" borderId="27" xfId="2" applyFont="1" applyFill="1" applyBorder="1" applyAlignment="1">
      <alignment horizontal="center"/>
    </xf>
    <xf numFmtId="0" fontId="17" fillId="2" borderId="28" xfId="2" applyFont="1" applyFill="1" applyBorder="1" applyAlignment="1">
      <alignment horizontal="center" vertical="center"/>
    </xf>
    <xf numFmtId="0" fontId="5" fillId="2" borderId="27" xfId="2" applyFill="1" applyBorder="1"/>
    <xf numFmtId="0" fontId="17" fillId="2" borderId="29" xfId="2" applyFont="1" applyFill="1" applyBorder="1" applyAlignment="1">
      <alignment horizontal="center" vertical="center"/>
    </xf>
    <xf numFmtId="0" fontId="12" fillId="2" borderId="26" xfId="2" applyFont="1" applyFill="1" applyBorder="1" applyAlignment="1">
      <alignment horizontal="center"/>
    </xf>
    <xf numFmtId="0" fontId="18" fillId="0" borderId="0" xfId="4" applyFont="1"/>
    <xf numFmtId="0" fontId="8" fillId="0" borderId="0" xfId="4" applyFont="1"/>
    <xf numFmtId="0" fontId="11" fillId="0" borderId="0" xfId="4"/>
    <xf numFmtId="0" fontId="11" fillId="0" borderId="0" xfId="5"/>
    <xf numFmtId="0" fontId="11" fillId="0" borderId="0" xfId="4" applyFont="1"/>
    <xf numFmtId="0" fontId="11" fillId="0" borderId="0" xfId="4" applyAlignment="1">
      <alignment horizontal="center" vertical="center"/>
    </xf>
    <xf numFmtId="0" fontId="19" fillId="0" borderId="0" xfId="4" applyFont="1" applyAlignment="1" applyProtection="1">
      <alignment horizontal="center" vertical="center"/>
      <protection locked="0"/>
    </xf>
    <xf numFmtId="0" fontId="19" fillId="0" borderId="0" xfId="4" applyFont="1"/>
    <xf numFmtId="0" fontId="19" fillId="0" borderId="0" xfId="4" applyFont="1" applyAlignment="1">
      <alignment horizontal="center" vertical="center"/>
    </xf>
    <xf numFmtId="9" fontId="11" fillId="0" borderId="0" xfId="4" applyNumberFormat="1" applyAlignment="1">
      <alignment horizontal="center" vertical="center"/>
    </xf>
    <xf numFmtId="9" fontId="19" fillId="0" borderId="0" xfId="4" applyNumberFormat="1" applyFont="1" applyAlignment="1">
      <alignment horizontal="center" vertical="center"/>
    </xf>
    <xf numFmtId="0" fontId="11" fillId="0" borderId="0" xfId="4" applyAlignment="1">
      <alignment horizontal="center"/>
    </xf>
    <xf numFmtId="0" fontId="19" fillId="0" borderId="0" xfId="4" applyFont="1" applyAlignment="1">
      <alignment horizontal="center"/>
    </xf>
    <xf numFmtId="0" fontId="19" fillId="0" borderId="0" xfId="4" applyFont="1" applyAlignment="1" applyProtection="1">
      <alignment horizontal="center"/>
      <protection locked="0"/>
    </xf>
    <xf numFmtId="9" fontId="11" fillId="0" borderId="0" xfId="4" applyNumberFormat="1" applyAlignment="1">
      <alignment horizontal="center"/>
    </xf>
    <xf numFmtId="9" fontId="19" fillId="0" borderId="0" xfId="4" applyNumberFormat="1" applyFont="1" applyAlignment="1">
      <alignment horizontal="center"/>
    </xf>
    <xf numFmtId="0" fontId="20" fillId="0" borderId="0" xfId="4" applyFont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0" xfId="4" applyFont="1" applyAlignment="1">
      <alignment horizontal="center"/>
    </xf>
    <xf numFmtId="0" fontId="21" fillId="0" borderId="0" xfId="4" applyFont="1"/>
    <xf numFmtId="0" fontId="5" fillId="0" borderId="0" xfId="4" applyFont="1"/>
    <xf numFmtId="0" fontId="22" fillId="0" borderId="0" xfId="4" applyFont="1" applyAlignment="1">
      <alignment horizontal="center"/>
    </xf>
    <xf numFmtId="0" fontId="18" fillId="0" borderId="0" xfId="5" applyFont="1" applyAlignment="1">
      <alignment horizontal="center"/>
    </xf>
    <xf numFmtId="0" fontId="22" fillId="0" borderId="0" xfId="4" applyFont="1"/>
    <xf numFmtId="0" fontId="23" fillId="0" borderId="0" xfId="4" applyFont="1"/>
    <xf numFmtId="9" fontId="22" fillId="0" borderId="0" xfId="4" applyNumberFormat="1" applyFont="1" applyAlignment="1">
      <alignment horizontal="center"/>
    </xf>
    <xf numFmtId="0" fontId="24" fillId="0" borderId="0" xfId="4" applyFont="1"/>
    <xf numFmtId="0" fontId="25" fillId="0" borderId="0" xfId="4" applyFont="1"/>
    <xf numFmtId="0" fontId="18" fillId="0" borderId="0" xfId="5" applyFont="1"/>
    <xf numFmtId="0" fontId="11" fillId="0" borderId="0" xfId="4" applyFont="1" applyAlignment="1">
      <alignment horizontal="center"/>
    </xf>
    <xf numFmtId="9" fontId="11" fillId="6" borderId="0" xfId="4" applyNumberFormat="1" applyFill="1" applyAlignment="1">
      <alignment horizontal="center"/>
    </xf>
    <xf numFmtId="9" fontId="26" fillId="0" borderId="0" xfId="4" applyNumberFormat="1" applyFont="1" applyAlignment="1">
      <alignment horizontal="center"/>
    </xf>
    <xf numFmtId="0" fontId="11" fillId="6" borderId="0" xfId="4" applyFill="1" applyAlignment="1">
      <alignment horizontal="center"/>
    </xf>
    <xf numFmtId="0" fontId="26" fillId="0" borderId="0" xfId="4" applyFont="1" applyAlignment="1">
      <alignment horizontal="center"/>
    </xf>
    <xf numFmtId="0" fontId="14" fillId="0" borderId="0" xfId="0" applyFont="1" applyAlignment="1">
      <alignment horizontal="center" wrapText="1"/>
    </xf>
    <xf numFmtId="0" fontId="2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0" xfId="0" applyNumberFormat="1" applyFont="1"/>
    <xf numFmtId="166" fontId="2" fillId="0" borderId="0" xfId="0" applyNumberFormat="1" applyFont="1"/>
    <xf numFmtId="3" fontId="0" fillId="0" borderId="0" xfId="0" applyNumberFormat="1"/>
    <xf numFmtId="41" fontId="3" fillId="0" borderId="0" xfId="0" applyNumberFormat="1" applyFont="1"/>
    <xf numFmtId="41" fontId="0" fillId="0" borderId="0" xfId="0" applyNumberFormat="1"/>
    <xf numFmtId="41" fontId="4" fillId="0" borderId="0" xfId="0" applyNumberFormat="1" applyFont="1"/>
    <xf numFmtId="41" fontId="28" fillId="0" borderId="0" xfId="0" applyNumberFormat="1" applyFont="1"/>
    <xf numFmtId="4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14" fillId="0" borderId="0" xfId="0" applyFont="1" applyAlignment="1">
      <alignment horizontal="left"/>
    </xf>
    <xf numFmtId="165" fontId="14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165" fontId="14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2" fillId="7" borderId="0" xfId="0" applyFont="1" applyFill="1"/>
    <xf numFmtId="0" fontId="2" fillId="0" borderId="0" xfId="0" quotePrefix="1" applyFont="1"/>
    <xf numFmtId="0" fontId="2" fillId="8" borderId="0" xfId="0" applyFont="1" applyFill="1" applyAlignment="1">
      <alignment horizontal="center"/>
    </xf>
    <xf numFmtId="167" fontId="2" fillId="7" borderId="0" xfId="0" applyNumberFormat="1" applyFont="1" applyFill="1" applyAlignment="1">
      <alignment horizontal="center"/>
    </xf>
    <xf numFmtId="0" fontId="31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31" fillId="0" borderId="33" xfId="0" applyFont="1" applyBorder="1" applyAlignment="1">
      <alignment horizontal="center"/>
    </xf>
    <xf numFmtId="0" fontId="31" fillId="0" borderId="34" xfId="0" applyFont="1" applyBorder="1" applyAlignment="1">
      <alignment horizontal="center"/>
    </xf>
  </cellXfs>
  <cellStyles count="6">
    <cellStyle name="Currency" xfId="1" builtinId="4"/>
    <cellStyle name="Marat" xfId="4" xr:uid="{69F87804-C2FA-F24C-B720-95F62B9B9DCD}"/>
    <cellStyle name="Normal" xfId="0" builtinId="0"/>
    <cellStyle name="Normal_EX3.4" xfId="2" xr:uid="{E6E5EC62-B430-F544-A869-5C9B43DC8D32}"/>
    <cellStyle name="Normal_Payoff Table" xfId="3" xr:uid="{65D04C64-F244-B84B-90F4-EDB631221EA9}"/>
    <cellStyle name="Обычный_Vladimir 3.11" xfId="5" xr:uid="{37FC423F-E6BC-C943-8AAA-E754EC1CC0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0464-1EBC-174F-86D3-587C3A4D17BD}">
  <dimension ref="A1:S89"/>
  <sheetViews>
    <sheetView topLeftCell="A35" workbookViewId="0">
      <selection activeCell="G21" sqref="G21"/>
    </sheetView>
  </sheetViews>
  <sheetFormatPr baseColWidth="10" defaultColWidth="8.83203125" defaultRowHeight="13"/>
  <cols>
    <col min="1" max="1" width="17.83203125" style="4" bestFit="1" customWidth="1"/>
    <col min="2" max="4" width="11.6640625" style="2" customWidth="1"/>
    <col min="5" max="5" width="13.6640625" style="2" customWidth="1"/>
    <col min="6" max="6" width="12.83203125" style="2" customWidth="1"/>
    <col min="7" max="7" width="12.6640625" style="4" customWidth="1"/>
    <col min="8" max="8" width="11.5" style="4" customWidth="1"/>
    <col min="9" max="256" width="8.83203125" style="4"/>
    <col min="257" max="257" width="17.83203125" style="4" bestFit="1" customWidth="1"/>
    <col min="258" max="260" width="11.6640625" style="4" customWidth="1"/>
    <col min="261" max="261" width="4.5" style="4" customWidth="1"/>
    <col min="262" max="262" width="12.83203125" style="4" customWidth="1"/>
    <col min="263" max="263" width="12.6640625" style="4" customWidth="1"/>
    <col min="264" max="264" width="11.5" style="4" customWidth="1"/>
    <col min="265" max="512" width="8.83203125" style="4"/>
    <col min="513" max="513" width="17.83203125" style="4" bestFit="1" customWidth="1"/>
    <col min="514" max="516" width="11.6640625" style="4" customWidth="1"/>
    <col min="517" max="517" width="4.5" style="4" customWidth="1"/>
    <col min="518" max="518" width="12.83203125" style="4" customWidth="1"/>
    <col min="519" max="519" width="12.6640625" style="4" customWidth="1"/>
    <col min="520" max="520" width="11.5" style="4" customWidth="1"/>
    <col min="521" max="768" width="8.83203125" style="4"/>
    <col min="769" max="769" width="17.83203125" style="4" bestFit="1" customWidth="1"/>
    <col min="770" max="772" width="11.6640625" style="4" customWidth="1"/>
    <col min="773" max="773" width="4.5" style="4" customWidth="1"/>
    <col min="774" max="774" width="12.83203125" style="4" customWidth="1"/>
    <col min="775" max="775" width="12.6640625" style="4" customWidth="1"/>
    <col min="776" max="776" width="11.5" style="4" customWidth="1"/>
    <col min="777" max="1024" width="8.83203125" style="4"/>
    <col min="1025" max="1025" width="17.83203125" style="4" bestFit="1" customWidth="1"/>
    <col min="1026" max="1028" width="11.6640625" style="4" customWidth="1"/>
    <col min="1029" max="1029" width="4.5" style="4" customWidth="1"/>
    <col min="1030" max="1030" width="12.83203125" style="4" customWidth="1"/>
    <col min="1031" max="1031" width="12.6640625" style="4" customWidth="1"/>
    <col min="1032" max="1032" width="11.5" style="4" customWidth="1"/>
    <col min="1033" max="1280" width="8.83203125" style="4"/>
    <col min="1281" max="1281" width="17.83203125" style="4" bestFit="1" customWidth="1"/>
    <col min="1282" max="1284" width="11.6640625" style="4" customWidth="1"/>
    <col min="1285" max="1285" width="4.5" style="4" customWidth="1"/>
    <col min="1286" max="1286" width="12.83203125" style="4" customWidth="1"/>
    <col min="1287" max="1287" width="12.6640625" style="4" customWidth="1"/>
    <col min="1288" max="1288" width="11.5" style="4" customWidth="1"/>
    <col min="1289" max="1536" width="8.83203125" style="4"/>
    <col min="1537" max="1537" width="17.83203125" style="4" bestFit="1" customWidth="1"/>
    <col min="1538" max="1540" width="11.6640625" style="4" customWidth="1"/>
    <col min="1541" max="1541" width="4.5" style="4" customWidth="1"/>
    <col min="1542" max="1542" width="12.83203125" style="4" customWidth="1"/>
    <col min="1543" max="1543" width="12.6640625" style="4" customWidth="1"/>
    <col min="1544" max="1544" width="11.5" style="4" customWidth="1"/>
    <col min="1545" max="1792" width="8.83203125" style="4"/>
    <col min="1793" max="1793" width="17.83203125" style="4" bestFit="1" customWidth="1"/>
    <col min="1794" max="1796" width="11.6640625" style="4" customWidth="1"/>
    <col min="1797" max="1797" width="4.5" style="4" customWidth="1"/>
    <col min="1798" max="1798" width="12.83203125" style="4" customWidth="1"/>
    <col min="1799" max="1799" width="12.6640625" style="4" customWidth="1"/>
    <col min="1800" max="1800" width="11.5" style="4" customWidth="1"/>
    <col min="1801" max="2048" width="8.83203125" style="4"/>
    <col min="2049" max="2049" width="17.83203125" style="4" bestFit="1" customWidth="1"/>
    <col min="2050" max="2052" width="11.6640625" style="4" customWidth="1"/>
    <col min="2053" max="2053" width="4.5" style="4" customWidth="1"/>
    <col min="2054" max="2054" width="12.83203125" style="4" customWidth="1"/>
    <col min="2055" max="2055" width="12.6640625" style="4" customWidth="1"/>
    <col min="2056" max="2056" width="11.5" style="4" customWidth="1"/>
    <col min="2057" max="2304" width="8.83203125" style="4"/>
    <col min="2305" max="2305" width="17.83203125" style="4" bestFit="1" customWidth="1"/>
    <col min="2306" max="2308" width="11.6640625" style="4" customWidth="1"/>
    <col min="2309" max="2309" width="4.5" style="4" customWidth="1"/>
    <col min="2310" max="2310" width="12.83203125" style="4" customWidth="1"/>
    <col min="2311" max="2311" width="12.6640625" style="4" customWidth="1"/>
    <col min="2312" max="2312" width="11.5" style="4" customWidth="1"/>
    <col min="2313" max="2560" width="8.83203125" style="4"/>
    <col min="2561" max="2561" width="17.83203125" style="4" bestFit="1" customWidth="1"/>
    <col min="2562" max="2564" width="11.6640625" style="4" customWidth="1"/>
    <col min="2565" max="2565" width="4.5" style="4" customWidth="1"/>
    <col min="2566" max="2566" width="12.83203125" style="4" customWidth="1"/>
    <col min="2567" max="2567" width="12.6640625" style="4" customWidth="1"/>
    <col min="2568" max="2568" width="11.5" style="4" customWidth="1"/>
    <col min="2569" max="2816" width="8.83203125" style="4"/>
    <col min="2817" max="2817" width="17.83203125" style="4" bestFit="1" customWidth="1"/>
    <col min="2818" max="2820" width="11.6640625" style="4" customWidth="1"/>
    <col min="2821" max="2821" width="4.5" style="4" customWidth="1"/>
    <col min="2822" max="2822" width="12.83203125" style="4" customWidth="1"/>
    <col min="2823" max="2823" width="12.6640625" style="4" customWidth="1"/>
    <col min="2824" max="2824" width="11.5" style="4" customWidth="1"/>
    <col min="2825" max="3072" width="8.83203125" style="4"/>
    <col min="3073" max="3073" width="17.83203125" style="4" bestFit="1" customWidth="1"/>
    <col min="3074" max="3076" width="11.6640625" style="4" customWidth="1"/>
    <col min="3077" max="3077" width="4.5" style="4" customWidth="1"/>
    <col min="3078" max="3078" width="12.83203125" style="4" customWidth="1"/>
    <col min="3079" max="3079" width="12.6640625" style="4" customWidth="1"/>
    <col min="3080" max="3080" width="11.5" style="4" customWidth="1"/>
    <col min="3081" max="3328" width="8.83203125" style="4"/>
    <col min="3329" max="3329" width="17.83203125" style="4" bestFit="1" customWidth="1"/>
    <col min="3330" max="3332" width="11.6640625" style="4" customWidth="1"/>
    <col min="3333" max="3333" width="4.5" style="4" customWidth="1"/>
    <col min="3334" max="3334" width="12.83203125" style="4" customWidth="1"/>
    <col min="3335" max="3335" width="12.6640625" style="4" customWidth="1"/>
    <col min="3336" max="3336" width="11.5" style="4" customWidth="1"/>
    <col min="3337" max="3584" width="8.83203125" style="4"/>
    <col min="3585" max="3585" width="17.83203125" style="4" bestFit="1" customWidth="1"/>
    <col min="3586" max="3588" width="11.6640625" style="4" customWidth="1"/>
    <col min="3589" max="3589" width="4.5" style="4" customWidth="1"/>
    <col min="3590" max="3590" width="12.83203125" style="4" customWidth="1"/>
    <col min="3591" max="3591" width="12.6640625" style="4" customWidth="1"/>
    <col min="3592" max="3592" width="11.5" style="4" customWidth="1"/>
    <col min="3593" max="3840" width="8.83203125" style="4"/>
    <col min="3841" max="3841" width="17.83203125" style="4" bestFit="1" customWidth="1"/>
    <col min="3842" max="3844" width="11.6640625" style="4" customWidth="1"/>
    <col min="3845" max="3845" width="4.5" style="4" customWidth="1"/>
    <col min="3846" max="3846" width="12.83203125" style="4" customWidth="1"/>
    <col min="3847" max="3847" width="12.6640625" style="4" customWidth="1"/>
    <col min="3848" max="3848" width="11.5" style="4" customWidth="1"/>
    <col min="3849" max="4096" width="8.83203125" style="4"/>
    <col min="4097" max="4097" width="17.83203125" style="4" bestFit="1" customWidth="1"/>
    <col min="4098" max="4100" width="11.6640625" style="4" customWidth="1"/>
    <col min="4101" max="4101" width="4.5" style="4" customWidth="1"/>
    <col min="4102" max="4102" width="12.83203125" style="4" customWidth="1"/>
    <col min="4103" max="4103" width="12.6640625" style="4" customWidth="1"/>
    <col min="4104" max="4104" width="11.5" style="4" customWidth="1"/>
    <col min="4105" max="4352" width="8.83203125" style="4"/>
    <col min="4353" max="4353" width="17.83203125" style="4" bestFit="1" customWidth="1"/>
    <col min="4354" max="4356" width="11.6640625" style="4" customWidth="1"/>
    <col min="4357" max="4357" width="4.5" style="4" customWidth="1"/>
    <col min="4358" max="4358" width="12.83203125" style="4" customWidth="1"/>
    <col min="4359" max="4359" width="12.6640625" style="4" customWidth="1"/>
    <col min="4360" max="4360" width="11.5" style="4" customWidth="1"/>
    <col min="4361" max="4608" width="8.83203125" style="4"/>
    <col min="4609" max="4609" width="17.83203125" style="4" bestFit="1" customWidth="1"/>
    <col min="4610" max="4612" width="11.6640625" style="4" customWidth="1"/>
    <col min="4613" max="4613" width="4.5" style="4" customWidth="1"/>
    <col min="4614" max="4614" width="12.83203125" style="4" customWidth="1"/>
    <col min="4615" max="4615" width="12.6640625" style="4" customWidth="1"/>
    <col min="4616" max="4616" width="11.5" style="4" customWidth="1"/>
    <col min="4617" max="4864" width="8.83203125" style="4"/>
    <col min="4865" max="4865" width="17.83203125" style="4" bestFit="1" customWidth="1"/>
    <col min="4866" max="4868" width="11.6640625" style="4" customWidth="1"/>
    <col min="4869" max="4869" width="4.5" style="4" customWidth="1"/>
    <col min="4870" max="4870" width="12.83203125" style="4" customWidth="1"/>
    <col min="4871" max="4871" width="12.6640625" style="4" customWidth="1"/>
    <col min="4872" max="4872" width="11.5" style="4" customWidth="1"/>
    <col min="4873" max="5120" width="8.83203125" style="4"/>
    <col min="5121" max="5121" width="17.83203125" style="4" bestFit="1" customWidth="1"/>
    <col min="5122" max="5124" width="11.6640625" style="4" customWidth="1"/>
    <col min="5125" max="5125" width="4.5" style="4" customWidth="1"/>
    <col min="5126" max="5126" width="12.83203125" style="4" customWidth="1"/>
    <col min="5127" max="5127" width="12.6640625" style="4" customWidth="1"/>
    <col min="5128" max="5128" width="11.5" style="4" customWidth="1"/>
    <col min="5129" max="5376" width="8.83203125" style="4"/>
    <col min="5377" max="5377" width="17.83203125" style="4" bestFit="1" customWidth="1"/>
    <col min="5378" max="5380" width="11.6640625" style="4" customWidth="1"/>
    <col min="5381" max="5381" width="4.5" style="4" customWidth="1"/>
    <col min="5382" max="5382" width="12.83203125" style="4" customWidth="1"/>
    <col min="5383" max="5383" width="12.6640625" style="4" customWidth="1"/>
    <col min="5384" max="5384" width="11.5" style="4" customWidth="1"/>
    <col min="5385" max="5632" width="8.83203125" style="4"/>
    <col min="5633" max="5633" width="17.83203125" style="4" bestFit="1" customWidth="1"/>
    <col min="5634" max="5636" width="11.6640625" style="4" customWidth="1"/>
    <col min="5637" max="5637" width="4.5" style="4" customWidth="1"/>
    <col min="5638" max="5638" width="12.83203125" style="4" customWidth="1"/>
    <col min="5639" max="5639" width="12.6640625" style="4" customWidth="1"/>
    <col min="5640" max="5640" width="11.5" style="4" customWidth="1"/>
    <col min="5641" max="5888" width="8.83203125" style="4"/>
    <col min="5889" max="5889" width="17.83203125" style="4" bestFit="1" customWidth="1"/>
    <col min="5890" max="5892" width="11.6640625" style="4" customWidth="1"/>
    <col min="5893" max="5893" width="4.5" style="4" customWidth="1"/>
    <col min="5894" max="5894" width="12.83203125" style="4" customWidth="1"/>
    <col min="5895" max="5895" width="12.6640625" style="4" customWidth="1"/>
    <col min="5896" max="5896" width="11.5" style="4" customWidth="1"/>
    <col min="5897" max="6144" width="8.83203125" style="4"/>
    <col min="6145" max="6145" width="17.83203125" style="4" bestFit="1" customWidth="1"/>
    <col min="6146" max="6148" width="11.6640625" style="4" customWidth="1"/>
    <col min="6149" max="6149" width="4.5" style="4" customWidth="1"/>
    <col min="6150" max="6150" width="12.83203125" style="4" customWidth="1"/>
    <col min="6151" max="6151" width="12.6640625" style="4" customWidth="1"/>
    <col min="6152" max="6152" width="11.5" style="4" customWidth="1"/>
    <col min="6153" max="6400" width="8.83203125" style="4"/>
    <col min="6401" max="6401" width="17.83203125" style="4" bestFit="1" customWidth="1"/>
    <col min="6402" max="6404" width="11.6640625" style="4" customWidth="1"/>
    <col min="6405" max="6405" width="4.5" style="4" customWidth="1"/>
    <col min="6406" max="6406" width="12.83203125" style="4" customWidth="1"/>
    <col min="6407" max="6407" width="12.6640625" style="4" customWidth="1"/>
    <col min="6408" max="6408" width="11.5" style="4" customWidth="1"/>
    <col min="6409" max="6656" width="8.83203125" style="4"/>
    <col min="6657" max="6657" width="17.83203125" style="4" bestFit="1" customWidth="1"/>
    <col min="6658" max="6660" width="11.6640625" style="4" customWidth="1"/>
    <col min="6661" max="6661" width="4.5" style="4" customWidth="1"/>
    <col min="6662" max="6662" width="12.83203125" style="4" customWidth="1"/>
    <col min="6663" max="6663" width="12.6640625" style="4" customWidth="1"/>
    <col min="6664" max="6664" width="11.5" style="4" customWidth="1"/>
    <col min="6665" max="6912" width="8.83203125" style="4"/>
    <col min="6913" max="6913" width="17.83203125" style="4" bestFit="1" customWidth="1"/>
    <col min="6914" max="6916" width="11.6640625" style="4" customWidth="1"/>
    <col min="6917" max="6917" width="4.5" style="4" customWidth="1"/>
    <col min="6918" max="6918" width="12.83203125" style="4" customWidth="1"/>
    <col min="6919" max="6919" width="12.6640625" style="4" customWidth="1"/>
    <col min="6920" max="6920" width="11.5" style="4" customWidth="1"/>
    <col min="6921" max="7168" width="8.83203125" style="4"/>
    <col min="7169" max="7169" width="17.83203125" style="4" bestFit="1" customWidth="1"/>
    <col min="7170" max="7172" width="11.6640625" style="4" customWidth="1"/>
    <col min="7173" max="7173" width="4.5" style="4" customWidth="1"/>
    <col min="7174" max="7174" width="12.83203125" style="4" customWidth="1"/>
    <col min="7175" max="7175" width="12.6640625" style="4" customWidth="1"/>
    <col min="7176" max="7176" width="11.5" style="4" customWidth="1"/>
    <col min="7177" max="7424" width="8.83203125" style="4"/>
    <col min="7425" max="7425" width="17.83203125" style="4" bestFit="1" customWidth="1"/>
    <col min="7426" max="7428" width="11.6640625" style="4" customWidth="1"/>
    <col min="7429" max="7429" width="4.5" style="4" customWidth="1"/>
    <col min="7430" max="7430" width="12.83203125" style="4" customWidth="1"/>
    <col min="7431" max="7431" width="12.6640625" style="4" customWidth="1"/>
    <col min="7432" max="7432" width="11.5" style="4" customWidth="1"/>
    <col min="7433" max="7680" width="8.83203125" style="4"/>
    <col min="7681" max="7681" width="17.83203125" style="4" bestFit="1" customWidth="1"/>
    <col min="7682" max="7684" width="11.6640625" style="4" customWidth="1"/>
    <col min="7685" max="7685" width="4.5" style="4" customWidth="1"/>
    <col min="7686" max="7686" width="12.83203125" style="4" customWidth="1"/>
    <col min="7687" max="7687" width="12.6640625" style="4" customWidth="1"/>
    <col min="7688" max="7688" width="11.5" style="4" customWidth="1"/>
    <col min="7689" max="7936" width="8.83203125" style="4"/>
    <col min="7937" max="7937" width="17.83203125" style="4" bestFit="1" customWidth="1"/>
    <col min="7938" max="7940" width="11.6640625" style="4" customWidth="1"/>
    <col min="7941" max="7941" width="4.5" style="4" customWidth="1"/>
    <col min="7942" max="7942" width="12.83203125" style="4" customWidth="1"/>
    <col min="7943" max="7943" width="12.6640625" style="4" customWidth="1"/>
    <col min="7944" max="7944" width="11.5" style="4" customWidth="1"/>
    <col min="7945" max="8192" width="8.83203125" style="4"/>
    <col min="8193" max="8193" width="17.83203125" style="4" bestFit="1" customWidth="1"/>
    <col min="8194" max="8196" width="11.6640625" style="4" customWidth="1"/>
    <col min="8197" max="8197" width="4.5" style="4" customWidth="1"/>
    <col min="8198" max="8198" width="12.83203125" style="4" customWidth="1"/>
    <col min="8199" max="8199" width="12.6640625" style="4" customWidth="1"/>
    <col min="8200" max="8200" width="11.5" style="4" customWidth="1"/>
    <col min="8201" max="8448" width="8.83203125" style="4"/>
    <col min="8449" max="8449" width="17.83203125" style="4" bestFit="1" customWidth="1"/>
    <col min="8450" max="8452" width="11.6640625" style="4" customWidth="1"/>
    <col min="8453" max="8453" width="4.5" style="4" customWidth="1"/>
    <col min="8454" max="8454" width="12.83203125" style="4" customWidth="1"/>
    <col min="8455" max="8455" width="12.6640625" style="4" customWidth="1"/>
    <col min="8456" max="8456" width="11.5" style="4" customWidth="1"/>
    <col min="8457" max="8704" width="8.83203125" style="4"/>
    <col min="8705" max="8705" width="17.83203125" style="4" bestFit="1" customWidth="1"/>
    <col min="8706" max="8708" width="11.6640625" style="4" customWidth="1"/>
    <col min="8709" max="8709" width="4.5" style="4" customWidth="1"/>
    <col min="8710" max="8710" width="12.83203125" style="4" customWidth="1"/>
    <col min="8711" max="8711" width="12.6640625" style="4" customWidth="1"/>
    <col min="8712" max="8712" width="11.5" style="4" customWidth="1"/>
    <col min="8713" max="8960" width="8.83203125" style="4"/>
    <col min="8961" max="8961" width="17.83203125" style="4" bestFit="1" customWidth="1"/>
    <col min="8962" max="8964" width="11.6640625" style="4" customWidth="1"/>
    <col min="8965" max="8965" width="4.5" style="4" customWidth="1"/>
    <col min="8966" max="8966" width="12.83203125" style="4" customWidth="1"/>
    <col min="8967" max="8967" width="12.6640625" style="4" customWidth="1"/>
    <col min="8968" max="8968" width="11.5" style="4" customWidth="1"/>
    <col min="8969" max="9216" width="8.83203125" style="4"/>
    <col min="9217" max="9217" width="17.83203125" style="4" bestFit="1" customWidth="1"/>
    <col min="9218" max="9220" width="11.6640625" style="4" customWidth="1"/>
    <col min="9221" max="9221" width="4.5" style="4" customWidth="1"/>
    <col min="9222" max="9222" width="12.83203125" style="4" customWidth="1"/>
    <col min="9223" max="9223" width="12.6640625" style="4" customWidth="1"/>
    <col min="9224" max="9224" width="11.5" style="4" customWidth="1"/>
    <col min="9225" max="9472" width="8.83203125" style="4"/>
    <col min="9473" max="9473" width="17.83203125" style="4" bestFit="1" customWidth="1"/>
    <col min="9474" max="9476" width="11.6640625" style="4" customWidth="1"/>
    <col min="9477" max="9477" width="4.5" style="4" customWidth="1"/>
    <col min="9478" max="9478" width="12.83203125" style="4" customWidth="1"/>
    <col min="9479" max="9479" width="12.6640625" style="4" customWidth="1"/>
    <col min="9480" max="9480" width="11.5" style="4" customWidth="1"/>
    <col min="9481" max="9728" width="8.83203125" style="4"/>
    <col min="9729" max="9729" width="17.83203125" style="4" bestFit="1" customWidth="1"/>
    <col min="9730" max="9732" width="11.6640625" style="4" customWidth="1"/>
    <col min="9733" max="9733" width="4.5" style="4" customWidth="1"/>
    <col min="9734" max="9734" width="12.83203125" style="4" customWidth="1"/>
    <col min="9735" max="9735" width="12.6640625" style="4" customWidth="1"/>
    <col min="9736" max="9736" width="11.5" style="4" customWidth="1"/>
    <col min="9737" max="9984" width="8.83203125" style="4"/>
    <col min="9985" max="9985" width="17.83203125" style="4" bestFit="1" customWidth="1"/>
    <col min="9986" max="9988" width="11.6640625" style="4" customWidth="1"/>
    <col min="9989" max="9989" width="4.5" style="4" customWidth="1"/>
    <col min="9990" max="9990" width="12.83203125" style="4" customWidth="1"/>
    <col min="9991" max="9991" width="12.6640625" style="4" customWidth="1"/>
    <col min="9992" max="9992" width="11.5" style="4" customWidth="1"/>
    <col min="9993" max="10240" width="8.83203125" style="4"/>
    <col min="10241" max="10241" width="17.83203125" style="4" bestFit="1" customWidth="1"/>
    <col min="10242" max="10244" width="11.6640625" style="4" customWidth="1"/>
    <col min="10245" max="10245" width="4.5" style="4" customWidth="1"/>
    <col min="10246" max="10246" width="12.83203125" style="4" customWidth="1"/>
    <col min="10247" max="10247" width="12.6640625" style="4" customWidth="1"/>
    <col min="10248" max="10248" width="11.5" style="4" customWidth="1"/>
    <col min="10249" max="10496" width="8.83203125" style="4"/>
    <col min="10497" max="10497" width="17.83203125" style="4" bestFit="1" customWidth="1"/>
    <col min="10498" max="10500" width="11.6640625" style="4" customWidth="1"/>
    <col min="10501" max="10501" width="4.5" style="4" customWidth="1"/>
    <col min="10502" max="10502" width="12.83203125" style="4" customWidth="1"/>
    <col min="10503" max="10503" width="12.6640625" style="4" customWidth="1"/>
    <col min="10504" max="10504" width="11.5" style="4" customWidth="1"/>
    <col min="10505" max="10752" width="8.83203125" style="4"/>
    <col min="10753" max="10753" width="17.83203125" style="4" bestFit="1" customWidth="1"/>
    <col min="10754" max="10756" width="11.6640625" style="4" customWidth="1"/>
    <col min="10757" max="10757" width="4.5" style="4" customWidth="1"/>
    <col min="10758" max="10758" width="12.83203125" style="4" customWidth="1"/>
    <col min="10759" max="10759" width="12.6640625" style="4" customWidth="1"/>
    <col min="10760" max="10760" width="11.5" style="4" customWidth="1"/>
    <col min="10761" max="11008" width="8.83203125" style="4"/>
    <col min="11009" max="11009" width="17.83203125" style="4" bestFit="1" customWidth="1"/>
    <col min="11010" max="11012" width="11.6640625" style="4" customWidth="1"/>
    <col min="11013" max="11013" width="4.5" style="4" customWidth="1"/>
    <col min="11014" max="11014" width="12.83203125" style="4" customWidth="1"/>
    <col min="11015" max="11015" width="12.6640625" style="4" customWidth="1"/>
    <col min="11016" max="11016" width="11.5" style="4" customWidth="1"/>
    <col min="11017" max="11264" width="8.83203125" style="4"/>
    <col min="11265" max="11265" width="17.83203125" style="4" bestFit="1" customWidth="1"/>
    <col min="11266" max="11268" width="11.6640625" style="4" customWidth="1"/>
    <col min="11269" max="11269" width="4.5" style="4" customWidth="1"/>
    <col min="11270" max="11270" width="12.83203125" style="4" customWidth="1"/>
    <col min="11271" max="11271" width="12.6640625" style="4" customWidth="1"/>
    <col min="11272" max="11272" width="11.5" style="4" customWidth="1"/>
    <col min="11273" max="11520" width="8.83203125" style="4"/>
    <col min="11521" max="11521" width="17.83203125" style="4" bestFit="1" customWidth="1"/>
    <col min="11522" max="11524" width="11.6640625" style="4" customWidth="1"/>
    <col min="11525" max="11525" width="4.5" style="4" customWidth="1"/>
    <col min="11526" max="11526" width="12.83203125" style="4" customWidth="1"/>
    <col min="11527" max="11527" width="12.6640625" style="4" customWidth="1"/>
    <col min="11528" max="11528" width="11.5" style="4" customWidth="1"/>
    <col min="11529" max="11776" width="8.83203125" style="4"/>
    <col min="11777" max="11777" width="17.83203125" style="4" bestFit="1" customWidth="1"/>
    <col min="11778" max="11780" width="11.6640625" style="4" customWidth="1"/>
    <col min="11781" max="11781" width="4.5" style="4" customWidth="1"/>
    <col min="11782" max="11782" width="12.83203125" style="4" customWidth="1"/>
    <col min="11783" max="11783" width="12.6640625" style="4" customWidth="1"/>
    <col min="11784" max="11784" width="11.5" style="4" customWidth="1"/>
    <col min="11785" max="12032" width="8.83203125" style="4"/>
    <col min="12033" max="12033" width="17.83203125" style="4" bestFit="1" customWidth="1"/>
    <col min="12034" max="12036" width="11.6640625" style="4" customWidth="1"/>
    <col min="12037" max="12037" width="4.5" style="4" customWidth="1"/>
    <col min="12038" max="12038" width="12.83203125" style="4" customWidth="1"/>
    <col min="12039" max="12039" width="12.6640625" style="4" customWidth="1"/>
    <col min="12040" max="12040" width="11.5" style="4" customWidth="1"/>
    <col min="12041" max="12288" width="8.83203125" style="4"/>
    <col min="12289" max="12289" width="17.83203125" style="4" bestFit="1" customWidth="1"/>
    <col min="12290" max="12292" width="11.6640625" style="4" customWidth="1"/>
    <col min="12293" max="12293" width="4.5" style="4" customWidth="1"/>
    <col min="12294" max="12294" width="12.83203125" style="4" customWidth="1"/>
    <col min="12295" max="12295" width="12.6640625" style="4" customWidth="1"/>
    <col min="12296" max="12296" width="11.5" style="4" customWidth="1"/>
    <col min="12297" max="12544" width="8.83203125" style="4"/>
    <col min="12545" max="12545" width="17.83203125" style="4" bestFit="1" customWidth="1"/>
    <col min="12546" max="12548" width="11.6640625" style="4" customWidth="1"/>
    <col min="12549" max="12549" width="4.5" style="4" customWidth="1"/>
    <col min="12550" max="12550" width="12.83203125" style="4" customWidth="1"/>
    <col min="12551" max="12551" width="12.6640625" style="4" customWidth="1"/>
    <col min="12552" max="12552" width="11.5" style="4" customWidth="1"/>
    <col min="12553" max="12800" width="8.83203125" style="4"/>
    <col min="12801" max="12801" width="17.83203125" style="4" bestFit="1" customWidth="1"/>
    <col min="12802" max="12804" width="11.6640625" style="4" customWidth="1"/>
    <col min="12805" max="12805" width="4.5" style="4" customWidth="1"/>
    <col min="12806" max="12806" width="12.83203125" style="4" customWidth="1"/>
    <col min="12807" max="12807" width="12.6640625" style="4" customWidth="1"/>
    <col min="12808" max="12808" width="11.5" style="4" customWidth="1"/>
    <col min="12809" max="13056" width="8.83203125" style="4"/>
    <col min="13057" max="13057" width="17.83203125" style="4" bestFit="1" customWidth="1"/>
    <col min="13058" max="13060" width="11.6640625" style="4" customWidth="1"/>
    <col min="13061" max="13061" width="4.5" style="4" customWidth="1"/>
    <col min="13062" max="13062" width="12.83203125" style="4" customWidth="1"/>
    <col min="13063" max="13063" width="12.6640625" style="4" customWidth="1"/>
    <col min="13064" max="13064" width="11.5" style="4" customWidth="1"/>
    <col min="13065" max="13312" width="8.83203125" style="4"/>
    <col min="13313" max="13313" width="17.83203125" style="4" bestFit="1" customWidth="1"/>
    <col min="13314" max="13316" width="11.6640625" style="4" customWidth="1"/>
    <col min="13317" max="13317" width="4.5" style="4" customWidth="1"/>
    <col min="13318" max="13318" width="12.83203125" style="4" customWidth="1"/>
    <col min="13319" max="13319" width="12.6640625" style="4" customWidth="1"/>
    <col min="13320" max="13320" width="11.5" style="4" customWidth="1"/>
    <col min="13321" max="13568" width="8.83203125" style="4"/>
    <col min="13569" max="13569" width="17.83203125" style="4" bestFit="1" customWidth="1"/>
    <col min="13570" max="13572" width="11.6640625" style="4" customWidth="1"/>
    <col min="13573" max="13573" width="4.5" style="4" customWidth="1"/>
    <col min="13574" max="13574" width="12.83203125" style="4" customWidth="1"/>
    <col min="13575" max="13575" width="12.6640625" style="4" customWidth="1"/>
    <col min="13576" max="13576" width="11.5" style="4" customWidth="1"/>
    <col min="13577" max="13824" width="8.83203125" style="4"/>
    <col min="13825" max="13825" width="17.83203125" style="4" bestFit="1" customWidth="1"/>
    <col min="13826" max="13828" width="11.6640625" style="4" customWidth="1"/>
    <col min="13829" max="13829" width="4.5" style="4" customWidth="1"/>
    <col min="13830" max="13830" width="12.83203125" style="4" customWidth="1"/>
    <col min="13831" max="13831" width="12.6640625" style="4" customWidth="1"/>
    <col min="13832" max="13832" width="11.5" style="4" customWidth="1"/>
    <col min="13833" max="14080" width="8.83203125" style="4"/>
    <col min="14081" max="14081" width="17.83203125" style="4" bestFit="1" customWidth="1"/>
    <col min="14082" max="14084" width="11.6640625" style="4" customWidth="1"/>
    <col min="14085" max="14085" width="4.5" style="4" customWidth="1"/>
    <col min="14086" max="14086" width="12.83203125" style="4" customWidth="1"/>
    <col min="14087" max="14087" width="12.6640625" style="4" customWidth="1"/>
    <col min="14088" max="14088" width="11.5" style="4" customWidth="1"/>
    <col min="14089" max="14336" width="8.83203125" style="4"/>
    <col min="14337" max="14337" width="17.83203125" style="4" bestFit="1" customWidth="1"/>
    <col min="14338" max="14340" width="11.6640625" style="4" customWidth="1"/>
    <col min="14341" max="14341" width="4.5" style="4" customWidth="1"/>
    <col min="14342" max="14342" width="12.83203125" style="4" customWidth="1"/>
    <col min="14343" max="14343" width="12.6640625" style="4" customWidth="1"/>
    <col min="14344" max="14344" width="11.5" style="4" customWidth="1"/>
    <col min="14345" max="14592" width="8.83203125" style="4"/>
    <col min="14593" max="14593" width="17.83203125" style="4" bestFit="1" customWidth="1"/>
    <col min="14594" max="14596" width="11.6640625" style="4" customWidth="1"/>
    <col min="14597" max="14597" width="4.5" style="4" customWidth="1"/>
    <col min="14598" max="14598" width="12.83203125" style="4" customWidth="1"/>
    <col min="14599" max="14599" width="12.6640625" style="4" customWidth="1"/>
    <col min="14600" max="14600" width="11.5" style="4" customWidth="1"/>
    <col min="14601" max="14848" width="8.83203125" style="4"/>
    <col min="14849" max="14849" width="17.83203125" style="4" bestFit="1" customWidth="1"/>
    <col min="14850" max="14852" width="11.6640625" style="4" customWidth="1"/>
    <col min="14853" max="14853" width="4.5" style="4" customWidth="1"/>
    <col min="14854" max="14854" width="12.83203125" style="4" customWidth="1"/>
    <col min="14855" max="14855" width="12.6640625" style="4" customWidth="1"/>
    <col min="14856" max="14856" width="11.5" style="4" customWidth="1"/>
    <col min="14857" max="15104" width="8.83203125" style="4"/>
    <col min="15105" max="15105" width="17.83203125" style="4" bestFit="1" customWidth="1"/>
    <col min="15106" max="15108" width="11.6640625" style="4" customWidth="1"/>
    <col min="15109" max="15109" width="4.5" style="4" customWidth="1"/>
    <col min="15110" max="15110" width="12.83203125" style="4" customWidth="1"/>
    <col min="15111" max="15111" width="12.6640625" style="4" customWidth="1"/>
    <col min="15112" max="15112" width="11.5" style="4" customWidth="1"/>
    <col min="15113" max="15360" width="8.83203125" style="4"/>
    <col min="15361" max="15361" width="17.83203125" style="4" bestFit="1" customWidth="1"/>
    <col min="15362" max="15364" width="11.6640625" style="4" customWidth="1"/>
    <col min="15365" max="15365" width="4.5" style="4" customWidth="1"/>
    <col min="15366" max="15366" width="12.83203125" style="4" customWidth="1"/>
    <col min="15367" max="15367" width="12.6640625" style="4" customWidth="1"/>
    <col min="15368" max="15368" width="11.5" style="4" customWidth="1"/>
    <col min="15369" max="15616" width="8.83203125" style="4"/>
    <col min="15617" max="15617" width="17.83203125" style="4" bestFit="1" customWidth="1"/>
    <col min="15618" max="15620" width="11.6640625" style="4" customWidth="1"/>
    <col min="15621" max="15621" width="4.5" style="4" customWidth="1"/>
    <col min="15622" max="15622" width="12.83203125" style="4" customWidth="1"/>
    <col min="15623" max="15623" width="12.6640625" style="4" customWidth="1"/>
    <col min="15624" max="15624" width="11.5" style="4" customWidth="1"/>
    <col min="15625" max="15872" width="8.83203125" style="4"/>
    <col min="15873" max="15873" width="17.83203125" style="4" bestFit="1" customWidth="1"/>
    <col min="15874" max="15876" width="11.6640625" style="4" customWidth="1"/>
    <col min="15877" max="15877" width="4.5" style="4" customWidth="1"/>
    <col min="15878" max="15878" width="12.83203125" style="4" customWidth="1"/>
    <col min="15879" max="15879" width="12.6640625" style="4" customWidth="1"/>
    <col min="15880" max="15880" width="11.5" style="4" customWidth="1"/>
    <col min="15881" max="16128" width="8.83203125" style="4"/>
    <col min="16129" max="16129" width="17.83203125" style="4" bestFit="1" customWidth="1"/>
    <col min="16130" max="16132" width="11.6640625" style="4" customWidth="1"/>
    <col min="16133" max="16133" width="4.5" style="4" customWidth="1"/>
    <col min="16134" max="16134" width="12.83203125" style="4" customWidth="1"/>
    <col min="16135" max="16135" width="12.6640625" style="4" customWidth="1"/>
    <col min="16136" max="16136" width="11.5" style="4" customWidth="1"/>
    <col min="16137" max="16384" width="8.83203125" style="4"/>
  </cols>
  <sheetData>
    <row r="1" spans="1:19">
      <c r="A1" s="1" t="s">
        <v>0</v>
      </c>
      <c r="G1" s="3" t="s">
        <v>1</v>
      </c>
    </row>
    <row r="2" spans="1:19" ht="18">
      <c r="A2" s="1"/>
      <c r="G2" s="5" t="s">
        <v>2</v>
      </c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</row>
    <row r="3" spans="1:19" ht="14" thickBot="1">
      <c r="A3" s="7" t="s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5" thickTop="1" thickBot="1">
      <c r="A4" s="8"/>
      <c r="B4" s="9" t="s">
        <v>4</v>
      </c>
      <c r="C4" s="9"/>
      <c r="D4" s="9"/>
      <c r="G4" s="10" t="s">
        <v>5</v>
      </c>
      <c r="H4" s="11" t="s">
        <v>6</v>
      </c>
      <c r="I4" s="11"/>
      <c r="J4" s="11"/>
      <c r="K4" s="11"/>
      <c r="L4" s="12"/>
      <c r="M4" s="6"/>
      <c r="N4" s="6"/>
      <c r="O4" s="6"/>
      <c r="P4" s="6"/>
      <c r="Q4" s="6"/>
      <c r="R4" s="6"/>
      <c r="S4" s="6"/>
    </row>
    <row r="5" spans="1:19" ht="16" thickTop="1">
      <c r="B5" s="2" t="s">
        <v>7</v>
      </c>
      <c r="C5" s="2" t="s">
        <v>8</v>
      </c>
      <c r="D5" s="2" t="s">
        <v>9</v>
      </c>
      <c r="G5" s="13"/>
      <c r="H5" s="14" t="s">
        <v>10</v>
      </c>
      <c r="I5" s="14" t="s">
        <v>11</v>
      </c>
      <c r="J5" s="14" t="s">
        <v>12</v>
      </c>
      <c r="K5" s="14" t="s">
        <v>13</v>
      </c>
      <c r="L5" s="15" t="s">
        <v>14</v>
      </c>
      <c r="M5" s="6"/>
      <c r="N5" s="16" t="s">
        <v>15</v>
      </c>
      <c r="O5" s="17" t="s">
        <v>16</v>
      </c>
      <c r="P5" s="17" t="s">
        <v>17</v>
      </c>
      <c r="Q5" s="17" t="s">
        <v>18</v>
      </c>
      <c r="R5" s="18" t="s">
        <v>19</v>
      </c>
      <c r="S5" s="6"/>
    </row>
    <row r="6" spans="1:19" ht="14" thickBot="1">
      <c r="B6" s="2">
        <v>0.4</v>
      </c>
      <c r="C6" s="2">
        <v>0.35</v>
      </c>
      <c r="D6" s="2">
        <v>0.25</v>
      </c>
      <c r="G6" s="19" t="s">
        <v>20</v>
      </c>
      <c r="H6" s="20">
        <v>0.4</v>
      </c>
      <c r="I6" s="20">
        <v>0.35</v>
      </c>
      <c r="J6" s="20">
        <v>0.25</v>
      </c>
      <c r="K6" s="21"/>
      <c r="L6" s="22"/>
      <c r="M6" s="6"/>
      <c r="N6" s="23"/>
      <c r="O6" s="24"/>
      <c r="P6" s="24"/>
      <c r="Q6" s="24"/>
      <c r="R6" s="25"/>
      <c r="S6" s="6"/>
    </row>
    <row r="7" spans="1:19" ht="16" thickTop="1">
      <c r="A7" s="4" t="s">
        <v>21</v>
      </c>
      <c r="B7" s="26">
        <v>-215000</v>
      </c>
      <c r="C7" s="26">
        <v>-255000</v>
      </c>
      <c r="D7" s="26">
        <v>-316000</v>
      </c>
      <c r="F7" s="26"/>
      <c r="G7" s="27" t="s">
        <v>22</v>
      </c>
      <c r="H7" s="28">
        <v>-215000</v>
      </c>
      <c r="I7" s="28">
        <v>-255000</v>
      </c>
      <c r="J7" s="28">
        <v>-316000</v>
      </c>
      <c r="K7" s="21"/>
      <c r="L7" s="22"/>
      <c r="M7" s="6"/>
      <c r="N7" s="29">
        <v>-316000</v>
      </c>
      <c r="O7" s="30">
        <v>-215000</v>
      </c>
      <c r="P7" s="30">
        <v>-275600</v>
      </c>
      <c r="Q7" s="30">
        <v>197000</v>
      </c>
      <c r="R7" s="31">
        <v>-262000</v>
      </c>
      <c r="S7" s="6"/>
    </row>
    <row r="8" spans="1:19" ht="15">
      <c r="A8" s="4" t="s">
        <v>23</v>
      </c>
      <c r="B8" s="26">
        <v>-120000</v>
      </c>
      <c r="C8" s="26">
        <v>-145500</v>
      </c>
      <c r="D8" s="26">
        <v>-214000</v>
      </c>
      <c r="F8" s="26"/>
      <c r="G8" s="27" t="s">
        <v>24</v>
      </c>
      <c r="H8" s="28">
        <v>-120000</v>
      </c>
      <c r="I8" s="28">
        <v>-145500</v>
      </c>
      <c r="J8" s="28">
        <v>-214000</v>
      </c>
      <c r="K8" s="21"/>
      <c r="L8" s="22"/>
      <c r="M8" s="6"/>
      <c r="N8" s="29">
        <v>-214000</v>
      </c>
      <c r="O8" s="30">
        <v>-120000</v>
      </c>
      <c r="P8" s="30">
        <v>-176400</v>
      </c>
      <c r="Q8" s="30">
        <v>95000</v>
      </c>
      <c r="R8" s="31">
        <v>-159833.33333333334</v>
      </c>
      <c r="S8" s="6"/>
    </row>
    <row r="9" spans="1:19" ht="15">
      <c r="A9" s="4" t="s">
        <v>25</v>
      </c>
      <c r="B9" s="26">
        <v>-90000</v>
      </c>
      <c r="C9" s="26">
        <v>-98000</v>
      </c>
      <c r="D9" s="26">
        <v>-123000</v>
      </c>
      <c r="F9" s="26"/>
      <c r="G9" s="27" t="s">
        <v>26</v>
      </c>
      <c r="H9" s="28">
        <v>-90000</v>
      </c>
      <c r="I9" s="28">
        <v>-98000</v>
      </c>
      <c r="J9" s="28">
        <v>-123000</v>
      </c>
      <c r="K9" s="21"/>
      <c r="L9" s="22"/>
      <c r="M9" s="6"/>
      <c r="N9" s="29">
        <v>-123000</v>
      </c>
      <c r="O9" s="30">
        <v>-90000</v>
      </c>
      <c r="P9" s="30">
        <v>-109800</v>
      </c>
      <c r="Q9" s="30">
        <v>34000</v>
      </c>
      <c r="R9" s="31">
        <v>-103666.66666666667</v>
      </c>
      <c r="S9" s="6"/>
    </row>
    <row r="10" spans="1:19" ht="15">
      <c r="A10" s="4" t="s">
        <v>27</v>
      </c>
      <c r="B10" s="26">
        <v>-56000</v>
      </c>
      <c r="C10" s="26">
        <v>-75000</v>
      </c>
      <c r="D10" s="26">
        <v>-119000</v>
      </c>
      <c r="F10" s="26"/>
      <c r="G10" s="27" t="s">
        <v>28</v>
      </c>
      <c r="H10" s="28">
        <v>-56000</v>
      </c>
      <c r="I10" s="28">
        <v>-75000</v>
      </c>
      <c r="J10" s="28">
        <v>-119000</v>
      </c>
      <c r="K10" s="21"/>
      <c r="L10" s="22"/>
      <c r="M10" s="6"/>
      <c r="N10" s="32">
        <v>-119000</v>
      </c>
      <c r="O10" s="33">
        <v>-56000</v>
      </c>
      <c r="P10" s="33">
        <v>-93800</v>
      </c>
      <c r="Q10" s="33">
        <v>0</v>
      </c>
      <c r="R10" s="34">
        <v>-83333.333333333328</v>
      </c>
      <c r="S10" s="6"/>
    </row>
    <row r="11" spans="1:19" ht="16" thickBot="1">
      <c r="G11" s="35" t="s">
        <v>29</v>
      </c>
      <c r="H11" s="36"/>
      <c r="I11" s="36"/>
      <c r="J11" s="36"/>
      <c r="K11" s="36"/>
      <c r="L11" s="37"/>
      <c r="M11" s="6"/>
      <c r="N11" s="38" t="s">
        <v>30</v>
      </c>
      <c r="O11" s="39" t="s">
        <v>30</v>
      </c>
      <c r="P11" s="39" t="s">
        <v>30</v>
      </c>
      <c r="Q11" s="39" t="s">
        <v>30</v>
      </c>
      <c r="R11" s="40" t="s">
        <v>30</v>
      </c>
      <c r="S11" s="6"/>
    </row>
    <row r="12" spans="1:19" ht="15" thickTop="1" thickBot="1">
      <c r="A12" s="7" t="s">
        <v>31</v>
      </c>
      <c r="G12" s="41"/>
      <c r="H12" s="6"/>
      <c r="I12" s="6"/>
      <c r="J12" s="6"/>
      <c r="K12" s="6"/>
      <c r="L12" s="6"/>
      <c r="M12" s="6"/>
      <c r="N12" s="42"/>
      <c r="O12" s="42"/>
      <c r="P12" s="6"/>
      <c r="Q12" s="6"/>
      <c r="R12" s="6"/>
      <c r="S12" s="6"/>
    </row>
    <row r="13" spans="1:19" ht="15" thickTop="1" thickBot="1">
      <c r="A13" s="8"/>
      <c r="B13" s="9" t="s">
        <v>4</v>
      </c>
      <c r="C13" s="9"/>
      <c r="D13" s="9"/>
      <c r="G13" s="43" t="s">
        <v>32</v>
      </c>
      <c r="H13" s="44">
        <v>0.4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7" thickTop="1">
      <c r="B14" s="2" t="s">
        <v>7</v>
      </c>
      <c r="C14" s="2" t="s">
        <v>8</v>
      </c>
      <c r="D14" s="2" t="s">
        <v>9</v>
      </c>
      <c r="G14" s="4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" thickBot="1">
      <c r="B15" s="2">
        <v>0.4</v>
      </c>
      <c r="C15" s="2">
        <v>0.35</v>
      </c>
      <c r="D15" s="2">
        <v>0.25</v>
      </c>
      <c r="E15" s="2" t="s">
        <v>33</v>
      </c>
      <c r="G15" s="46" t="s">
        <v>34</v>
      </c>
      <c r="H15" s="46"/>
      <c r="I15" s="46"/>
      <c r="J15" s="46"/>
      <c r="K15" s="46"/>
      <c r="L15" s="46"/>
      <c r="M15" s="6"/>
      <c r="N15" s="6"/>
      <c r="O15" s="6"/>
      <c r="P15" s="6"/>
      <c r="Q15" s="6"/>
      <c r="R15" s="6"/>
      <c r="S15" s="6"/>
    </row>
    <row r="16" spans="1:19" ht="14" thickTop="1">
      <c r="A16" s="4" t="s">
        <v>21</v>
      </c>
      <c r="B16" s="26">
        <v>-215000</v>
      </c>
      <c r="C16" s="26">
        <v>-255000</v>
      </c>
      <c r="D16" s="26">
        <v>-316000</v>
      </c>
      <c r="E16" s="26">
        <f>(B15*B16)+(C15*C16)+(D15*D16)</f>
        <v>-254250</v>
      </c>
      <c r="G16" s="10" t="s">
        <v>5</v>
      </c>
      <c r="H16" s="11" t="s">
        <v>6</v>
      </c>
      <c r="I16" s="11"/>
      <c r="J16" s="11"/>
      <c r="K16" s="11"/>
      <c r="L16" s="12"/>
      <c r="M16" s="6"/>
      <c r="N16" s="47" t="s">
        <v>33</v>
      </c>
      <c r="O16" s="48"/>
      <c r="P16" s="48"/>
      <c r="Q16" s="48" t="s">
        <v>35</v>
      </c>
      <c r="R16" s="48"/>
      <c r="S16" s="49"/>
    </row>
    <row r="17" spans="1:19" ht="15">
      <c r="A17" s="4" t="s">
        <v>23</v>
      </c>
      <c r="B17" s="26">
        <v>-120000</v>
      </c>
      <c r="C17" s="26">
        <v>-145500</v>
      </c>
      <c r="D17" s="26">
        <v>-214000</v>
      </c>
      <c r="E17" s="26">
        <f>(B15*B17)+(C15*C17)+(D15*D17)</f>
        <v>-152425</v>
      </c>
      <c r="G17" s="13"/>
      <c r="H17" s="14" t="s">
        <v>10</v>
      </c>
      <c r="I17" s="14" t="s">
        <v>11</v>
      </c>
      <c r="J17" s="14" t="s">
        <v>12</v>
      </c>
      <c r="K17" s="14" t="s">
        <v>13</v>
      </c>
      <c r="L17" s="15" t="s">
        <v>14</v>
      </c>
      <c r="M17" s="6"/>
      <c r="N17" s="50"/>
      <c r="O17" s="51"/>
      <c r="P17" s="51"/>
      <c r="Q17" s="51"/>
      <c r="R17" s="51"/>
      <c r="S17" s="52"/>
    </row>
    <row r="18" spans="1:19" ht="15">
      <c r="A18" s="4" t="s">
        <v>25</v>
      </c>
      <c r="B18" s="26">
        <v>-90000</v>
      </c>
      <c r="C18" s="26">
        <v>-98000</v>
      </c>
      <c r="D18" s="26">
        <v>-123000</v>
      </c>
      <c r="E18" s="26">
        <f>(B15*B18)+(C15*C18)+(D15*D18)</f>
        <v>-101050</v>
      </c>
      <c r="G18" s="27" t="s">
        <v>22</v>
      </c>
      <c r="H18" s="21"/>
      <c r="I18" s="21"/>
      <c r="J18" s="21"/>
      <c r="K18" s="21"/>
      <c r="L18" s="22"/>
      <c r="M18" s="6"/>
      <c r="N18" s="53">
        <v>-254250</v>
      </c>
      <c r="O18" s="54"/>
      <c r="P18" s="54"/>
      <c r="Q18" s="55">
        <v>175850</v>
      </c>
      <c r="R18" s="54"/>
      <c r="S18" s="56"/>
    </row>
    <row r="19" spans="1:19" ht="15">
      <c r="A19" s="57" t="s">
        <v>27</v>
      </c>
      <c r="B19" s="26">
        <v>-56000</v>
      </c>
      <c r="C19" s="26">
        <v>-75000</v>
      </c>
      <c r="D19" s="26">
        <v>-119000</v>
      </c>
      <c r="E19" s="58">
        <f>(B15*B19)+(C15*C19)+(D15*D19)</f>
        <v>-78400</v>
      </c>
      <c r="G19" s="27" t="s">
        <v>24</v>
      </c>
      <c r="H19" s="21"/>
      <c r="I19" s="21"/>
      <c r="J19" s="21"/>
      <c r="K19" s="21"/>
      <c r="L19" s="22"/>
      <c r="M19" s="6"/>
      <c r="N19" s="53">
        <v>-152425</v>
      </c>
      <c r="O19" s="54"/>
      <c r="P19" s="54"/>
      <c r="Q19" s="55">
        <v>74025</v>
      </c>
      <c r="R19" s="54"/>
      <c r="S19" s="56"/>
    </row>
    <row r="20" spans="1:19" ht="15">
      <c r="G20" s="27" t="s">
        <v>26</v>
      </c>
      <c r="H20" s="21"/>
      <c r="I20" s="21"/>
      <c r="J20" s="21"/>
      <c r="K20" s="21"/>
      <c r="L20" s="22"/>
      <c r="M20" s="6"/>
      <c r="N20" s="53">
        <v>-101050</v>
      </c>
      <c r="O20" s="54"/>
      <c r="P20" s="54"/>
      <c r="Q20" s="55">
        <v>22650</v>
      </c>
      <c r="R20" s="54"/>
      <c r="S20" s="56"/>
    </row>
    <row r="21" spans="1:19" ht="15">
      <c r="A21" s="59" t="s">
        <v>36</v>
      </c>
      <c r="B21" s="59"/>
      <c r="C21" s="59"/>
      <c r="D21" s="59"/>
      <c r="G21" s="27" t="s">
        <v>28</v>
      </c>
      <c r="H21" s="21"/>
      <c r="I21" s="21"/>
      <c r="J21" s="21"/>
      <c r="K21" s="21"/>
      <c r="L21" s="22"/>
      <c r="M21" s="6"/>
      <c r="N21" s="60">
        <v>-78400</v>
      </c>
      <c r="O21" s="54"/>
      <c r="P21" s="54"/>
      <c r="Q21" s="61">
        <v>0</v>
      </c>
      <c r="R21" s="54"/>
      <c r="S21" s="56"/>
    </row>
    <row r="22" spans="1:19" ht="16" thickBot="1">
      <c r="G22" s="35" t="s">
        <v>29</v>
      </c>
      <c r="H22" s="36"/>
      <c r="I22" s="36"/>
      <c r="J22" s="36"/>
      <c r="K22" s="36"/>
      <c r="L22" s="37"/>
      <c r="M22" s="6"/>
      <c r="N22" s="62" t="s">
        <v>30</v>
      </c>
      <c r="O22" s="63"/>
      <c r="P22" s="63"/>
      <c r="Q22" s="64" t="s">
        <v>30</v>
      </c>
      <c r="R22" s="63"/>
      <c r="S22" s="65"/>
    </row>
    <row r="23" spans="1:19" ht="14" thickTop="1">
      <c r="A23" s="7" t="s">
        <v>37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7" thickBot="1">
      <c r="G24" s="46" t="s">
        <v>38</v>
      </c>
      <c r="H24" s="46"/>
      <c r="I24" s="46"/>
      <c r="J24" s="46"/>
      <c r="K24" s="46"/>
      <c r="L24" s="46"/>
      <c r="M24" s="6"/>
      <c r="N24" s="66" t="s">
        <v>39</v>
      </c>
      <c r="O24" s="66"/>
      <c r="P24" s="66"/>
      <c r="Q24" s="66"/>
      <c r="R24" s="6"/>
      <c r="S24" s="6"/>
    </row>
    <row r="25" spans="1:19" ht="17" thickTop="1">
      <c r="A25" s="67" t="s">
        <v>40</v>
      </c>
      <c r="B25" s="68" t="s">
        <v>41</v>
      </c>
      <c r="C25" s="68"/>
      <c r="D25" s="68"/>
      <c r="E25" s="68"/>
      <c r="G25" s="69" t="s">
        <v>5</v>
      </c>
      <c r="H25" s="70" t="s">
        <v>6</v>
      </c>
      <c r="I25" s="71"/>
      <c r="J25" s="71"/>
      <c r="K25" s="71"/>
      <c r="L25" s="72"/>
      <c r="M25" s="6"/>
      <c r="N25" s="73" t="s">
        <v>42</v>
      </c>
      <c r="O25" s="11" t="s">
        <v>43</v>
      </c>
      <c r="P25" s="11"/>
      <c r="Q25" s="74" t="s">
        <v>44</v>
      </c>
      <c r="R25" s="6"/>
      <c r="S25" s="6"/>
    </row>
    <row r="26" spans="1:19" ht="16">
      <c r="A26" s="67" t="s">
        <v>45</v>
      </c>
      <c r="B26" s="75" t="s">
        <v>46</v>
      </c>
      <c r="C26" s="75"/>
      <c r="D26" s="75"/>
      <c r="E26" s="75"/>
      <c r="G26" s="76"/>
      <c r="H26" s="14" t="s">
        <v>10</v>
      </c>
      <c r="I26" s="14" t="s">
        <v>11</v>
      </c>
      <c r="J26" s="14" t="s">
        <v>12</v>
      </c>
      <c r="K26" s="14" t="s">
        <v>13</v>
      </c>
      <c r="L26" s="15" t="s">
        <v>14</v>
      </c>
      <c r="M26" s="6"/>
      <c r="N26" s="77" t="s">
        <v>33</v>
      </c>
      <c r="O26" s="54" t="s">
        <v>47</v>
      </c>
      <c r="P26" s="54"/>
      <c r="Q26" s="78">
        <v>-78400</v>
      </c>
      <c r="R26" s="6"/>
      <c r="S26" s="6"/>
    </row>
    <row r="27" spans="1:19" ht="16">
      <c r="A27" s="79" t="s">
        <v>48</v>
      </c>
      <c r="B27" s="68" t="s">
        <v>49</v>
      </c>
      <c r="C27" s="68"/>
      <c r="D27" s="68"/>
      <c r="E27" s="68"/>
      <c r="F27" s="26">
        <f>(0.4*B19)+(0.35*C19)+(0.25*D19)</f>
        <v>-78400</v>
      </c>
      <c r="G27" s="80" t="s">
        <v>22</v>
      </c>
      <c r="H27" s="81">
        <v>159000</v>
      </c>
      <c r="I27" s="81">
        <v>180000</v>
      </c>
      <c r="J27" s="81">
        <v>197000</v>
      </c>
      <c r="K27" s="81" t="s">
        <v>30</v>
      </c>
      <c r="L27" s="78" t="s">
        <v>30</v>
      </c>
      <c r="M27" s="6"/>
      <c r="N27" s="77" t="s">
        <v>35</v>
      </c>
      <c r="O27" s="54" t="s">
        <v>47</v>
      </c>
      <c r="P27" s="54"/>
      <c r="Q27" s="78">
        <v>0</v>
      </c>
      <c r="R27" s="6"/>
      <c r="S27" s="6"/>
    </row>
    <row r="28" spans="1:19" ht="16" thickBot="1">
      <c r="G28" s="80" t="s">
        <v>24</v>
      </c>
      <c r="H28" s="81">
        <v>64000</v>
      </c>
      <c r="I28" s="81">
        <v>70500</v>
      </c>
      <c r="J28" s="81">
        <v>95000</v>
      </c>
      <c r="K28" s="81" t="s">
        <v>30</v>
      </c>
      <c r="L28" s="78" t="s">
        <v>30</v>
      </c>
      <c r="M28" s="6"/>
      <c r="N28" s="82" t="s">
        <v>50</v>
      </c>
      <c r="O28" s="83"/>
      <c r="P28" s="83"/>
      <c r="Q28" s="84">
        <v>0</v>
      </c>
      <c r="R28" s="6"/>
      <c r="S28" s="6"/>
    </row>
    <row r="29" spans="1:19" ht="16" thickTop="1">
      <c r="A29" s="85" t="s">
        <v>51</v>
      </c>
      <c r="B29" s="85"/>
      <c r="C29" s="85"/>
      <c r="D29" s="86"/>
      <c r="E29" s="86"/>
      <c r="G29" s="80" t="s">
        <v>26</v>
      </c>
      <c r="H29" s="81">
        <v>34000</v>
      </c>
      <c r="I29" s="81">
        <v>23000</v>
      </c>
      <c r="J29" s="81">
        <v>4000</v>
      </c>
      <c r="K29" s="81" t="s">
        <v>30</v>
      </c>
      <c r="L29" s="78" t="s">
        <v>30</v>
      </c>
      <c r="M29" s="6"/>
      <c r="N29" s="6"/>
      <c r="O29" s="6"/>
      <c r="P29" s="6"/>
      <c r="Q29" s="6"/>
      <c r="R29" s="6"/>
      <c r="S29" s="6"/>
    </row>
    <row r="30" spans="1:19" ht="15">
      <c r="F30" s="26"/>
      <c r="G30" s="80" t="s">
        <v>28</v>
      </c>
      <c r="H30" s="81">
        <v>0</v>
      </c>
      <c r="I30" s="81">
        <v>0</v>
      </c>
      <c r="J30" s="81">
        <v>0</v>
      </c>
      <c r="K30" s="81" t="s">
        <v>30</v>
      </c>
      <c r="L30" s="78" t="s">
        <v>30</v>
      </c>
      <c r="M30" s="6"/>
      <c r="N30" s="6"/>
      <c r="O30" s="6"/>
      <c r="P30" s="6"/>
      <c r="Q30" s="6"/>
      <c r="R30" s="6"/>
      <c r="S30" s="6"/>
    </row>
    <row r="31" spans="1:19" ht="16" thickBot="1">
      <c r="A31" s="7" t="s">
        <v>52</v>
      </c>
      <c r="G31" s="87" t="s">
        <v>29</v>
      </c>
      <c r="H31" s="88" t="s">
        <v>30</v>
      </c>
      <c r="I31" s="88" t="s">
        <v>30</v>
      </c>
      <c r="J31" s="88" t="s">
        <v>30</v>
      </c>
      <c r="K31" s="88" t="s">
        <v>30</v>
      </c>
      <c r="L31" s="84" t="s">
        <v>30</v>
      </c>
      <c r="M31" s="6"/>
      <c r="N31" s="6"/>
      <c r="O31" s="6"/>
      <c r="P31" s="6"/>
      <c r="Q31" s="6"/>
      <c r="R31" s="6"/>
      <c r="S31" s="6"/>
    </row>
    <row r="32" spans="1:19" ht="14" thickTop="1">
      <c r="A32" s="57" t="s">
        <v>53</v>
      </c>
      <c r="F32" s="8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7:19" ht="17" thickBot="1">
      <c r="G33" s="89" t="s">
        <v>54</v>
      </c>
      <c r="H33" s="89"/>
      <c r="I33" s="89"/>
      <c r="J33" s="89"/>
      <c r="K33" s="6"/>
      <c r="L33" s="6"/>
      <c r="M33" s="6"/>
      <c r="N33" s="6"/>
      <c r="O33" s="6"/>
      <c r="P33" s="6"/>
      <c r="Q33" s="6"/>
      <c r="R33" s="6"/>
      <c r="S33" s="6"/>
    </row>
    <row r="34" spans="7:19" ht="14" thickTop="1">
      <c r="G34" s="73" t="s">
        <v>42</v>
      </c>
      <c r="H34" s="70" t="s">
        <v>43</v>
      </c>
      <c r="I34" s="90"/>
      <c r="J34" s="74" t="s">
        <v>44</v>
      </c>
      <c r="K34" s="91"/>
      <c r="L34" s="91"/>
      <c r="M34" s="91"/>
      <c r="N34" s="91"/>
      <c r="O34" s="91"/>
      <c r="P34" s="91"/>
      <c r="Q34" s="91"/>
      <c r="R34" s="91"/>
      <c r="S34" s="91"/>
    </row>
    <row r="35" spans="7:19">
      <c r="G35" s="77" t="s">
        <v>55</v>
      </c>
      <c r="H35" s="92" t="s">
        <v>47</v>
      </c>
      <c r="I35" s="93"/>
      <c r="J35" s="94">
        <v>-119000</v>
      </c>
      <c r="K35" s="91"/>
      <c r="L35" s="91"/>
      <c r="M35" s="91"/>
      <c r="N35" s="91"/>
      <c r="O35" s="91"/>
      <c r="P35" s="91"/>
      <c r="Q35" s="91"/>
      <c r="R35" s="91"/>
      <c r="S35" s="91"/>
    </row>
    <row r="36" spans="7:19">
      <c r="G36" s="77" t="s">
        <v>56</v>
      </c>
      <c r="H36" s="92" t="s">
        <v>47</v>
      </c>
      <c r="I36" s="93"/>
      <c r="J36" s="94">
        <v>-56000</v>
      </c>
      <c r="K36" s="91"/>
      <c r="L36" s="91"/>
      <c r="M36" s="91"/>
      <c r="N36" s="91"/>
      <c r="O36" s="91"/>
      <c r="P36" s="91"/>
      <c r="Q36" s="91"/>
      <c r="R36" s="91"/>
      <c r="S36" s="91"/>
    </row>
    <row r="37" spans="7:19">
      <c r="G37" s="77" t="s">
        <v>17</v>
      </c>
      <c r="H37" s="92" t="s">
        <v>47</v>
      </c>
      <c r="I37" s="93"/>
      <c r="J37" s="94">
        <v>-93800</v>
      </c>
      <c r="K37" s="91"/>
      <c r="L37" s="91"/>
      <c r="M37" s="91"/>
      <c r="N37" s="91"/>
      <c r="O37" s="91"/>
      <c r="P37" s="91"/>
      <c r="Q37" s="91"/>
      <c r="R37" s="91"/>
      <c r="S37" s="91"/>
    </row>
    <row r="38" spans="7:19" ht="12.75" customHeight="1">
      <c r="G38" s="77" t="s">
        <v>57</v>
      </c>
      <c r="H38" s="92" t="s">
        <v>47</v>
      </c>
      <c r="I38" s="93"/>
      <c r="J38" s="95">
        <v>0</v>
      </c>
      <c r="K38" s="91"/>
      <c r="L38" s="91"/>
      <c r="M38" s="91"/>
      <c r="N38" s="91"/>
      <c r="O38" s="91"/>
      <c r="P38" s="91"/>
      <c r="Q38" s="91"/>
      <c r="R38" s="91"/>
      <c r="S38" s="91"/>
    </row>
    <row r="39" spans="7:19" ht="14" thickBot="1">
      <c r="G39" s="96" t="s">
        <v>58</v>
      </c>
      <c r="H39" s="97" t="s">
        <v>47</v>
      </c>
      <c r="I39" s="98"/>
      <c r="J39" s="99">
        <v>-83333.333333333328</v>
      </c>
      <c r="K39" s="91"/>
      <c r="L39" s="91"/>
      <c r="M39" s="91"/>
      <c r="N39" s="91"/>
      <c r="O39" s="91"/>
      <c r="P39" s="91"/>
      <c r="Q39" s="91"/>
      <c r="R39" s="91"/>
      <c r="S39" s="91"/>
    </row>
    <row r="40" spans="7:19" ht="14" thickTop="1">
      <c r="G40" s="6"/>
      <c r="H40" s="6"/>
      <c r="I40" s="6"/>
      <c r="J40" s="6"/>
      <c r="K40" s="91"/>
      <c r="L40" s="91"/>
      <c r="M40" s="91"/>
      <c r="N40" s="91"/>
      <c r="O40" s="91"/>
      <c r="P40" s="91"/>
      <c r="Q40" s="91"/>
      <c r="R40" s="91"/>
      <c r="S40" s="91"/>
    </row>
    <row r="43" spans="7:19" ht="18">
      <c r="G43" s="5" t="s">
        <v>59</v>
      </c>
      <c r="H43" s="5"/>
      <c r="I43" s="5"/>
      <c r="J43" s="5"/>
      <c r="K43" s="5"/>
      <c r="L43" s="6"/>
      <c r="M43" s="100" t="s">
        <v>6</v>
      </c>
      <c r="N43" s="100" t="s">
        <v>60</v>
      </c>
      <c r="O43" s="100" t="s">
        <v>61</v>
      </c>
    </row>
    <row r="44" spans="7:19" ht="14" thickBot="1">
      <c r="G44" s="6"/>
      <c r="H44" s="6"/>
      <c r="I44" s="6"/>
      <c r="J44" s="6"/>
      <c r="K44" s="6"/>
      <c r="L44" s="6"/>
      <c r="M44" s="101" t="s">
        <v>62</v>
      </c>
      <c r="N44" s="102">
        <v>0.4</v>
      </c>
      <c r="O44" s="102">
        <v>-215000</v>
      </c>
    </row>
    <row r="45" spans="7:19" ht="14" thickTop="1">
      <c r="G45" s="6"/>
      <c r="H45" s="6"/>
      <c r="I45" s="6"/>
      <c r="J45" s="6"/>
      <c r="K45" s="6"/>
      <c r="L45" s="6"/>
      <c r="M45" s="103"/>
      <c r="N45" s="41"/>
      <c r="O45" s="6"/>
    </row>
    <row r="46" spans="7:19" ht="14" thickBot="1">
      <c r="G46" s="6"/>
      <c r="H46" s="6"/>
      <c r="I46" s="6"/>
      <c r="J46" s="6"/>
      <c r="K46" s="6"/>
      <c r="L46" s="6"/>
      <c r="M46" s="101" t="s">
        <v>63</v>
      </c>
      <c r="N46" s="102">
        <v>0.35</v>
      </c>
      <c r="O46" s="102">
        <v>-255000</v>
      </c>
    </row>
    <row r="47" spans="7:19" ht="14" thickTop="1">
      <c r="G47" s="6"/>
      <c r="H47" s="6"/>
      <c r="I47" s="6"/>
      <c r="J47" s="6"/>
      <c r="K47" s="6"/>
      <c r="L47" s="6"/>
      <c r="M47" s="104"/>
      <c r="N47" s="6"/>
      <c r="O47" s="6"/>
    </row>
    <row r="48" spans="7:19" ht="17" thickBot="1">
      <c r="G48" s="6"/>
      <c r="H48" s="6"/>
      <c r="I48" s="6"/>
      <c r="J48" s="105" t="s">
        <v>64</v>
      </c>
      <c r="K48" s="106">
        <v>-254250</v>
      </c>
      <c r="L48" s="107"/>
      <c r="M48" s="101" t="s">
        <v>65</v>
      </c>
      <c r="N48" s="102">
        <v>0.25</v>
      </c>
      <c r="O48" s="102">
        <v>-316000</v>
      </c>
    </row>
    <row r="49" spans="7:15" ht="14" thickTop="1">
      <c r="G49" s="6"/>
      <c r="H49" s="6"/>
      <c r="I49" s="6"/>
      <c r="J49" s="108"/>
      <c r="K49" s="41"/>
      <c r="L49" s="41"/>
      <c r="M49" s="104"/>
      <c r="N49" s="6"/>
      <c r="O49" s="6"/>
    </row>
    <row r="50" spans="7:15" ht="14" thickBot="1">
      <c r="G50" s="6"/>
      <c r="H50" s="6"/>
      <c r="I50" s="6"/>
      <c r="J50" s="108"/>
      <c r="K50" s="41"/>
      <c r="L50" s="41"/>
      <c r="M50" s="101" t="s">
        <v>66</v>
      </c>
      <c r="N50" s="102" t="s">
        <v>66</v>
      </c>
      <c r="O50" s="102" t="s">
        <v>66</v>
      </c>
    </row>
    <row r="51" spans="7:15" ht="14" thickTop="1">
      <c r="G51" s="6"/>
      <c r="H51" s="6"/>
      <c r="I51" s="6"/>
      <c r="J51" s="108"/>
      <c r="K51" s="41"/>
      <c r="L51" s="41"/>
      <c r="M51" s="104"/>
      <c r="N51" s="6"/>
      <c r="O51" s="6"/>
    </row>
    <row r="52" spans="7:15" ht="14" thickBot="1">
      <c r="G52" s="6"/>
      <c r="H52" s="6"/>
      <c r="I52" s="6"/>
      <c r="J52" s="108"/>
      <c r="K52" s="41"/>
      <c r="L52" s="41"/>
      <c r="M52" s="101" t="s">
        <v>66</v>
      </c>
      <c r="N52" s="102" t="s">
        <v>66</v>
      </c>
      <c r="O52" s="102" t="s">
        <v>66</v>
      </c>
    </row>
    <row r="53" spans="7:15" ht="14" thickTop="1">
      <c r="G53" s="6"/>
      <c r="H53" s="6"/>
      <c r="I53" s="6"/>
      <c r="J53" s="108"/>
      <c r="K53" s="41"/>
      <c r="L53" s="41"/>
      <c r="M53" s="6"/>
      <c r="N53" s="6"/>
      <c r="O53" s="6"/>
    </row>
    <row r="54" spans="7:15">
      <c r="G54" s="6"/>
      <c r="H54" s="6"/>
      <c r="I54" s="6"/>
      <c r="J54" s="108"/>
      <c r="K54" s="41"/>
      <c r="L54" s="41"/>
      <c r="M54" s="6"/>
      <c r="N54" s="6"/>
      <c r="O54" s="6"/>
    </row>
    <row r="55" spans="7:15">
      <c r="G55" s="6"/>
      <c r="H55" s="6"/>
      <c r="I55" s="6"/>
      <c r="J55" s="108"/>
      <c r="K55" s="41"/>
      <c r="L55" s="41"/>
      <c r="M55" s="6"/>
      <c r="N55" s="6"/>
      <c r="O55" s="6"/>
    </row>
    <row r="56" spans="7:15" ht="14" thickBot="1">
      <c r="G56" s="6"/>
      <c r="H56" s="6"/>
      <c r="I56" s="6"/>
      <c r="J56" s="108"/>
      <c r="K56" s="41"/>
      <c r="L56" s="41"/>
      <c r="M56" s="101" t="s">
        <v>62</v>
      </c>
      <c r="N56" s="102">
        <v>0.4</v>
      </c>
      <c r="O56" s="102">
        <v>-120000</v>
      </c>
    </row>
    <row r="57" spans="7:15" ht="14" thickTop="1">
      <c r="G57" s="6"/>
      <c r="H57" s="6"/>
      <c r="I57" s="6"/>
      <c r="J57" s="108"/>
      <c r="K57" s="41"/>
      <c r="L57" s="41"/>
      <c r="M57" s="103"/>
      <c r="N57" s="41"/>
      <c r="O57" s="6"/>
    </row>
    <row r="58" spans="7:15" ht="14" thickBot="1">
      <c r="G58" s="6"/>
      <c r="H58" s="6"/>
      <c r="I58" s="6"/>
      <c r="J58" s="108"/>
      <c r="K58" s="41"/>
      <c r="L58" s="41"/>
      <c r="M58" s="101" t="s">
        <v>63</v>
      </c>
      <c r="N58" s="102">
        <v>0.35</v>
      </c>
      <c r="O58" s="102">
        <v>-145500</v>
      </c>
    </row>
    <row r="59" spans="7:15" ht="14" thickTop="1">
      <c r="G59" s="91"/>
      <c r="H59" s="6"/>
      <c r="I59" s="6"/>
      <c r="J59" s="108"/>
      <c r="K59" s="41"/>
      <c r="L59" s="41"/>
      <c r="M59" s="104"/>
      <c r="N59" s="6"/>
      <c r="O59" s="6"/>
    </row>
    <row r="60" spans="7:15" ht="17" thickBot="1">
      <c r="G60" s="91"/>
      <c r="H60" s="6"/>
      <c r="I60" s="6"/>
      <c r="J60" s="109" t="s">
        <v>67</v>
      </c>
      <c r="K60" s="106">
        <v>-152425</v>
      </c>
      <c r="L60" s="107"/>
      <c r="M60" s="101" t="s">
        <v>65</v>
      </c>
      <c r="N60" s="102">
        <v>0.25</v>
      </c>
      <c r="O60" s="102">
        <v>-214000</v>
      </c>
    </row>
    <row r="61" spans="7:15" ht="14" thickTop="1">
      <c r="G61" s="91"/>
      <c r="H61" s="6"/>
      <c r="I61" s="6"/>
      <c r="J61" s="108"/>
      <c r="K61" s="41"/>
      <c r="L61" s="41"/>
      <c r="M61" s="104"/>
      <c r="N61" s="6"/>
      <c r="O61" s="6"/>
    </row>
    <row r="62" spans="7:15" ht="31.5" customHeight="1" thickBot="1">
      <c r="G62" s="91"/>
      <c r="H62" s="6"/>
      <c r="I62" s="6"/>
      <c r="J62" s="108"/>
      <c r="K62" s="41"/>
      <c r="L62" s="41"/>
      <c r="M62" s="101" t="s">
        <v>66</v>
      </c>
      <c r="N62" s="102" t="s">
        <v>66</v>
      </c>
      <c r="O62" s="102" t="s">
        <v>66</v>
      </c>
    </row>
    <row r="63" spans="7:15" ht="14" thickTop="1">
      <c r="G63" s="91"/>
      <c r="H63" s="6"/>
      <c r="I63" s="6"/>
      <c r="J63" s="108"/>
      <c r="K63" s="41"/>
      <c r="L63" s="41"/>
      <c r="M63" s="104"/>
      <c r="N63" s="6"/>
      <c r="O63" s="6"/>
    </row>
    <row r="64" spans="7:15" ht="14" thickBot="1">
      <c r="G64" s="91"/>
      <c r="H64" s="6"/>
      <c r="I64" s="6"/>
      <c r="J64" s="108"/>
      <c r="K64" s="41"/>
      <c r="L64" s="41"/>
      <c r="M64" s="101" t="s">
        <v>66</v>
      </c>
      <c r="N64" s="102" t="s">
        <v>66</v>
      </c>
      <c r="O64" s="102" t="s">
        <v>66</v>
      </c>
    </row>
    <row r="65" spans="7:15" ht="14" thickTop="1">
      <c r="G65" s="91"/>
      <c r="H65" s="6"/>
      <c r="I65" s="6"/>
      <c r="J65" s="108"/>
      <c r="K65" s="41"/>
      <c r="L65" s="41"/>
      <c r="M65" s="6"/>
      <c r="N65" s="41"/>
      <c r="O65" s="41"/>
    </row>
    <row r="66" spans="7:15">
      <c r="G66" s="91"/>
      <c r="H66" s="6"/>
      <c r="I66" s="6"/>
      <c r="J66" s="108"/>
      <c r="K66" s="41"/>
      <c r="L66" s="41"/>
      <c r="M66" s="6"/>
      <c r="N66" s="41"/>
      <c r="O66" s="41"/>
    </row>
    <row r="67" spans="7:15">
      <c r="G67" s="91"/>
      <c r="H67" s="6"/>
      <c r="I67" s="6"/>
      <c r="J67" s="108"/>
      <c r="K67" s="41"/>
      <c r="L67" s="41"/>
      <c r="M67" s="6"/>
      <c r="N67" s="41"/>
      <c r="O67" s="41"/>
    </row>
    <row r="68" spans="7:15" ht="14" thickBot="1">
      <c r="G68" s="91"/>
      <c r="H68" s="6"/>
      <c r="I68" s="6"/>
      <c r="J68" s="108"/>
      <c r="K68" s="41"/>
      <c r="L68" s="41"/>
      <c r="M68" s="101" t="s">
        <v>62</v>
      </c>
      <c r="N68" s="102">
        <v>0.4</v>
      </c>
      <c r="O68" s="102">
        <v>-90000</v>
      </c>
    </row>
    <row r="69" spans="7:15" ht="14" thickTop="1">
      <c r="G69" s="91"/>
      <c r="H69" s="6"/>
      <c r="I69" s="6"/>
      <c r="J69" s="108"/>
      <c r="K69" s="41"/>
      <c r="L69" s="41"/>
      <c r="M69" s="103"/>
      <c r="N69" s="41"/>
      <c r="O69" s="6"/>
    </row>
    <row r="70" spans="7:15" ht="14" thickBot="1">
      <c r="G70" s="91"/>
      <c r="H70" s="6"/>
      <c r="I70" s="6"/>
      <c r="J70" s="108"/>
      <c r="K70" s="41"/>
      <c r="L70" s="41"/>
      <c r="M70" s="101" t="s">
        <v>63</v>
      </c>
      <c r="N70" s="102">
        <v>0.35</v>
      </c>
      <c r="O70" s="102">
        <v>-98000</v>
      </c>
    </row>
    <row r="71" spans="7:15" ht="15" thickTop="1" thickBot="1">
      <c r="G71" s="91"/>
      <c r="H71" s="6"/>
      <c r="I71" s="6"/>
      <c r="J71" s="108"/>
      <c r="K71" s="41"/>
      <c r="L71" s="41"/>
      <c r="M71" s="104"/>
      <c r="N71" s="6"/>
      <c r="O71" s="6"/>
    </row>
    <row r="72" spans="7:15" ht="18" thickTop="1" thickBot="1">
      <c r="G72" s="91"/>
      <c r="H72" s="110">
        <v>-78400</v>
      </c>
      <c r="I72" s="111"/>
      <c r="J72" s="109" t="s">
        <v>68</v>
      </c>
      <c r="K72" s="106">
        <v>-101050</v>
      </c>
      <c r="L72" s="107"/>
      <c r="M72" s="101" t="s">
        <v>65</v>
      </c>
      <c r="N72" s="102">
        <v>0.25</v>
      </c>
      <c r="O72" s="102">
        <v>-123000</v>
      </c>
    </row>
    <row r="73" spans="7:15" ht="15" thickTop="1" thickBot="1">
      <c r="G73" s="91"/>
      <c r="H73" s="112"/>
      <c r="I73" s="6"/>
      <c r="J73" s="108"/>
      <c r="K73" s="41"/>
      <c r="L73" s="41"/>
      <c r="M73" s="104"/>
      <c r="N73" s="6"/>
      <c r="O73" s="6"/>
    </row>
    <row r="74" spans="7:15" ht="15" thickTop="1" thickBot="1">
      <c r="G74" s="91"/>
      <c r="H74" s="6"/>
      <c r="I74" s="6"/>
      <c r="J74" s="108"/>
      <c r="K74" s="41"/>
      <c r="L74" s="41"/>
      <c r="M74" s="101" t="s">
        <v>66</v>
      </c>
      <c r="N74" s="102" t="s">
        <v>66</v>
      </c>
      <c r="O74" s="102" t="s">
        <v>66</v>
      </c>
    </row>
    <row r="75" spans="7:15" ht="14" thickTop="1">
      <c r="G75" s="91"/>
      <c r="H75" s="91"/>
      <c r="I75" s="91"/>
      <c r="J75" s="108"/>
      <c r="K75" s="41"/>
      <c r="L75" s="41"/>
      <c r="M75" s="104"/>
      <c r="N75" s="6"/>
      <c r="O75" s="6"/>
    </row>
    <row r="76" spans="7:15" ht="14" thickBot="1">
      <c r="G76" s="91"/>
      <c r="H76" s="91"/>
      <c r="I76" s="91"/>
      <c r="J76" s="108"/>
      <c r="K76" s="41"/>
      <c r="L76" s="41"/>
      <c r="M76" s="101" t="s">
        <v>66</v>
      </c>
      <c r="N76" s="102" t="s">
        <v>66</v>
      </c>
      <c r="O76" s="102" t="s">
        <v>66</v>
      </c>
    </row>
    <row r="77" spans="7:15" ht="14" thickTop="1">
      <c r="G77" s="91"/>
      <c r="H77" s="91"/>
      <c r="I77" s="91"/>
      <c r="J77" s="108"/>
      <c r="K77" s="41"/>
      <c r="L77" s="41"/>
      <c r="M77" s="6"/>
      <c r="N77" s="6"/>
      <c r="O77" s="6"/>
    </row>
    <row r="78" spans="7:15">
      <c r="G78" s="91"/>
      <c r="H78" s="91"/>
      <c r="I78" s="91"/>
      <c r="J78" s="108"/>
      <c r="K78" s="41"/>
      <c r="L78" s="41"/>
      <c r="M78" s="6"/>
      <c r="N78" s="6"/>
      <c r="O78" s="6"/>
    </row>
    <row r="79" spans="7:15">
      <c r="G79" s="91"/>
      <c r="H79" s="91"/>
      <c r="I79" s="91"/>
      <c r="J79" s="108"/>
      <c r="K79" s="41"/>
      <c r="L79" s="41"/>
      <c r="M79" s="6"/>
      <c r="N79" s="6"/>
      <c r="O79" s="6"/>
    </row>
    <row r="80" spans="7:15" ht="14" thickBot="1">
      <c r="G80" s="91"/>
      <c r="H80" s="91"/>
      <c r="I80" s="91"/>
      <c r="J80" s="108"/>
      <c r="K80" s="41"/>
      <c r="L80" s="41"/>
      <c r="M80" s="101" t="s">
        <v>62</v>
      </c>
      <c r="N80" s="102">
        <v>0.4</v>
      </c>
      <c r="O80" s="102">
        <v>-56000</v>
      </c>
    </row>
    <row r="81" spans="7:15" ht="14" thickTop="1">
      <c r="G81" s="91"/>
      <c r="H81" s="91"/>
      <c r="I81" s="91"/>
      <c r="J81" s="108"/>
      <c r="K81" s="41"/>
      <c r="L81" s="41"/>
      <c r="M81" s="103"/>
      <c r="N81" s="41"/>
      <c r="O81" s="6"/>
    </row>
    <row r="82" spans="7:15" ht="14" thickBot="1">
      <c r="G82" s="91"/>
      <c r="H82" s="91"/>
      <c r="I82" s="91"/>
      <c r="J82" s="108"/>
      <c r="K82" s="41"/>
      <c r="L82" s="41"/>
      <c r="M82" s="101" t="s">
        <v>63</v>
      </c>
      <c r="N82" s="102">
        <v>0.35</v>
      </c>
      <c r="O82" s="102">
        <v>-75000</v>
      </c>
    </row>
    <row r="83" spans="7:15" ht="14" thickTop="1">
      <c r="G83" s="91"/>
      <c r="H83" s="91"/>
      <c r="I83" s="91"/>
      <c r="J83" s="108"/>
      <c r="K83" s="41"/>
      <c r="L83" s="41"/>
      <c r="M83" s="104"/>
      <c r="N83" s="6"/>
      <c r="O83" s="6"/>
    </row>
    <row r="84" spans="7:15" ht="17" thickBot="1">
      <c r="G84" s="91"/>
      <c r="H84" s="91"/>
      <c r="I84" s="91"/>
      <c r="J84" s="109" t="s">
        <v>69</v>
      </c>
      <c r="K84" s="113">
        <v>-78400</v>
      </c>
      <c r="L84" s="107"/>
      <c r="M84" s="101" t="s">
        <v>65</v>
      </c>
      <c r="N84" s="102">
        <v>0.25</v>
      </c>
      <c r="O84" s="102">
        <v>-119000</v>
      </c>
    </row>
    <row r="85" spans="7:15" ht="14" thickTop="1">
      <c r="G85" s="91"/>
      <c r="H85" s="91"/>
      <c r="I85" s="91"/>
      <c r="J85" s="108"/>
      <c r="K85" s="41"/>
      <c r="L85" s="41"/>
      <c r="M85" s="104"/>
      <c r="N85" s="6"/>
      <c r="O85" s="6"/>
    </row>
    <row r="86" spans="7:15" ht="14" thickBot="1">
      <c r="G86" s="91"/>
      <c r="H86" s="91"/>
      <c r="I86" s="91"/>
      <c r="J86" s="108"/>
      <c r="K86" s="41"/>
      <c r="L86" s="41"/>
      <c r="M86" s="101" t="s">
        <v>66</v>
      </c>
      <c r="N86" s="102" t="s">
        <v>66</v>
      </c>
      <c r="O86" s="102" t="s">
        <v>66</v>
      </c>
    </row>
    <row r="87" spans="7:15" ht="14" thickTop="1">
      <c r="G87" s="91"/>
      <c r="H87" s="91"/>
      <c r="I87" s="91"/>
      <c r="J87" s="108"/>
      <c r="K87" s="41"/>
      <c r="L87" s="41"/>
      <c r="M87" s="104"/>
      <c r="N87" s="6"/>
      <c r="O87" s="6"/>
    </row>
    <row r="88" spans="7:15" ht="14" thickBot="1">
      <c r="G88" s="91"/>
      <c r="H88" s="91"/>
      <c r="I88" s="91"/>
      <c r="J88" s="108"/>
      <c r="K88" s="41"/>
      <c r="L88" s="41"/>
      <c r="M88" s="101" t="s">
        <v>66</v>
      </c>
      <c r="N88" s="102" t="s">
        <v>66</v>
      </c>
      <c r="O88" s="102" t="s">
        <v>66</v>
      </c>
    </row>
    <row r="89" spans="7:15" ht="14" thickTop="1">
      <c r="G89" s="91"/>
      <c r="H89" s="91"/>
      <c r="I89" s="91"/>
      <c r="J89" s="108"/>
      <c r="K89" s="41"/>
      <c r="L89" s="41"/>
      <c r="M89" s="6"/>
      <c r="N89" s="6"/>
      <c r="O89" s="6"/>
    </row>
  </sheetData>
  <mergeCells count="47">
    <mergeCell ref="H72:H73"/>
    <mergeCell ref="H35:I35"/>
    <mergeCell ref="H36:I36"/>
    <mergeCell ref="H37:I37"/>
    <mergeCell ref="H38:I38"/>
    <mergeCell ref="H39:I39"/>
    <mergeCell ref="G43:K43"/>
    <mergeCell ref="B27:E27"/>
    <mergeCell ref="O27:P27"/>
    <mergeCell ref="N28:P28"/>
    <mergeCell ref="A29:C29"/>
    <mergeCell ref="G33:J33"/>
    <mergeCell ref="H34:I34"/>
    <mergeCell ref="B25:E25"/>
    <mergeCell ref="G25:G26"/>
    <mergeCell ref="H25:L25"/>
    <mergeCell ref="O25:P25"/>
    <mergeCell ref="B26:E26"/>
    <mergeCell ref="O26:P26"/>
    <mergeCell ref="A21:D21"/>
    <mergeCell ref="N21:P21"/>
    <mergeCell ref="Q21:S21"/>
    <mergeCell ref="N22:P22"/>
    <mergeCell ref="Q22:S22"/>
    <mergeCell ref="G24:L24"/>
    <mergeCell ref="N24:Q24"/>
    <mergeCell ref="N18:P18"/>
    <mergeCell ref="Q18:S18"/>
    <mergeCell ref="N19:P19"/>
    <mergeCell ref="Q19:S19"/>
    <mergeCell ref="N20:P20"/>
    <mergeCell ref="Q20:S20"/>
    <mergeCell ref="P5:P6"/>
    <mergeCell ref="Q5:Q6"/>
    <mergeCell ref="R5:R6"/>
    <mergeCell ref="B13:D13"/>
    <mergeCell ref="G15:L15"/>
    <mergeCell ref="G16:G17"/>
    <mergeCell ref="H16:L16"/>
    <mergeCell ref="N16:P17"/>
    <mergeCell ref="Q16:S17"/>
    <mergeCell ref="G2:L2"/>
    <mergeCell ref="B4:D4"/>
    <mergeCell ref="G4:G5"/>
    <mergeCell ref="H4:L4"/>
    <mergeCell ref="N5:N6"/>
    <mergeCell ref="O5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92AE-E917-FF4B-B39C-B6DD38EDD047}">
  <dimension ref="A1:GH670"/>
  <sheetViews>
    <sheetView workbookViewId="0">
      <selection activeCell="H17" sqref="H17"/>
    </sheetView>
  </sheetViews>
  <sheetFormatPr baseColWidth="10" defaultColWidth="8.83203125" defaultRowHeight="13"/>
  <cols>
    <col min="1" max="1" width="24.1640625" style="117" customWidth="1"/>
    <col min="2" max="2" width="24" style="117" customWidth="1"/>
    <col min="3" max="3" width="12.5" style="117" customWidth="1"/>
    <col min="4" max="4" width="13.33203125" style="117" customWidth="1"/>
    <col min="5" max="5" width="10.6640625" style="117" customWidth="1"/>
    <col min="6" max="6" width="10.33203125" style="117" customWidth="1"/>
    <col min="7" max="7" width="12.33203125" style="117" customWidth="1"/>
    <col min="8" max="8" width="12.1640625" style="117" customWidth="1"/>
    <col min="9" max="256" width="8.83203125" style="117"/>
    <col min="257" max="257" width="24.1640625" style="117" customWidth="1"/>
    <col min="258" max="258" width="24" style="117" customWidth="1"/>
    <col min="259" max="259" width="12.5" style="117" customWidth="1"/>
    <col min="260" max="260" width="13.33203125" style="117" customWidth="1"/>
    <col min="261" max="261" width="10.6640625" style="117" customWidth="1"/>
    <col min="262" max="262" width="10.33203125" style="117" customWidth="1"/>
    <col min="263" max="263" width="12.33203125" style="117" customWidth="1"/>
    <col min="264" max="264" width="12.1640625" style="117" customWidth="1"/>
    <col min="265" max="512" width="8.83203125" style="117"/>
    <col min="513" max="513" width="24.1640625" style="117" customWidth="1"/>
    <col min="514" max="514" width="24" style="117" customWidth="1"/>
    <col min="515" max="515" width="12.5" style="117" customWidth="1"/>
    <col min="516" max="516" width="13.33203125" style="117" customWidth="1"/>
    <col min="517" max="517" width="10.6640625" style="117" customWidth="1"/>
    <col min="518" max="518" width="10.33203125" style="117" customWidth="1"/>
    <col min="519" max="519" width="12.33203125" style="117" customWidth="1"/>
    <col min="520" max="520" width="12.1640625" style="117" customWidth="1"/>
    <col min="521" max="768" width="8.83203125" style="117"/>
    <col min="769" max="769" width="24.1640625" style="117" customWidth="1"/>
    <col min="770" max="770" width="24" style="117" customWidth="1"/>
    <col min="771" max="771" width="12.5" style="117" customWidth="1"/>
    <col min="772" max="772" width="13.33203125" style="117" customWidth="1"/>
    <col min="773" max="773" width="10.6640625" style="117" customWidth="1"/>
    <col min="774" max="774" width="10.33203125" style="117" customWidth="1"/>
    <col min="775" max="775" width="12.33203125" style="117" customWidth="1"/>
    <col min="776" max="776" width="12.1640625" style="117" customWidth="1"/>
    <col min="777" max="1024" width="8.83203125" style="117"/>
    <col min="1025" max="1025" width="24.1640625" style="117" customWidth="1"/>
    <col min="1026" max="1026" width="24" style="117" customWidth="1"/>
    <col min="1027" max="1027" width="12.5" style="117" customWidth="1"/>
    <col min="1028" max="1028" width="13.33203125" style="117" customWidth="1"/>
    <col min="1029" max="1029" width="10.6640625" style="117" customWidth="1"/>
    <col min="1030" max="1030" width="10.33203125" style="117" customWidth="1"/>
    <col min="1031" max="1031" width="12.33203125" style="117" customWidth="1"/>
    <col min="1032" max="1032" width="12.1640625" style="117" customWidth="1"/>
    <col min="1033" max="1280" width="8.83203125" style="117"/>
    <col min="1281" max="1281" width="24.1640625" style="117" customWidth="1"/>
    <col min="1282" max="1282" width="24" style="117" customWidth="1"/>
    <col min="1283" max="1283" width="12.5" style="117" customWidth="1"/>
    <col min="1284" max="1284" width="13.33203125" style="117" customWidth="1"/>
    <col min="1285" max="1285" width="10.6640625" style="117" customWidth="1"/>
    <col min="1286" max="1286" width="10.33203125" style="117" customWidth="1"/>
    <col min="1287" max="1287" width="12.33203125" style="117" customWidth="1"/>
    <col min="1288" max="1288" width="12.1640625" style="117" customWidth="1"/>
    <col min="1289" max="1536" width="8.83203125" style="117"/>
    <col min="1537" max="1537" width="24.1640625" style="117" customWidth="1"/>
    <col min="1538" max="1538" width="24" style="117" customWidth="1"/>
    <col min="1539" max="1539" width="12.5" style="117" customWidth="1"/>
    <col min="1540" max="1540" width="13.33203125" style="117" customWidth="1"/>
    <col min="1541" max="1541" width="10.6640625" style="117" customWidth="1"/>
    <col min="1542" max="1542" width="10.33203125" style="117" customWidth="1"/>
    <col min="1543" max="1543" width="12.33203125" style="117" customWidth="1"/>
    <col min="1544" max="1544" width="12.1640625" style="117" customWidth="1"/>
    <col min="1545" max="1792" width="8.83203125" style="117"/>
    <col min="1793" max="1793" width="24.1640625" style="117" customWidth="1"/>
    <col min="1794" max="1794" width="24" style="117" customWidth="1"/>
    <col min="1795" max="1795" width="12.5" style="117" customWidth="1"/>
    <col min="1796" max="1796" width="13.33203125" style="117" customWidth="1"/>
    <col min="1797" max="1797" width="10.6640625" style="117" customWidth="1"/>
    <col min="1798" max="1798" width="10.33203125" style="117" customWidth="1"/>
    <col min="1799" max="1799" width="12.33203125" style="117" customWidth="1"/>
    <col min="1800" max="1800" width="12.1640625" style="117" customWidth="1"/>
    <col min="1801" max="2048" width="8.83203125" style="117"/>
    <col min="2049" max="2049" width="24.1640625" style="117" customWidth="1"/>
    <col min="2050" max="2050" width="24" style="117" customWidth="1"/>
    <col min="2051" max="2051" width="12.5" style="117" customWidth="1"/>
    <col min="2052" max="2052" width="13.33203125" style="117" customWidth="1"/>
    <col min="2053" max="2053" width="10.6640625" style="117" customWidth="1"/>
    <col min="2054" max="2054" width="10.33203125" style="117" customWidth="1"/>
    <col min="2055" max="2055" width="12.33203125" style="117" customWidth="1"/>
    <col min="2056" max="2056" width="12.1640625" style="117" customWidth="1"/>
    <col min="2057" max="2304" width="8.83203125" style="117"/>
    <col min="2305" max="2305" width="24.1640625" style="117" customWidth="1"/>
    <col min="2306" max="2306" width="24" style="117" customWidth="1"/>
    <col min="2307" max="2307" width="12.5" style="117" customWidth="1"/>
    <col min="2308" max="2308" width="13.33203125" style="117" customWidth="1"/>
    <col min="2309" max="2309" width="10.6640625" style="117" customWidth="1"/>
    <col min="2310" max="2310" width="10.33203125" style="117" customWidth="1"/>
    <col min="2311" max="2311" width="12.33203125" style="117" customWidth="1"/>
    <col min="2312" max="2312" width="12.1640625" style="117" customWidth="1"/>
    <col min="2313" max="2560" width="8.83203125" style="117"/>
    <col min="2561" max="2561" width="24.1640625" style="117" customWidth="1"/>
    <col min="2562" max="2562" width="24" style="117" customWidth="1"/>
    <col min="2563" max="2563" width="12.5" style="117" customWidth="1"/>
    <col min="2564" max="2564" width="13.33203125" style="117" customWidth="1"/>
    <col min="2565" max="2565" width="10.6640625" style="117" customWidth="1"/>
    <col min="2566" max="2566" width="10.33203125" style="117" customWidth="1"/>
    <col min="2567" max="2567" width="12.33203125" style="117" customWidth="1"/>
    <col min="2568" max="2568" width="12.1640625" style="117" customWidth="1"/>
    <col min="2569" max="2816" width="8.83203125" style="117"/>
    <col min="2817" max="2817" width="24.1640625" style="117" customWidth="1"/>
    <col min="2818" max="2818" width="24" style="117" customWidth="1"/>
    <col min="2819" max="2819" width="12.5" style="117" customWidth="1"/>
    <col min="2820" max="2820" width="13.33203125" style="117" customWidth="1"/>
    <col min="2821" max="2821" width="10.6640625" style="117" customWidth="1"/>
    <col min="2822" max="2822" width="10.33203125" style="117" customWidth="1"/>
    <col min="2823" max="2823" width="12.33203125" style="117" customWidth="1"/>
    <col min="2824" max="2824" width="12.1640625" style="117" customWidth="1"/>
    <col min="2825" max="3072" width="8.83203125" style="117"/>
    <col min="3073" max="3073" width="24.1640625" style="117" customWidth="1"/>
    <col min="3074" max="3074" width="24" style="117" customWidth="1"/>
    <col min="3075" max="3075" width="12.5" style="117" customWidth="1"/>
    <col min="3076" max="3076" width="13.33203125" style="117" customWidth="1"/>
    <col min="3077" max="3077" width="10.6640625" style="117" customWidth="1"/>
    <col min="3078" max="3078" width="10.33203125" style="117" customWidth="1"/>
    <col min="3079" max="3079" width="12.33203125" style="117" customWidth="1"/>
    <col min="3080" max="3080" width="12.1640625" style="117" customWidth="1"/>
    <col min="3081" max="3328" width="8.83203125" style="117"/>
    <col min="3329" max="3329" width="24.1640625" style="117" customWidth="1"/>
    <col min="3330" max="3330" width="24" style="117" customWidth="1"/>
    <col min="3331" max="3331" width="12.5" style="117" customWidth="1"/>
    <col min="3332" max="3332" width="13.33203125" style="117" customWidth="1"/>
    <col min="3333" max="3333" width="10.6640625" style="117" customWidth="1"/>
    <col min="3334" max="3334" width="10.33203125" style="117" customWidth="1"/>
    <col min="3335" max="3335" width="12.33203125" style="117" customWidth="1"/>
    <col min="3336" max="3336" width="12.1640625" style="117" customWidth="1"/>
    <col min="3337" max="3584" width="8.83203125" style="117"/>
    <col min="3585" max="3585" width="24.1640625" style="117" customWidth="1"/>
    <col min="3586" max="3586" width="24" style="117" customWidth="1"/>
    <col min="3587" max="3587" width="12.5" style="117" customWidth="1"/>
    <col min="3588" max="3588" width="13.33203125" style="117" customWidth="1"/>
    <col min="3589" max="3589" width="10.6640625" style="117" customWidth="1"/>
    <col min="3590" max="3590" width="10.33203125" style="117" customWidth="1"/>
    <col min="3591" max="3591" width="12.33203125" style="117" customWidth="1"/>
    <col min="3592" max="3592" width="12.1640625" style="117" customWidth="1"/>
    <col min="3593" max="3840" width="8.83203125" style="117"/>
    <col min="3841" max="3841" width="24.1640625" style="117" customWidth="1"/>
    <col min="3842" max="3842" width="24" style="117" customWidth="1"/>
    <col min="3843" max="3843" width="12.5" style="117" customWidth="1"/>
    <col min="3844" max="3844" width="13.33203125" style="117" customWidth="1"/>
    <col min="3845" max="3845" width="10.6640625" style="117" customWidth="1"/>
    <col min="3846" max="3846" width="10.33203125" style="117" customWidth="1"/>
    <col min="3847" max="3847" width="12.33203125" style="117" customWidth="1"/>
    <col min="3848" max="3848" width="12.1640625" style="117" customWidth="1"/>
    <col min="3849" max="4096" width="8.83203125" style="117"/>
    <col min="4097" max="4097" width="24.1640625" style="117" customWidth="1"/>
    <col min="4098" max="4098" width="24" style="117" customWidth="1"/>
    <col min="4099" max="4099" width="12.5" style="117" customWidth="1"/>
    <col min="4100" max="4100" width="13.33203125" style="117" customWidth="1"/>
    <col min="4101" max="4101" width="10.6640625" style="117" customWidth="1"/>
    <col min="4102" max="4102" width="10.33203125" style="117" customWidth="1"/>
    <col min="4103" max="4103" width="12.33203125" style="117" customWidth="1"/>
    <col min="4104" max="4104" width="12.1640625" style="117" customWidth="1"/>
    <col min="4105" max="4352" width="8.83203125" style="117"/>
    <col min="4353" max="4353" width="24.1640625" style="117" customWidth="1"/>
    <col min="4354" max="4354" width="24" style="117" customWidth="1"/>
    <col min="4355" max="4355" width="12.5" style="117" customWidth="1"/>
    <col min="4356" max="4356" width="13.33203125" style="117" customWidth="1"/>
    <col min="4357" max="4357" width="10.6640625" style="117" customWidth="1"/>
    <col min="4358" max="4358" width="10.33203125" style="117" customWidth="1"/>
    <col min="4359" max="4359" width="12.33203125" style="117" customWidth="1"/>
    <col min="4360" max="4360" width="12.1640625" style="117" customWidth="1"/>
    <col min="4361" max="4608" width="8.83203125" style="117"/>
    <col min="4609" max="4609" width="24.1640625" style="117" customWidth="1"/>
    <col min="4610" max="4610" width="24" style="117" customWidth="1"/>
    <col min="4611" max="4611" width="12.5" style="117" customWidth="1"/>
    <col min="4612" max="4612" width="13.33203125" style="117" customWidth="1"/>
    <col min="4613" max="4613" width="10.6640625" style="117" customWidth="1"/>
    <col min="4614" max="4614" width="10.33203125" style="117" customWidth="1"/>
    <col min="4615" max="4615" width="12.33203125" style="117" customWidth="1"/>
    <col min="4616" max="4616" width="12.1640625" style="117" customWidth="1"/>
    <col min="4617" max="4864" width="8.83203125" style="117"/>
    <col min="4865" max="4865" width="24.1640625" style="117" customWidth="1"/>
    <col min="4866" max="4866" width="24" style="117" customWidth="1"/>
    <col min="4867" max="4867" width="12.5" style="117" customWidth="1"/>
    <col min="4868" max="4868" width="13.33203125" style="117" customWidth="1"/>
    <col min="4869" max="4869" width="10.6640625" style="117" customWidth="1"/>
    <col min="4870" max="4870" width="10.33203125" style="117" customWidth="1"/>
    <col min="4871" max="4871" width="12.33203125" style="117" customWidth="1"/>
    <col min="4872" max="4872" width="12.1640625" style="117" customWidth="1"/>
    <col min="4873" max="5120" width="8.83203125" style="117"/>
    <col min="5121" max="5121" width="24.1640625" style="117" customWidth="1"/>
    <col min="5122" max="5122" width="24" style="117" customWidth="1"/>
    <col min="5123" max="5123" width="12.5" style="117" customWidth="1"/>
    <col min="5124" max="5124" width="13.33203125" style="117" customWidth="1"/>
    <col min="5125" max="5125" width="10.6640625" style="117" customWidth="1"/>
    <col min="5126" max="5126" width="10.33203125" style="117" customWidth="1"/>
    <col min="5127" max="5127" width="12.33203125" style="117" customWidth="1"/>
    <col min="5128" max="5128" width="12.1640625" style="117" customWidth="1"/>
    <col min="5129" max="5376" width="8.83203125" style="117"/>
    <col min="5377" max="5377" width="24.1640625" style="117" customWidth="1"/>
    <col min="5378" max="5378" width="24" style="117" customWidth="1"/>
    <col min="5379" max="5379" width="12.5" style="117" customWidth="1"/>
    <col min="5380" max="5380" width="13.33203125" style="117" customWidth="1"/>
    <col min="5381" max="5381" width="10.6640625" style="117" customWidth="1"/>
    <col min="5382" max="5382" width="10.33203125" style="117" customWidth="1"/>
    <col min="5383" max="5383" width="12.33203125" style="117" customWidth="1"/>
    <col min="5384" max="5384" width="12.1640625" style="117" customWidth="1"/>
    <col min="5385" max="5632" width="8.83203125" style="117"/>
    <col min="5633" max="5633" width="24.1640625" style="117" customWidth="1"/>
    <col min="5634" max="5634" width="24" style="117" customWidth="1"/>
    <col min="5635" max="5635" width="12.5" style="117" customWidth="1"/>
    <col min="5636" max="5636" width="13.33203125" style="117" customWidth="1"/>
    <col min="5637" max="5637" width="10.6640625" style="117" customWidth="1"/>
    <col min="5638" max="5638" width="10.33203125" style="117" customWidth="1"/>
    <col min="5639" max="5639" width="12.33203125" style="117" customWidth="1"/>
    <col min="5640" max="5640" width="12.1640625" style="117" customWidth="1"/>
    <col min="5641" max="5888" width="8.83203125" style="117"/>
    <col min="5889" max="5889" width="24.1640625" style="117" customWidth="1"/>
    <col min="5890" max="5890" width="24" style="117" customWidth="1"/>
    <col min="5891" max="5891" width="12.5" style="117" customWidth="1"/>
    <col min="5892" max="5892" width="13.33203125" style="117" customWidth="1"/>
    <col min="5893" max="5893" width="10.6640625" style="117" customWidth="1"/>
    <col min="5894" max="5894" width="10.33203125" style="117" customWidth="1"/>
    <col min="5895" max="5895" width="12.33203125" style="117" customWidth="1"/>
    <col min="5896" max="5896" width="12.1640625" style="117" customWidth="1"/>
    <col min="5897" max="6144" width="8.83203125" style="117"/>
    <col min="6145" max="6145" width="24.1640625" style="117" customWidth="1"/>
    <col min="6146" max="6146" width="24" style="117" customWidth="1"/>
    <col min="6147" max="6147" width="12.5" style="117" customWidth="1"/>
    <col min="6148" max="6148" width="13.33203125" style="117" customWidth="1"/>
    <col min="6149" max="6149" width="10.6640625" style="117" customWidth="1"/>
    <col min="6150" max="6150" width="10.33203125" style="117" customWidth="1"/>
    <col min="6151" max="6151" width="12.33203125" style="117" customWidth="1"/>
    <col min="6152" max="6152" width="12.1640625" style="117" customWidth="1"/>
    <col min="6153" max="6400" width="8.83203125" style="117"/>
    <col min="6401" max="6401" width="24.1640625" style="117" customWidth="1"/>
    <col min="6402" max="6402" width="24" style="117" customWidth="1"/>
    <col min="6403" max="6403" width="12.5" style="117" customWidth="1"/>
    <col min="6404" max="6404" width="13.33203125" style="117" customWidth="1"/>
    <col min="6405" max="6405" width="10.6640625" style="117" customWidth="1"/>
    <col min="6406" max="6406" width="10.33203125" style="117" customWidth="1"/>
    <col min="6407" max="6407" width="12.33203125" style="117" customWidth="1"/>
    <col min="6408" max="6408" width="12.1640625" style="117" customWidth="1"/>
    <col min="6409" max="6656" width="8.83203125" style="117"/>
    <col min="6657" max="6657" width="24.1640625" style="117" customWidth="1"/>
    <col min="6658" max="6658" width="24" style="117" customWidth="1"/>
    <col min="6659" max="6659" width="12.5" style="117" customWidth="1"/>
    <col min="6660" max="6660" width="13.33203125" style="117" customWidth="1"/>
    <col min="6661" max="6661" width="10.6640625" style="117" customWidth="1"/>
    <col min="6662" max="6662" width="10.33203125" style="117" customWidth="1"/>
    <col min="6663" max="6663" width="12.33203125" style="117" customWidth="1"/>
    <col min="6664" max="6664" width="12.1640625" style="117" customWidth="1"/>
    <col min="6665" max="6912" width="8.83203125" style="117"/>
    <col min="6913" max="6913" width="24.1640625" style="117" customWidth="1"/>
    <col min="6914" max="6914" width="24" style="117" customWidth="1"/>
    <col min="6915" max="6915" width="12.5" style="117" customWidth="1"/>
    <col min="6916" max="6916" width="13.33203125" style="117" customWidth="1"/>
    <col min="6917" max="6917" width="10.6640625" style="117" customWidth="1"/>
    <col min="6918" max="6918" width="10.33203125" style="117" customWidth="1"/>
    <col min="6919" max="6919" width="12.33203125" style="117" customWidth="1"/>
    <col min="6920" max="6920" width="12.1640625" style="117" customWidth="1"/>
    <col min="6921" max="7168" width="8.83203125" style="117"/>
    <col min="7169" max="7169" width="24.1640625" style="117" customWidth="1"/>
    <col min="7170" max="7170" width="24" style="117" customWidth="1"/>
    <col min="7171" max="7171" width="12.5" style="117" customWidth="1"/>
    <col min="7172" max="7172" width="13.33203125" style="117" customWidth="1"/>
    <col min="7173" max="7173" width="10.6640625" style="117" customWidth="1"/>
    <col min="7174" max="7174" width="10.33203125" style="117" customWidth="1"/>
    <col min="7175" max="7175" width="12.33203125" style="117" customWidth="1"/>
    <col min="7176" max="7176" width="12.1640625" style="117" customWidth="1"/>
    <col min="7177" max="7424" width="8.83203125" style="117"/>
    <col min="7425" max="7425" width="24.1640625" style="117" customWidth="1"/>
    <col min="7426" max="7426" width="24" style="117" customWidth="1"/>
    <col min="7427" max="7427" width="12.5" style="117" customWidth="1"/>
    <col min="7428" max="7428" width="13.33203125" style="117" customWidth="1"/>
    <col min="7429" max="7429" width="10.6640625" style="117" customWidth="1"/>
    <col min="7430" max="7430" width="10.33203125" style="117" customWidth="1"/>
    <col min="7431" max="7431" width="12.33203125" style="117" customWidth="1"/>
    <col min="7432" max="7432" width="12.1640625" style="117" customWidth="1"/>
    <col min="7433" max="7680" width="8.83203125" style="117"/>
    <col min="7681" max="7681" width="24.1640625" style="117" customWidth="1"/>
    <col min="7682" max="7682" width="24" style="117" customWidth="1"/>
    <col min="7683" max="7683" width="12.5" style="117" customWidth="1"/>
    <col min="7684" max="7684" width="13.33203125" style="117" customWidth="1"/>
    <col min="7685" max="7685" width="10.6640625" style="117" customWidth="1"/>
    <col min="7686" max="7686" width="10.33203125" style="117" customWidth="1"/>
    <col min="7687" max="7687" width="12.33203125" style="117" customWidth="1"/>
    <col min="7688" max="7688" width="12.1640625" style="117" customWidth="1"/>
    <col min="7689" max="7936" width="8.83203125" style="117"/>
    <col min="7937" max="7937" width="24.1640625" style="117" customWidth="1"/>
    <col min="7938" max="7938" width="24" style="117" customWidth="1"/>
    <col min="7939" max="7939" width="12.5" style="117" customWidth="1"/>
    <col min="7940" max="7940" width="13.33203125" style="117" customWidth="1"/>
    <col min="7941" max="7941" width="10.6640625" style="117" customWidth="1"/>
    <col min="7942" max="7942" width="10.33203125" style="117" customWidth="1"/>
    <col min="7943" max="7943" width="12.33203125" style="117" customWidth="1"/>
    <col min="7944" max="7944" width="12.1640625" style="117" customWidth="1"/>
    <col min="7945" max="8192" width="8.83203125" style="117"/>
    <col min="8193" max="8193" width="24.1640625" style="117" customWidth="1"/>
    <col min="8194" max="8194" width="24" style="117" customWidth="1"/>
    <col min="8195" max="8195" width="12.5" style="117" customWidth="1"/>
    <col min="8196" max="8196" width="13.33203125" style="117" customWidth="1"/>
    <col min="8197" max="8197" width="10.6640625" style="117" customWidth="1"/>
    <col min="8198" max="8198" width="10.33203125" style="117" customWidth="1"/>
    <col min="8199" max="8199" width="12.33203125" style="117" customWidth="1"/>
    <col min="8200" max="8200" width="12.1640625" style="117" customWidth="1"/>
    <col min="8201" max="8448" width="8.83203125" style="117"/>
    <col min="8449" max="8449" width="24.1640625" style="117" customWidth="1"/>
    <col min="8450" max="8450" width="24" style="117" customWidth="1"/>
    <col min="8451" max="8451" width="12.5" style="117" customWidth="1"/>
    <col min="8452" max="8452" width="13.33203125" style="117" customWidth="1"/>
    <col min="8453" max="8453" width="10.6640625" style="117" customWidth="1"/>
    <col min="8454" max="8454" width="10.33203125" style="117" customWidth="1"/>
    <col min="8455" max="8455" width="12.33203125" style="117" customWidth="1"/>
    <col min="8456" max="8456" width="12.1640625" style="117" customWidth="1"/>
    <col min="8457" max="8704" width="8.83203125" style="117"/>
    <col min="8705" max="8705" width="24.1640625" style="117" customWidth="1"/>
    <col min="8706" max="8706" width="24" style="117" customWidth="1"/>
    <col min="8707" max="8707" width="12.5" style="117" customWidth="1"/>
    <col min="8708" max="8708" width="13.33203125" style="117" customWidth="1"/>
    <col min="8709" max="8709" width="10.6640625" style="117" customWidth="1"/>
    <col min="8710" max="8710" width="10.33203125" style="117" customWidth="1"/>
    <col min="8711" max="8711" width="12.33203125" style="117" customWidth="1"/>
    <col min="8712" max="8712" width="12.1640625" style="117" customWidth="1"/>
    <col min="8713" max="8960" width="8.83203125" style="117"/>
    <col min="8961" max="8961" width="24.1640625" style="117" customWidth="1"/>
    <col min="8962" max="8962" width="24" style="117" customWidth="1"/>
    <col min="8963" max="8963" width="12.5" style="117" customWidth="1"/>
    <col min="8964" max="8964" width="13.33203125" style="117" customWidth="1"/>
    <col min="8965" max="8965" width="10.6640625" style="117" customWidth="1"/>
    <col min="8966" max="8966" width="10.33203125" style="117" customWidth="1"/>
    <col min="8967" max="8967" width="12.33203125" style="117" customWidth="1"/>
    <col min="8968" max="8968" width="12.1640625" style="117" customWidth="1"/>
    <col min="8969" max="9216" width="8.83203125" style="117"/>
    <col min="9217" max="9217" width="24.1640625" style="117" customWidth="1"/>
    <col min="9218" max="9218" width="24" style="117" customWidth="1"/>
    <col min="9219" max="9219" width="12.5" style="117" customWidth="1"/>
    <col min="9220" max="9220" width="13.33203125" style="117" customWidth="1"/>
    <col min="9221" max="9221" width="10.6640625" style="117" customWidth="1"/>
    <col min="9222" max="9222" width="10.33203125" style="117" customWidth="1"/>
    <col min="9223" max="9223" width="12.33203125" style="117" customWidth="1"/>
    <col min="9224" max="9224" width="12.1640625" style="117" customWidth="1"/>
    <col min="9225" max="9472" width="8.83203125" style="117"/>
    <col min="9473" max="9473" width="24.1640625" style="117" customWidth="1"/>
    <col min="9474" max="9474" width="24" style="117" customWidth="1"/>
    <col min="9475" max="9475" width="12.5" style="117" customWidth="1"/>
    <col min="9476" max="9476" width="13.33203125" style="117" customWidth="1"/>
    <col min="9477" max="9477" width="10.6640625" style="117" customWidth="1"/>
    <col min="9478" max="9478" width="10.33203125" style="117" customWidth="1"/>
    <col min="9479" max="9479" width="12.33203125" style="117" customWidth="1"/>
    <col min="9480" max="9480" width="12.1640625" style="117" customWidth="1"/>
    <col min="9481" max="9728" width="8.83203125" style="117"/>
    <col min="9729" max="9729" width="24.1640625" style="117" customWidth="1"/>
    <col min="9730" max="9730" width="24" style="117" customWidth="1"/>
    <col min="9731" max="9731" width="12.5" style="117" customWidth="1"/>
    <col min="9732" max="9732" width="13.33203125" style="117" customWidth="1"/>
    <col min="9733" max="9733" width="10.6640625" style="117" customWidth="1"/>
    <col min="9734" max="9734" width="10.33203125" style="117" customWidth="1"/>
    <col min="9735" max="9735" width="12.33203125" style="117" customWidth="1"/>
    <col min="9736" max="9736" width="12.1640625" style="117" customWidth="1"/>
    <col min="9737" max="9984" width="8.83203125" style="117"/>
    <col min="9985" max="9985" width="24.1640625" style="117" customWidth="1"/>
    <col min="9986" max="9986" width="24" style="117" customWidth="1"/>
    <col min="9987" max="9987" width="12.5" style="117" customWidth="1"/>
    <col min="9988" max="9988" width="13.33203125" style="117" customWidth="1"/>
    <col min="9989" max="9989" width="10.6640625" style="117" customWidth="1"/>
    <col min="9990" max="9990" width="10.33203125" style="117" customWidth="1"/>
    <col min="9991" max="9991" width="12.33203125" style="117" customWidth="1"/>
    <col min="9992" max="9992" width="12.1640625" style="117" customWidth="1"/>
    <col min="9993" max="10240" width="8.83203125" style="117"/>
    <col min="10241" max="10241" width="24.1640625" style="117" customWidth="1"/>
    <col min="10242" max="10242" width="24" style="117" customWidth="1"/>
    <col min="10243" max="10243" width="12.5" style="117" customWidth="1"/>
    <col min="10244" max="10244" width="13.33203125" style="117" customWidth="1"/>
    <col min="10245" max="10245" width="10.6640625" style="117" customWidth="1"/>
    <col min="10246" max="10246" width="10.33203125" style="117" customWidth="1"/>
    <col min="10247" max="10247" width="12.33203125" style="117" customWidth="1"/>
    <col min="10248" max="10248" width="12.1640625" style="117" customWidth="1"/>
    <col min="10249" max="10496" width="8.83203125" style="117"/>
    <col min="10497" max="10497" width="24.1640625" style="117" customWidth="1"/>
    <col min="10498" max="10498" width="24" style="117" customWidth="1"/>
    <col min="10499" max="10499" width="12.5" style="117" customWidth="1"/>
    <col min="10500" max="10500" width="13.33203125" style="117" customWidth="1"/>
    <col min="10501" max="10501" width="10.6640625" style="117" customWidth="1"/>
    <col min="10502" max="10502" width="10.33203125" style="117" customWidth="1"/>
    <col min="10503" max="10503" width="12.33203125" style="117" customWidth="1"/>
    <col min="10504" max="10504" width="12.1640625" style="117" customWidth="1"/>
    <col min="10505" max="10752" width="8.83203125" style="117"/>
    <col min="10753" max="10753" width="24.1640625" style="117" customWidth="1"/>
    <col min="10754" max="10754" width="24" style="117" customWidth="1"/>
    <col min="10755" max="10755" width="12.5" style="117" customWidth="1"/>
    <col min="10756" max="10756" width="13.33203125" style="117" customWidth="1"/>
    <col min="10757" max="10757" width="10.6640625" style="117" customWidth="1"/>
    <col min="10758" max="10758" width="10.33203125" style="117" customWidth="1"/>
    <col min="10759" max="10759" width="12.33203125" style="117" customWidth="1"/>
    <col min="10760" max="10760" width="12.1640625" style="117" customWidth="1"/>
    <col min="10761" max="11008" width="8.83203125" style="117"/>
    <col min="11009" max="11009" width="24.1640625" style="117" customWidth="1"/>
    <col min="11010" max="11010" width="24" style="117" customWidth="1"/>
    <col min="11011" max="11011" width="12.5" style="117" customWidth="1"/>
    <col min="11012" max="11012" width="13.33203125" style="117" customWidth="1"/>
    <col min="11013" max="11013" width="10.6640625" style="117" customWidth="1"/>
    <col min="11014" max="11014" width="10.33203125" style="117" customWidth="1"/>
    <col min="11015" max="11015" width="12.33203125" style="117" customWidth="1"/>
    <col min="11016" max="11016" width="12.1640625" style="117" customWidth="1"/>
    <col min="11017" max="11264" width="8.83203125" style="117"/>
    <col min="11265" max="11265" width="24.1640625" style="117" customWidth="1"/>
    <col min="11266" max="11266" width="24" style="117" customWidth="1"/>
    <col min="11267" max="11267" width="12.5" style="117" customWidth="1"/>
    <col min="11268" max="11268" width="13.33203125" style="117" customWidth="1"/>
    <col min="11269" max="11269" width="10.6640625" style="117" customWidth="1"/>
    <col min="11270" max="11270" width="10.33203125" style="117" customWidth="1"/>
    <col min="11271" max="11271" width="12.33203125" style="117" customWidth="1"/>
    <col min="11272" max="11272" width="12.1640625" style="117" customWidth="1"/>
    <col min="11273" max="11520" width="8.83203125" style="117"/>
    <col min="11521" max="11521" width="24.1640625" style="117" customWidth="1"/>
    <col min="11522" max="11522" width="24" style="117" customWidth="1"/>
    <col min="11523" max="11523" width="12.5" style="117" customWidth="1"/>
    <col min="11524" max="11524" width="13.33203125" style="117" customWidth="1"/>
    <col min="11525" max="11525" width="10.6640625" style="117" customWidth="1"/>
    <col min="11526" max="11526" width="10.33203125" style="117" customWidth="1"/>
    <col min="11527" max="11527" width="12.33203125" style="117" customWidth="1"/>
    <col min="11528" max="11528" width="12.1640625" style="117" customWidth="1"/>
    <col min="11529" max="11776" width="8.83203125" style="117"/>
    <col min="11777" max="11777" width="24.1640625" style="117" customWidth="1"/>
    <col min="11778" max="11778" width="24" style="117" customWidth="1"/>
    <col min="11779" max="11779" width="12.5" style="117" customWidth="1"/>
    <col min="11780" max="11780" width="13.33203125" style="117" customWidth="1"/>
    <col min="11781" max="11781" width="10.6640625" style="117" customWidth="1"/>
    <col min="11782" max="11782" width="10.33203125" style="117" customWidth="1"/>
    <col min="11783" max="11783" width="12.33203125" style="117" customWidth="1"/>
    <col min="11784" max="11784" width="12.1640625" style="117" customWidth="1"/>
    <col min="11785" max="12032" width="8.83203125" style="117"/>
    <col min="12033" max="12033" width="24.1640625" style="117" customWidth="1"/>
    <col min="12034" max="12034" width="24" style="117" customWidth="1"/>
    <col min="12035" max="12035" width="12.5" style="117" customWidth="1"/>
    <col min="12036" max="12036" width="13.33203125" style="117" customWidth="1"/>
    <col min="12037" max="12037" width="10.6640625" style="117" customWidth="1"/>
    <col min="12038" max="12038" width="10.33203125" style="117" customWidth="1"/>
    <col min="12039" max="12039" width="12.33203125" style="117" customWidth="1"/>
    <col min="12040" max="12040" width="12.1640625" style="117" customWidth="1"/>
    <col min="12041" max="12288" width="8.83203125" style="117"/>
    <col min="12289" max="12289" width="24.1640625" style="117" customWidth="1"/>
    <col min="12290" max="12290" width="24" style="117" customWidth="1"/>
    <col min="12291" max="12291" width="12.5" style="117" customWidth="1"/>
    <col min="12292" max="12292" width="13.33203125" style="117" customWidth="1"/>
    <col min="12293" max="12293" width="10.6640625" style="117" customWidth="1"/>
    <col min="12294" max="12294" width="10.33203125" style="117" customWidth="1"/>
    <col min="12295" max="12295" width="12.33203125" style="117" customWidth="1"/>
    <col min="12296" max="12296" width="12.1640625" style="117" customWidth="1"/>
    <col min="12297" max="12544" width="8.83203125" style="117"/>
    <col min="12545" max="12545" width="24.1640625" style="117" customWidth="1"/>
    <col min="12546" max="12546" width="24" style="117" customWidth="1"/>
    <col min="12547" max="12547" width="12.5" style="117" customWidth="1"/>
    <col min="12548" max="12548" width="13.33203125" style="117" customWidth="1"/>
    <col min="12549" max="12549" width="10.6640625" style="117" customWidth="1"/>
    <col min="12550" max="12550" width="10.33203125" style="117" customWidth="1"/>
    <col min="12551" max="12551" width="12.33203125" style="117" customWidth="1"/>
    <col min="12552" max="12552" width="12.1640625" style="117" customWidth="1"/>
    <col min="12553" max="12800" width="8.83203125" style="117"/>
    <col min="12801" max="12801" width="24.1640625" style="117" customWidth="1"/>
    <col min="12802" max="12802" width="24" style="117" customWidth="1"/>
    <col min="12803" max="12803" width="12.5" style="117" customWidth="1"/>
    <col min="12804" max="12804" width="13.33203125" style="117" customWidth="1"/>
    <col min="12805" max="12805" width="10.6640625" style="117" customWidth="1"/>
    <col min="12806" max="12806" width="10.33203125" style="117" customWidth="1"/>
    <col min="12807" max="12807" width="12.33203125" style="117" customWidth="1"/>
    <col min="12808" max="12808" width="12.1640625" style="117" customWidth="1"/>
    <col min="12809" max="13056" width="8.83203125" style="117"/>
    <col min="13057" max="13057" width="24.1640625" style="117" customWidth="1"/>
    <col min="13058" max="13058" width="24" style="117" customWidth="1"/>
    <col min="13059" max="13059" width="12.5" style="117" customWidth="1"/>
    <col min="13060" max="13060" width="13.33203125" style="117" customWidth="1"/>
    <col min="13061" max="13061" width="10.6640625" style="117" customWidth="1"/>
    <col min="13062" max="13062" width="10.33203125" style="117" customWidth="1"/>
    <col min="13063" max="13063" width="12.33203125" style="117" customWidth="1"/>
    <col min="13064" max="13064" width="12.1640625" style="117" customWidth="1"/>
    <col min="13065" max="13312" width="8.83203125" style="117"/>
    <col min="13313" max="13313" width="24.1640625" style="117" customWidth="1"/>
    <col min="13314" max="13314" width="24" style="117" customWidth="1"/>
    <col min="13315" max="13315" width="12.5" style="117" customWidth="1"/>
    <col min="13316" max="13316" width="13.33203125" style="117" customWidth="1"/>
    <col min="13317" max="13317" width="10.6640625" style="117" customWidth="1"/>
    <col min="13318" max="13318" width="10.33203125" style="117" customWidth="1"/>
    <col min="13319" max="13319" width="12.33203125" style="117" customWidth="1"/>
    <col min="13320" max="13320" width="12.1640625" style="117" customWidth="1"/>
    <col min="13321" max="13568" width="8.83203125" style="117"/>
    <col min="13569" max="13569" width="24.1640625" style="117" customWidth="1"/>
    <col min="13570" max="13570" width="24" style="117" customWidth="1"/>
    <col min="13571" max="13571" width="12.5" style="117" customWidth="1"/>
    <col min="13572" max="13572" width="13.33203125" style="117" customWidth="1"/>
    <col min="13573" max="13573" width="10.6640625" style="117" customWidth="1"/>
    <col min="13574" max="13574" width="10.33203125" style="117" customWidth="1"/>
    <col min="13575" max="13575" width="12.33203125" style="117" customWidth="1"/>
    <col min="13576" max="13576" width="12.1640625" style="117" customWidth="1"/>
    <col min="13577" max="13824" width="8.83203125" style="117"/>
    <col min="13825" max="13825" width="24.1640625" style="117" customWidth="1"/>
    <col min="13826" max="13826" width="24" style="117" customWidth="1"/>
    <col min="13827" max="13827" width="12.5" style="117" customWidth="1"/>
    <col min="13828" max="13828" width="13.33203125" style="117" customWidth="1"/>
    <col min="13829" max="13829" width="10.6640625" style="117" customWidth="1"/>
    <col min="13830" max="13830" width="10.33203125" style="117" customWidth="1"/>
    <col min="13831" max="13831" width="12.33203125" style="117" customWidth="1"/>
    <col min="13832" max="13832" width="12.1640625" style="117" customWidth="1"/>
    <col min="13833" max="14080" width="8.83203125" style="117"/>
    <col min="14081" max="14081" width="24.1640625" style="117" customWidth="1"/>
    <col min="14082" max="14082" width="24" style="117" customWidth="1"/>
    <col min="14083" max="14083" width="12.5" style="117" customWidth="1"/>
    <col min="14084" max="14084" width="13.33203125" style="117" customWidth="1"/>
    <col min="14085" max="14085" width="10.6640625" style="117" customWidth="1"/>
    <col min="14086" max="14086" width="10.33203125" style="117" customWidth="1"/>
    <col min="14087" max="14087" width="12.33203125" style="117" customWidth="1"/>
    <col min="14088" max="14088" width="12.1640625" style="117" customWidth="1"/>
    <col min="14089" max="14336" width="8.83203125" style="117"/>
    <col min="14337" max="14337" width="24.1640625" style="117" customWidth="1"/>
    <col min="14338" max="14338" width="24" style="117" customWidth="1"/>
    <col min="14339" max="14339" width="12.5" style="117" customWidth="1"/>
    <col min="14340" max="14340" width="13.33203125" style="117" customWidth="1"/>
    <col min="14341" max="14341" width="10.6640625" style="117" customWidth="1"/>
    <col min="14342" max="14342" width="10.33203125" style="117" customWidth="1"/>
    <col min="14343" max="14343" width="12.33203125" style="117" customWidth="1"/>
    <col min="14344" max="14344" width="12.1640625" style="117" customWidth="1"/>
    <col min="14345" max="14592" width="8.83203125" style="117"/>
    <col min="14593" max="14593" width="24.1640625" style="117" customWidth="1"/>
    <col min="14594" max="14594" width="24" style="117" customWidth="1"/>
    <col min="14595" max="14595" width="12.5" style="117" customWidth="1"/>
    <col min="14596" max="14596" width="13.33203125" style="117" customWidth="1"/>
    <col min="14597" max="14597" width="10.6640625" style="117" customWidth="1"/>
    <col min="14598" max="14598" width="10.33203125" style="117" customWidth="1"/>
    <col min="14599" max="14599" width="12.33203125" style="117" customWidth="1"/>
    <col min="14600" max="14600" width="12.1640625" style="117" customWidth="1"/>
    <col min="14601" max="14848" width="8.83203125" style="117"/>
    <col min="14849" max="14849" width="24.1640625" style="117" customWidth="1"/>
    <col min="14850" max="14850" width="24" style="117" customWidth="1"/>
    <col min="14851" max="14851" width="12.5" style="117" customWidth="1"/>
    <col min="14852" max="14852" width="13.33203125" style="117" customWidth="1"/>
    <col min="14853" max="14853" width="10.6640625" style="117" customWidth="1"/>
    <col min="14854" max="14854" width="10.33203125" style="117" customWidth="1"/>
    <col min="14855" max="14855" width="12.33203125" style="117" customWidth="1"/>
    <col min="14856" max="14856" width="12.1640625" style="117" customWidth="1"/>
    <col min="14857" max="15104" width="8.83203125" style="117"/>
    <col min="15105" max="15105" width="24.1640625" style="117" customWidth="1"/>
    <col min="15106" max="15106" width="24" style="117" customWidth="1"/>
    <col min="15107" max="15107" width="12.5" style="117" customWidth="1"/>
    <col min="15108" max="15108" width="13.33203125" style="117" customWidth="1"/>
    <col min="15109" max="15109" width="10.6640625" style="117" customWidth="1"/>
    <col min="15110" max="15110" width="10.33203125" style="117" customWidth="1"/>
    <col min="15111" max="15111" width="12.33203125" style="117" customWidth="1"/>
    <col min="15112" max="15112" width="12.1640625" style="117" customWidth="1"/>
    <col min="15113" max="15360" width="8.83203125" style="117"/>
    <col min="15361" max="15361" width="24.1640625" style="117" customWidth="1"/>
    <col min="15362" max="15362" width="24" style="117" customWidth="1"/>
    <col min="15363" max="15363" width="12.5" style="117" customWidth="1"/>
    <col min="15364" max="15364" width="13.33203125" style="117" customWidth="1"/>
    <col min="15365" max="15365" width="10.6640625" style="117" customWidth="1"/>
    <col min="15366" max="15366" width="10.33203125" style="117" customWidth="1"/>
    <col min="15367" max="15367" width="12.33203125" style="117" customWidth="1"/>
    <col min="15368" max="15368" width="12.1640625" style="117" customWidth="1"/>
    <col min="15369" max="15616" width="8.83203125" style="117"/>
    <col min="15617" max="15617" width="24.1640625" style="117" customWidth="1"/>
    <col min="15618" max="15618" width="24" style="117" customWidth="1"/>
    <col min="15619" max="15619" width="12.5" style="117" customWidth="1"/>
    <col min="15620" max="15620" width="13.33203125" style="117" customWidth="1"/>
    <col min="15621" max="15621" width="10.6640625" style="117" customWidth="1"/>
    <col min="15622" max="15622" width="10.33203125" style="117" customWidth="1"/>
    <col min="15623" max="15623" width="12.33203125" style="117" customWidth="1"/>
    <col min="15624" max="15624" width="12.1640625" style="117" customWidth="1"/>
    <col min="15625" max="15872" width="8.83203125" style="117"/>
    <col min="15873" max="15873" width="24.1640625" style="117" customWidth="1"/>
    <col min="15874" max="15874" width="24" style="117" customWidth="1"/>
    <col min="15875" max="15875" width="12.5" style="117" customWidth="1"/>
    <col min="15876" max="15876" width="13.33203125" style="117" customWidth="1"/>
    <col min="15877" max="15877" width="10.6640625" style="117" customWidth="1"/>
    <col min="15878" max="15878" width="10.33203125" style="117" customWidth="1"/>
    <col min="15879" max="15879" width="12.33203125" style="117" customWidth="1"/>
    <col min="15880" max="15880" width="12.1640625" style="117" customWidth="1"/>
    <col min="15881" max="16128" width="8.83203125" style="117"/>
    <col min="16129" max="16129" width="24.1640625" style="117" customWidth="1"/>
    <col min="16130" max="16130" width="24" style="117" customWidth="1"/>
    <col min="16131" max="16131" width="12.5" style="117" customWidth="1"/>
    <col min="16132" max="16132" width="13.33203125" style="117" customWidth="1"/>
    <col min="16133" max="16133" width="10.6640625" style="117" customWidth="1"/>
    <col min="16134" max="16134" width="10.33203125" style="117" customWidth="1"/>
    <col min="16135" max="16135" width="12.33203125" style="117" customWidth="1"/>
    <col min="16136" max="16136" width="12.1640625" style="117" customWidth="1"/>
    <col min="16137" max="16384" width="8.83203125" style="117"/>
  </cols>
  <sheetData>
    <row r="1" spans="1:31">
      <c r="A1" s="114" t="s">
        <v>70</v>
      </c>
      <c r="B1" s="115" t="s">
        <v>71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</row>
    <row r="2" spans="1:31">
      <c r="A2" s="118" t="s">
        <v>72</v>
      </c>
      <c r="B2" s="114" t="s">
        <v>73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>
      <c r="A3" s="118"/>
      <c r="B3" s="114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</row>
    <row r="4" spans="1:31">
      <c r="A4" s="115" t="s">
        <v>74</v>
      </c>
      <c r="B4" s="115" t="s">
        <v>75</v>
      </c>
      <c r="C4" s="115" t="s">
        <v>76</v>
      </c>
      <c r="D4" s="115" t="s">
        <v>77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</row>
    <row r="5" spans="1:31">
      <c r="A5" s="116"/>
      <c r="B5" s="116" t="s">
        <v>78</v>
      </c>
      <c r="C5" s="119">
        <v>20</v>
      </c>
      <c r="D5" s="120">
        <v>18</v>
      </c>
      <c r="E5" s="121" t="s">
        <v>79</v>
      </c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</row>
    <row r="6" spans="1:31">
      <c r="A6" s="116"/>
      <c r="B6" s="116" t="s">
        <v>80</v>
      </c>
      <c r="C6" s="119">
        <v>4</v>
      </c>
      <c r="D6" s="122">
        <v>3</v>
      </c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</row>
    <row r="7" spans="1:31" ht="18" customHeight="1">
      <c r="A7" s="116"/>
      <c r="B7" s="116" t="s">
        <v>81</v>
      </c>
      <c r="C7" s="122">
        <v>8</v>
      </c>
      <c r="D7" s="119">
        <v>6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</row>
    <row r="8" spans="1:31" ht="18" customHeight="1">
      <c r="A8" s="116"/>
      <c r="B8" s="116" t="s">
        <v>82</v>
      </c>
      <c r="C8" s="119">
        <v>7</v>
      </c>
      <c r="D8" s="122">
        <v>8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</row>
    <row r="9" spans="1:31" ht="18" customHeight="1">
      <c r="A9" s="116"/>
      <c r="B9" s="116" t="s">
        <v>83</v>
      </c>
      <c r="C9" s="122">
        <v>8</v>
      </c>
      <c r="D9" s="119">
        <v>5</v>
      </c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</row>
    <row r="10" spans="1:31" ht="18" customHeight="1">
      <c r="A10" s="116"/>
      <c r="B10" s="116" t="s">
        <v>84</v>
      </c>
      <c r="C10" s="123">
        <v>0.18</v>
      </c>
      <c r="D10" s="124">
        <v>0.22</v>
      </c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</row>
    <row r="11" spans="1:31">
      <c r="A11" s="116"/>
      <c r="B11" s="116" t="s">
        <v>85</v>
      </c>
      <c r="C11" s="119">
        <v>7</v>
      </c>
      <c r="D11" s="122">
        <v>9</v>
      </c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</row>
    <row r="12" spans="1:31">
      <c r="A12" s="116"/>
      <c r="B12" s="116" t="s">
        <v>86</v>
      </c>
      <c r="C12" s="122">
        <v>8</v>
      </c>
      <c r="D12" s="119">
        <v>6</v>
      </c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</row>
    <row r="13" spans="1:31">
      <c r="A13" s="116"/>
      <c r="B13" s="116" t="s">
        <v>87</v>
      </c>
      <c r="C13" s="122">
        <v>7</v>
      </c>
      <c r="D13" s="122">
        <v>7</v>
      </c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</row>
    <row r="14" spans="1:31">
      <c r="A14" s="116"/>
      <c r="B14" s="116" t="s">
        <v>88</v>
      </c>
      <c r="C14" s="119">
        <v>5</v>
      </c>
      <c r="D14" s="122">
        <v>7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</row>
    <row r="15" spans="1:3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</row>
    <row r="16" spans="1:31">
      <c r="A16" s="116"/>
      <c r="B16" s="115" t="s">
        <v>89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</row>
    <row r="17" spans="1:3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</row>
    <row r="18" spans="1:31">
      <c r="A18" s="115" t="s">
        <v>90</v>
      </c>
      <c r="B18" s="115" t="s">
        <v>75</v>
      </c>
      <c r="C18" s="115" t="s">
        <v>76</v>
      </c>
      <c r="D18" s="115" t="s">
        <v>91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</row>
    <row r="19" spans="1:31">
      <c r="A19" s="116"/>
      <c r="B19" s="116" t="s">
        <v>78</v>
      </c>
      <c r="C19" s="125">
        <v>20</v>
      </c>
      <c r="D19" s="126">
        <v>17</v>
      </c>
      <c r="E19" s="116"/>
      <c r="F19" s="115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</row>
    <row r="20" spans="1:31">
      <c r="A20" s="116"/>
      <c r="B20" s="116" t="s">
        <v>80</v>
      </c>
      <c r="C20" s="125">
        <v>4</v>
      </c>
      <c r="D20" s="126">
        <v>3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</row>
    <row r="21" spans="1:31">
      <c r="A21" s="116"/>
      <c r="B21" s="116" t="s">
        <v>81</v>
      </c>
      <c r="C21" s="126">
        <v>8</v>
      </c>
      <c r="D21" s="125">
        <v>7</v>
      </c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</row>
    <row r="22" spans="1:31">
      <c r="A22" s="116"/>
      <c r="B22" s="116" t="s">
        <v>82</v>
      </c>
      <c r="C22" s="125">
        <v>7</v>
      </c>
      <c r="D22" s="126">
        <v>8</v>
      </c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</row>
    <row r="23" spans="1:31">
      <c r="A23" s="116"/>
      <c r="B23" s="116" t="s">
        <v>83</v>
      </c>
      <c r="C23" s="127">
        <v>8</v>
      </c>
      <c r="D23" s="125">
        <v>7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</row>
    <row r="24" spans="1:31">
      <c r="A24" s="116"/>
      <c r="B24" s="116" t="s">
        <v>84</v>
      </c>
      <c r="C24" s="128">
        <v>0.18</v>
      </c>
      <c r="D24" s="129">
        <v>0.24</v>
      </c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</row>
    <row r="25" spans="1:31">
      <c r="A25" s="116"/>
      <c r="B25" s="116" t="s">
        <v>85</v>
      </c>
      <c r="C25" s="125">
        <v>7</v>
      </c>
      <c r="D25" s="126">
        <v>9</v>
      </c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</row>
    <row r="26" spans="1:31">
      <c r="A26" s="116"/>
      <c r="B26" s="116" t="s">
        <v>86</v>
      </c>
      <c r="C26" s="126">
        <v>8</v>
      </c>
      <c r="D26" s="126">
        <v>8</v>
      </c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</row>
    <row r="27" spans="1:31">
      <c r="A27" s="116"/>
      <c r="B27" s="116" t="s">
        <v>87</v>
      </c>
      <c r="C27" s="130">
        <v>7</v>
      </c>
      <c r="D27" s="126">
        <v>9</v>
      </c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</row>
    <row r="28" spans="1:31">
      <c r="A28" s="116"/>
      <c r="B28" s="116" t="s">
        <v>88</v>
      </c>
      <c r="C28" s="125">
        <v>5</v>
      </c>
      <c r="D28" s="126">
        <v>7</v>
      </c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</row>
    <row r="29" spans="1:3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</row>
    <row r="30" spans="1:31">
      <c r="A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</row>
    <row r="31" spans="1:31">
      <c r="A31" s="116"/>
      <c r="B31" s="116"/>
      <c r="C31" s="127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</row>
    <row r="32" spans="1:31">
      <c r="A32" s="115" t="s">
        <v>92</v>
      </c>
      <c r="B32" s="115" t="s">
        <v>75</v>
      </c>
      <c r="C32" s="115" t="s">
        <v>76</v>
      </c>
      <c r="D32" s="115" t="s">
        <v>93</v>
      </c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</row>
    <row r="33" spans="1:31">
      <c r="A33" s="116"/>
      <c r="B33" s="116" t="s">
        <v>78</v>
      </c>
      <c r="C33" s="125">
        <v>20</v>
      </c>
      <c r="D33" s="127">
        <v>18</v>
      </c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</row>
    <row r="34" spans="1:31">
      <c r="A34" s="116"/>
      <c r="B34" s="116" t="s">
        <v>80</v>
      </c>
      <c r="C34" s="125">
        <v>4</v>
      </c>
      <c r="D34" s="127">
        <v>3</v>
      </c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</row>
    <row r="35" spans="1:31">
      <c r="A35" s="116"/>
      <c r="B35" s="116" t="s">
        <v>81</v>
      </c>
      <c r="C35" s="125">
        <v>8</v>
      </c>
      <c r="D35" s="126">
        <v>9</v>
      </c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</row>
    <row r="36" spans="1:31">
      <c r="A36" s="116"/>
      <c r="B36" s="116" t="s">
        <v>82</v>
      </c>
      <c r="C36" s="126">
        <v>7</v>
      </c>
      <c r="D36" s="126">
        <v>7</v>
      </c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</row>
    <row r="37" spans="1:31">
      <c r="A37" s="116"/>
      <c r="B37" s="116" t="s">
        <v>83</v>
      </c>
      <c r="C37" s="126">
        <v>8</v>
      </c>
      <c r="D37" s="127">
        <v>8</v>
      </c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</row>
    <row r="38" spans="1:31">
      <c r="A38" s="116"/>
      <c r="B38" s="116" t="s">
        <v>84</v>
      </c>
      <c r="C38" s="128">
        <v>0.18</v>
      </c>
      <c r="D38" s="129">
        <v>0.2</v>
      </c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</row>
    <row r="39" spans="1:31">
      <c r="A39" s="116"/>
      <c r="B39" s="116" t="s">
        <v>85</v>
      </c>
      <c r="C39" s="125">
        <v>7</v>
      </c>
      <c r="D39" s="127">
        <v>9</v>
      </c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</row>
    <row r="40" spans="1:31">
      <c r="A40" s="116"/>
      <c r="B40" s="116" t="s">
        <v>86</v>
      </c>
      <c r="C40" s="126">
        <v>8</v>
      </c>
      <c r="D40" s="126">
        <v>8</v>
      </c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</row>
    <row r="41" spans="1:31">
      <c r="A41" s="116"/>
      <c r="B41" s="116" t="s">
        <v>87</v>
      </c>
      <c r="C41" s="126">
        <v>7</v>
      </c>
      <c r="D41" s="126">
        <v>7</v>
      </c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</row>
    <row r="42" spans="1:31">
      <c r="A42" s="116"/>
      <c r="B42" s="116" t="s">
        <v>88</v>
      </c>
      <c r="C42" s="126">
        <v>5</v>
      </c>
      <c r="D42" s="126">
        <v>5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</row>
    <row r="43" spans="1:3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</row>
    <row r="44" spans="1:31">
      <c r="A44" s="116"/>
      <c r="B44" s="115" t="s">
        <v>94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</row>
    <row r="45" spans="1:3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</row>
    <row r="46" spans="1:31">
      <c r="A46" s="115" t="s">
        <v>95</v>
      </c>
      <c r="B46" s="115" t="s">
        <v>75</v>
      </c>
      <c r="C46" s="115" t="s">
        <v>77</v>
      </c>
      <c r="D46" s="131" t="s">
        <v>91</v>
      </c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</row>
    <row r="47" spans="1:31">
      <c r="A47" s="116"/>
      <c r="B47" s="116" t="s">
        <v>78</v>
      </c>
      <c r="C47" s="125">
        <v>18</v>
      </c>
      <c r="D47" s="126">
        <v>17</v>
      </c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</row>
    <row r="48" spans="1:31">
      <c r="A48" s="116"/>
      <c r="B48" s="116" t="s">
        <v>80</v>
      </c>
      <c r="C48" s="126">
        <v>3</v>
      </c>
      <c r="D48" s="126">
        <v>3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</row>
    <row r="49" spans="1:31">
      <c r="A49" s="116"/>
      <c r="B49" s="116" t="s">
        <v>81</v>
      </c>
      <c r="C49" s="132">
        <v>6</v>
      </c>
      <c r="D49" s="126">
        <v>7</v>
      </c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</row>
    <row r="50" spans="1:31">
      <c r="A50" s="116"/>
      <c r="B50" s="116" t="s">
        <v>82</v>
      </c>
      <c r="C50" s="126">
        <v>8</v>
      </c>
      <c r="D50" s="126">
        <v>8</v>
      </c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</row>
    <row r="51" spans="1:31">
      <c r="A51" s="116"/>
      <c r="B51" s="116" t="s">
        <v>83</v>
      </c>
      <c r="C51" s="125">
        <v>5</v>
      </c>
      <c r="D51" s="126">
        <v>7</v>
      </c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</row>
    <row r="52" spans="1:31">
      <c r="A52" s="116"/>
      <c r="B52" s="116" t="s">
        <v>84</v>
      </c>
      <c r="C52" s="128">
        <v>0.22</v>
      </c>
      <c r="D52" s="129">
        <v>0.24</v>
      </c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</row>
    <row r="53" spans="1:31">
      <c r="A53" s="116"/>
      <c r="B53" s="116" t="s">
        <v>85</v>
      </c>
      <c r="C53" s="126">
        <v>9</v>
      </c>
      <c r="D53" s="126">
        <v>9</v>
      </c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</row>
    <row r="54" spans="1:31">
      <c r="A54" s="116"/>
      <c r="B54" s="116" t="s">
        <v>86</v>
      </c>
      <c r="C54" s="125">
        <v>6</v>
      </c>
      <c r="D54" s="126">
        <v>8</v>
      </c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</row>
    <row r="55" spans="1:31">
      <c r="A55" s="116"/>
      <c r="B55" s="116" t="s">
        <v>87</v>
      </c>
      <c r="C55" s="125">
        <v>7</v>
      </c>
      <c r="D55" s="126">
        <v>9</v>
      </c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</row>
    <row r="56" spans="1:31">
      <c r="A56" s="116"/>
      <c r="B56" s="116" t="s">
        <v>88</v>
      </c>
      <c r="C56" s="126">
        <v>7</v>
      </c>
      <c r="D56" s="126">
        <v>7</v>
      </c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</row>
    <row r="57" spans="1:3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</row>
    <row r="58" spans="1:31">
      <c r="A58" s="116"/>
      <c r="B58" s="115" t="s">
        <v>96</v>
      </c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</row>
    <row r="59" spans="1:31">
      <c r="A59" s="116"/>
      <c r="B59" s="115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</row>
    <row r="60" spans="1:31">
      <c r="A60" s="115" t="s">
        <v>97</v>
      </c>
      <c r="B60" s="114" t="s">
        <v>98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</row>
    <row r="61" spans="1:3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</row>
    <row r="62" spans="1:31">
      <c r="A62" s="115" t="s">
        <v>99</v>
      </c>
      <c r="B62" s="115" t="s">
        <v>75</v>
      </c>
      <c r="C62" s="115" t="s">
        <v>91</v>
      </c>
      <c r="D62" s="115" t="s">
        <v>93</v>
      </c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</row>
    <row r="63" spans="1:31">
      <c r="A63" s="116"/>
      <c r="B63" s="118" t="s">
        <v>78</v>
      </c>
      <c r="C63" s="126">
        <v>17</v>
      </c>
      <c r="D63" s="125">
        <v>18</v>
      </c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</row>
    <row r="64" spans="1:31">
      <c r="A64" s="116"/>
      <c r="B64" s="116" t="s">
        <v>80</v>
      </c>
      <c r="C64" s="126">
        <v>3</v>
      </c>
      <c r="D64" s="126">
        <v>3</v>
      </c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</row>
    <row r="65" spans="1:31">
      <c r="A65" s="116"/>
      <c r="B65" s="116" t="s">
        <v>81</v>
      </c>
      <c r="C65" s="125">
        <v>7</v>
      </c>
      <c r="D65" s="126">
        <v>9</v>
      </c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</row>
    <row r="66" spans="1:31">
      <c r="A66" s="116"/>
      <c r="B66" s="118" t="s">
        <v>82</v>
      </c>
      <c r="C66" s="126">
        <v>8</v>
      </c>
      <c r="D66" s="125">
        <v>7</v>
      </c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</row>
    <row r="67" spans="1:31">
      <c r="A67" s="116"/>
      <c r="B67" s="116" t="s">
        <v>83</v>
      </c>
      <c r="C67" s="125">
        <v>7</v>
      </c>
      <c r="D67" s="126">
        <v>8</v>
      </c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</row>
    <row r="68" spans="1:31">
      <c r="A68" s="116"/>
      <c r="B68" s="118" t="s">
        <v>84</v>
      </c>
      <c r="C68" s="129">
        <v>0.24</v>
      </c>
      <c r="D68" s="128">
        <v>0.2</v>
      </c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</row>
    <row r="69" spans="1:31">
      <c r="A69" s="116"/>
      <c r="B69" s="116" t="s">
        <v>85</v>
      </c>
      <c r="C69" s="126">
        <v>9</v>
      </c>
      <c r="D69" s="126">
        <v>9</v>
      </c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</row>
    <row r="70" spans="1:31">
      <c r="A70" s="116"/>
      <c r="B70" s="118" t="s">
        <v>86</v>
      </c>
      <c r="C70" s="126">
        <v>8</v>
      </c>
      <c r="D70" s="126">
        <v>8</v>
      </c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</row>
    <row r="71" spans="1:31">
      <c r="A71" s="116"/>
      <c r="B71" s="118" t="s">
        <v>87</v>
      </c>
      <c r="C71" s="126">
        <v>9</v>
      </c>
      <c r="D71" s="125">
        <v>7</v>
      </c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</row>
    <row r="72" spans="1:31">
      <c r="A72" s="116"/>
      <c r="B72" s="118" t="s">
        <v>88</v>
      </c>
      <c r="C72" s="126">
        <v>7</v>
      </c>
      <c r="D72" s="125">
        <v>5</v>
      </c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</row>
    <row r="73" spans="1:31">
      <c r="A73" s="116"/>
      <c r="B73" s="115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</row>
    <row r="74" spans="1:31">
      <c r="A74" s="116"/>
      <c r="B74" s="115" t="s">
        <v>100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</row>
    <row r="75" spans="1:31">
      <c r="A75" s="116"/>
      <c r="B75" s="133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</row>
    <row r="76" spans="1:31">
      <c r="A76" s="116"/>
      <c r="B76" s="114" t="s">
        <v>101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</row>
    <row r="77" spans="1:31">
      <c r="A77" s="116"/>
      <c r="B77" s="114" t="s">
        <v>102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</row>
    <row r="78" spans="1:3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</row>
    <row r="79" spans="1:31">
      <c r="A79" s="116"/>
      <c r="B79" s="116"/>
      <c r="C79" s="116"/>
      <c r="D79" s="116"/>
      <c r="E79" s="116"/>
      <c r="F79" s="132" t="s">
        <v>103</v>
      </c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</row>
    <row r="80" spans="1:31">
      <c r="A80" s="114" t="s">
        <v>104</v>
      </c>
      <c r="B80" s="116"/>
      <c r="C80" s="116"/>
      <c r="D80" s="134"/>
      <c r="E80" s="135" t="s">
        <v>93</v>
      </c>
      <c r="F80" s="136" t="s">
        <v>105</v>
      </c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</row>
    <row r="81" spans="1:31">
      <c r="A81" s="132" t="s">
        <v>75</v>
      </c>
      <c r="B81" s="135" t="s">
        <v>76</v>
      </c>
      <c r="C81" s="135" t="s">
        <v>77</v>
      </c>
      <c r="D81" s="126" t="s">
        <v>91</v>
      </c>
      <c r="E81" s="126">
        <v>18</v>
      </c>
      <c r="F81" s="136" t="s">
        <v>106</v>
      </c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</row>
    <row r="82" spans="1:31">
      <c r="A82" s="116" t="s">
        <v>78</v>
      </c>
      <c r="B82" s="135">
        <v>20</v>
      </c>
      <c r="C82" s="126">
        <v>18</v>
      </c>
      <c r="D82" s="126">
        <v>17</v>
      </c>
      <c r="E82" s="126">
        <v>3</v>
      </c>
      <c r="F82" s="132" t="s">
        <v>107</v>
      </c>
      <c r="G82" s="121" t="s">
        <v>108</v>
      </c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</row>
    <row r="83" spans="1:31">
      <c r="A83" s="116" t="s">
        <v>80</v>
      </c>
      <c r="B83" s="135">
        <v>4</v>
      </c>
      <c r="C83" s="126">
        <v>3</v>
      </c>
      <c r="D83" s="126">
        <v>3</v>
      </c>
      <c r="E83" s="126">
        <v>9</v>
      </c>
      <c r="F83" s="132" t="s">
        <v>109</v>
      </c>
      <c r="G83" s="137" t="s">
        <v>110</v>
      </c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</row>
    <row r="84" spans="1:31">
      <c r="A84" s="116" t="s">
        <v>81</v>
      </c>
      <c r="B84" s="126">
        <v>8</v>
      </c>
      <c r="C84" s="126">
        <v>6</v>
      </c>
      <c r="D84" s="126">
        <v>7</v>
      </c>
      <c r="E84" s="126">
        <v>7</v>
      </c>
      <c r="F84" s="132" t="s">
        <v>111</v>
      </c>
      <c r="G84" s="138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</row>
    <row r="85" spans="1:31">
      <c r="A85" s="116" t="s">
        <v>82</v>
      </c>
      <c r="B85" s="126">
        <v>7</v>
      </c>
      <c r="C85" s="126">
        <v>8</v>
      </c>
      <c r="D85" s="126">
        <v>8</v>
      </c>
      <c r="E85" s="126">
        <v>8</v>
      </c>
      <c r="F85" s="132" t="s">
        <v>112</v>
      </c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</row>
    <row r="86" spans="1:31">
      <c r="A86" s="116" t="s">
        <v>83</v>
      </c>
      <c r="B86" s="126">
        <v>8</v>
      </c>
      <c r="C86" s="135">
        <v>5</v>
      </c>
      <c r="D86" s="126">
        <v>7</v>
      </c>
      <c r="E86" s="129">
        <v>0.2</v>
      </c>
      <c r="F86" s="132" t="s">
        <v>112</v>
      </c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</row>
    <row r="87" spans="1:31">
      <c r="A87" s="116" t="s">
        <v>84</v>
      </c>
      <c r="B87" s="139">
        <v>0.18</v>
      </c>
      <c r="C87" s="129">
        <v>0.22</v>
      </c>
      <c r="D87" s="129">
        <v>0.24</v>
      </c>
      <c r="E87" s="126">
        <v>9</v>
      </c>
      <c r="F87" s="132" t="s">
        <v>113</v>
      </c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</row>
    <row r="88" spans="1:31">
      <c r="A88" s="116" t="s">
        <v>85</v>
      </c>
      <c r="B88" s="135">
        <v>7</v>
      </c>
      <c r="C88" s="126">
        <v>9</v>
      </c>
      <c r="D88" s="126">
        <v>9</v>
      </c>
      <c r="E88" s="126">
        <v>8</v>
      </c>
      <c r="F88" s="132" t="s">
        <v>114</v>
      </c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</row>
    <row r="89" spans="1:31">
      <c r="A89" s="116" t="s">
        <v>86</v>
      </c>
      <c r="B89" s="126">
        <v>8</v>
      </c>
      <c r="C89" s="135">
        <v>6</v>
      </c>
      <c r="D89" s="126">
        <v>8</v>
      </c>
      <c r="E89" s="126">
        <v>7</v>
      </c>
      <c r="F89" s="132" t="s">
        <v>115</v>
      </c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</row>
    <row r="90" spans="1:31">
      <c r="A90" s="116" t="s">
        <v>87</v>
      </c>
      <c r="B90" s="126">
        <v>7</v>
      </c>
      <c r="C90" s="126">
        <v>7</v>
      </c>
      <c r="D90" s="126">
        <v>9</v>
      </c>
      <c r="E90" s="135">
        <v>5</v>
      </c>
      <c r="F90" s="132" t="s">
        <v>112</v>
      </c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</row>
    <row r="91" spans="1:31">
      <c r="A91" s="116" t="s">
        <v>88</v>
      </c>
      <c r="B91" s="135">
        <v>5</v>
      </c>
      <c r="C91" s="126">
        <v>7</v>
      </c>
      <c r="D91" s="126">
        <v>7</v>
      </c>
      <c r="E91" s="116"/>
      <c r="F91" s="132" t="s">
        <v>112</v>
      </c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</row>
    <row r="92" spans="1:31">
      <c r="A92" s="116"/>
      <c r="B92" s="116"/>
      <c r="C92" s="116"/>
      <c r="D92" s="134"/>
      <c r="E92" s="140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</row>
    <row r="93" spans="1:31">
      <c r="A93" s="141" t="s">
        <v>116</v>
      </c>
      <c r="B93" s="140"/>
      <c r="C93" s="140"/>
      <c r="D93" s="140"/>
      <c r="E93" s="116"/>
      <c r="F93" s="140"/>
      <c r="G93" s="140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</row>
    <row r="94" spans="1:31">
      <c r="A94" s="116"/>
      <c r="B94" s="116"/>
      <c r="C94" s="116"/>
      <c r="D94" s="134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</row>
    <row r="95" spans="1:3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</row>
    <row r="96" spans="1:31">
      <c r="A96" s="114" t="s">
        <v>117</v>
      </c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</row>
    <row r="97" spans="1:31">
      <c r="A97" s="114"/>
      <c r="B97" s="116"/>
      <c r="C97" s="116"/>
      <c r="D97" s="116"/>
      <c r="E97" s="115" t="s">
        <v>93</v>
      </c>
      <c r="F97" s="115" t="s">
        <v>118</v>
      </c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</row>
    <row r="98" spans="1:31">
      <c r="A98" s="115" t="s">
        <v>75</v>
      </c>
      <c r="B98" s="115" t="s">
        <v>76</v>
      </c>
      <c r="C98" s="115" t="s">
        <v>77</v>
      </c>
      <c r="D98" s="121" t="s">
        <v>91</v>
      </c>
      <c r="E98" s="125">
        <v>18</v>
      </c>
      <c r="F98" s="142" t="s">
        <v>119</v>
      </c>
      <c r="G98" s="115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</row>
    <row r="99" spans="1:31">
      <c r="A99" s="116" t="s">
        <v>78</v>
      </c>
      <c r="B99" s="125">
        <v>20</v>
      </c>
      <c r="C99" s="125">
        <v>18</v>
      </c>
      <c r="D99" s="143">
        <v>17</v>
      </c>
      <c r="E99" s="125">
        <v>3</v>
      </c>
      <c r="F99" s="125">
        <v>10</v>
      </c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</row>
    <row r="100" spans="1:31">
      <c r="A100" s="116" t="s">
        <v>80</v>
      </c>
      <c r="B100" s="125">
        <v>4</v>
      </c>
      <c r="C100" s="125">
        <v>3</v>
      </c>
      <c r="D100" s="143">
        <v>3</v>
      </c>
      <c r="E100" s="125">
        <v>9</v>
      </c>
      <c r="F100" s="125">
        <v>7</v>
      </c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</row>
    <row r="101" spans="1:31">
      <c r="A101" s="116" t="s">
        <v>81</v>
      </c>
      <c r="B101" s="125">
        <v>8</v>
      </c>
      <c r="C101" s="125">
        <v>6</v>
      </c>
      <c r="D101" s="143">
        <v>7</v>
      </c>
      <c r="E101" s="125">
        <v>7</v>
      </c>
      <c r="F101" s="125">
        <v>8</v>
      </c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</row>
    <row r="102" spans="1:31">
      <c r="A102" s="116" t="s">
        <v>82</v>
      </c>
      <c r="B102" s="125">
        <v>7</v>
      </c>
      <c r="C102" s="125">
        <v>8</v>
      </c>
      <c r="D102" s="143">
        <v>8</v>
      </c>
      <c r="E102" s="125">
        <v>8</v>
      </c>
      <c r="F102" s="125">
        <v>5</v>
      </c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</row>
    <row r="103" spans="1:31">
      <c r="A103" s="116" t="s">
        <v>83</v>
      </c>
      <c r="B103" s="125">
        <v>8</v>
      </c>
      <c r="C103" s="125">
        <v>5</v>
      </c>
      <c r="D103" s="143">
        <v>7</v>
      </c>
      <c r="E103" s="128">
        <v>0.2</v>
      </c>
      <c r="F103" s="125">
        <v>4</v>
      </c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</row>
    <row r="104" spans="1:31" ht="14">
      <c r="A104" s="116" t="s">
        <v>84</v>
      </c>
      <c r="B104" s="128">
        <v>0.18</v>
      </c>
      <c r="C104" s="144">
        <v>0.22</v>
      </c>
      <c r="D104" s="145">
        <v>0.24</v>
      </c>
      <c r="E104" s="125">
        <v>9</v>
      </c>
      <c r="F104" s="125">
        <v>3</v>
      </c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</row>
    <row r="105" spans="1:31" ht="14">
      <c r="A105" s="116" t="s">
        <v>85</v>
      </c>
      <c r="B105" s="146">
        <v>7</v>
      </c>
      <c r="C105" s="125">
        <v>9</v>
      </c>
      <c r="D105" s="147">
        <v>9</v>
      </c>
      <c r="E105" s="125">
        <v>8</v>
      </c>
      <c r="F105" s="125">
        <v>1</v>
      </c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</row>
    <row r="106" spans="1:31">
      <c r="A106" s="116" t="s">
        <v>86</v>
      </c>
      <c r="B106" s="125">
        <v>8</v>
      </c>
      <c r="C106" s="125">
        <v>6</v>
      </c>
      <c r="D106" s="143">
        <v>8</v>
      </c>
      <c r="E106" s="125">
        <v>7</v>
      </c>
      <c r="F106" s="125">
        <v>9</v>
      </c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</row>
    <row r="107" spans="1:31">
      <c r="A107" s="116" t="s">
        <v>87</v>
      </c>
      <c r="B107" s="125">
        <v>7</v>
      </c>
      <c r="C107" s="125">
        <v>7</v>
      </c>
      <c r="D107" s="143">
        <v>9</v>
      </c>
      <c r="E107" s="146">
        <v>5</v>
      </c>
      <c r="F107" s="125">
        <v>6</v>
      </c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</row>
    <row r="108" spans="1:31" ht="14">
      <c r="A108" s="116" t="s">
        <v>88</v>
      </c>
      <c r="B108" s="143">
        <v>5</v>
      </c>
      <c r="C108" s="125">
        <v>7</v>
      </c>
      <c r="D108" s="147">
        <v>7</v>
      </c>
      <c r="E108" s="116"/>
      <c r="F108" s="125">
        <v>2</v>
      </c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</row>
    <row r="109" spans="1:3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</row>
    <row r="110" spans="1:3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</row>
    <row r="111" spans="1:31">
      <c r="A111" s="115" t="s">
        <v>120</v>
      </c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</row>
    <row r="112" spans="1:3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</row>
    <row r="113" spans="1:31">
      <c r="A113" s="115" t="s">
        <v>121</v>
      </c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</row>
    <row r="114" spans="1:3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</row>
    <row r="115" spans="1:31">
      <c r="A115" s="115" t="s">
        <v>122</v>
      </c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</row>
    <row r="116" spans="1:3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</row>
    <row r="117" spans="1:31">
      <c r="A117" s="115" t="s">
        <v>123</v>
      </c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</row>
    <row r="118" spans="1:3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</row>
    <row r="119" spans="1:31">
      <c r="A119" s="115" t="s">
        <v>124</v>
      </c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</row>
    <row r="120" spans="1:31">
      <c r="A120" s="114" t="s">
        <v>125</v>
      </c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</row>
    <row r="121" spans="1:3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</row>
    <row r="122" spans="1:3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</row>
    <row r="123" spans="1:3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</row>
    <row r="124" spans="1:3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</row>
    <row r="125" spans="1:3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</row>
    <row r="126" spans="1:3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</row>
    <row r="127" spans="1:3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</row>
    <row r="128" spans="1:3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</row>
    <row r="129" spans="1:3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</row>
    <row r="130" spans="1:3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</row>
    <row r="131" spans="1: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</row>
    <row r="132" spans="1:3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</row>
    <row r="133" spans="1:3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</row>
    <row r="134" spans="1:3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</row>
    <row r="135" spans="1:3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</row>
    <row r="136" spans="1:3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</row>
    <row r="137" spans="1:3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</row>
    <row r="138" spans="1:3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</row>
    <row r="139" spans="1:3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</row>
    <row r="140" spans="1:3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</row>
    <row r="141" spans="1:3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</row>
    <row r="142" spans="1:3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</row>
    <row r="143" spans="1:3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</row>
    <row r="144" spans="1:3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</row>
    <row r="145" spans="1:3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</row>
    <row r="146" spans="1:3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</row>
    <row r="147" spans="1:3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</row>
    <row r="148" spans="1:3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</row>
    <row r="149" spans="1:3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</row>
    <row r="150" spans="1:3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</row>
    <row r="151" spans="1:3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</row>
    <row r="152" spans="1:3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</row>
    <row r="153" spans="1:3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</row>
    <row r="154" spans="1:3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</row>
    <row r="155" spans="1:3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</row>
    <row r="156" spans="1:3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</row>
    <row r="157" spans="1:3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</row>
    <row r="158" spans="1:3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</row>
    <row r="159" spans="1:3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</row>
    <row r="160" spans="1:3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</row>
    <row r="161" spans="1:3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</row>
    <row r="162" spans="1:3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</row>
    <row r="163" spans="1:3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</row>
    <row r="164" spans="1:3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</row>
    <row r="165" spans="1:3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</row>
    <row r="166" spans="1:3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</row>
    <row r="167" spans="1:3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</row>
    <row r="168" spans="1:3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</row>
    <row r="169" spans="1:3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</row>
    <row r="170" spans="1:3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</row>
    <row r="171" spans="1:3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</row>
    <row r="172" spans="1:3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</row>
    <row r="173" spans="1:3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</row>
    <row r="174" spans="1:3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</row>
    <row r="175" spans="1:3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</row>
    <row r="176" spans="1:3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</row>
    <row r="177" spans="1:3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</row>
    <row r="178" spans="1:3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</row>
    <row r="179" spans="1:3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</row>
    <row r="180" spans="1:3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</row>
    <row r="181" spans="1:3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</row>
    <row r="182" spans="1:3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</row>
    <row r="183" spans="1:3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</row>
    <row r="184" spans="1:3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</row>
    <row r="185" spans="1:3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</row>
    <row r="186" spans="1:3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</row>
    <row r="187" spans="1:3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</row>
    <row r="188" spans="1:3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</row>
    <row r="189" spans="1:3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</row>
    <row r="190" spans="1:3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</row>
    <row r="191" spans="1:3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</row>
    <row r="192" spans="1:3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</row>
    <row r="193" spans="1:3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</row>
    <row r="194" spans="1:3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</row>
    <row r="195" spans="1:3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</row>
    <row r="196" spans="1:3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</row>
    <row r="197" spans="1:3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</row>
    <row r="198" spans="1:3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</row>
    <row r="199" spans="1:3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</row>
    <row r="200" spans="1:3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</row>
    <row r="201" spans="1:3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</row>
    <row r="202" spans="1:3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</row>
    <row r="203" spans="1:3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</row>
    <row r="204" spans="1:3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</row>
    <row r="205" spans="1:3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</row>
    <row r="206" spans="1:3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</row>
    <row r="207" spans="1:3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</row>
    <row r="208" spans="1:3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</row>
    <row r="209" spans="1:3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</row>
    <row r="210" spans="1:3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</row>
    <row r="211" spans="1:3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</row>
    <row r="212" spans="1:3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</row>
    <row r="213" spans="1:3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</row>
    <row r="214" spans="1:3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</row>
    <row r="215" spans="1:3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</row>
    <row r="216" spans="1:3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</row>
    <row r="217" spans="1:3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</row>
    <row r="218" spans="1:3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</row>
    <row r="219" spans="1:3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</row>
    <row r="220" spans="1:3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</row>
    <row r="221" spans="1:3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</row>
    <row r="222" spans="1:3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</row>
    <row r="223" spans="1:3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</row>
    <row r="224" spans="1:3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</row>
    <row r="225" spans="1:3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</row>
    <row r="226" spans="1:3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</row>
    <row r="227" spans="1:3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</row>
    <row r="228" spans="1:3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</row>
    <row r="229" spans="1:3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</row>
    <row r="230" spans="1:3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</row>
    <row r="231" spans="1: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</row>
    <row r="232" spans="1:3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</row>
    <row r="233" spans="1:3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</row>
    <row r="234" spans="1:3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</row>
    <row r="235" spans="1:3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</row>
    <row r="236" spans="1:3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</row>
    <row r="237" spans="1:3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</row>
    <row r="238" spans="1:3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</row>
    <row r="239" spans="1:3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</row>
    <row r="240" spans="1:3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</row>
    <row r="241" spans="1:3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</row>
    <row r="242" spans="1:3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</row>
    <row r="243" spans="1:3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</row>
    <row r="244" spans="1:3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</row>
    <row r="245" spans="1:3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</row>
    <row r="246" spans="1:3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</row>
    <row r="247" spans="1:3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</row>
    <row r="248" spans="1:3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</row>
    <row r="249" spans="1:3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</row>
    <row r="250" spans="1:3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</row>
    <row r="251" spans="1:3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</row>
    <row r="252" spans="1:3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</row>
    <row r="253" spans="1:3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</row>
    <row r="254" spans="1:3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</row>
    <row r="255" spans="1:3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</row>
    <row r="256" spans="1:3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  <c r="AE256" s="116"/>
    </row>
    <row r="257" spans="1:3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  <c r="AE257" s="116"/>
    </row>
    <row r="258" spans="1:3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</row>
    <row r="259" spans="1:3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</row>
    <row r="260" spans="1:3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</row>
    <row r="261" spans="1:3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</row>
    <row r="262" spans="1:3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</row>
    <row r="263" spans="1:3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  <c r="AD263" s="116"/>
      <c r="AE263" s="116"/>
    </row>
    <row r="264" spans="1:3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</row>
    <row r="265" spans="1:3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</row>
    <row r="266" spans="1:3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</row>
    <row r="267" spans="1:3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</row>
    <row r="268" spans="1:3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</row>
    <row r="269" spans="1:3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</row>
    <row r="270" spans="1:3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</row>
    <row r="271" spans="1:3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</row>
    <row r="272" spans="1:3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</row>
    <row r="273" spans="1:3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</row>
    <row r="274" spans="1:3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</row>
    <row r="275" spans="1:3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</row>
    <row r="276" spans="1:3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</row>
    <row r="277" spans="1:3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</row>
    <row r="278" spans="1:3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</row>
    <row r="279" spans="1:3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</row>
    <row r="280" spans="1:3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</row>
    <row r="281" spans="1:3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  <c r="AD281" s="116"/>
      <c r="AE281" s="116"/>
    </row>
    <row r="282" spans="1:3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  <c r="AD282" s="116"/>
      <c r="AE282" s="116"/>
    </row>
    <row r="283" spans="1:3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  <c r="AD283" s="116"/>
      <c r="AE283" s="116"/>
    </row>
    <row r="284" spans="1:3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</row>
    <row r="285" spans="1:3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</row>
    <row r="286" spans="1:3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</row>
    <row r="287" spans="1:3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</row>
    <row r="288" spans="1:3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</row>
    <row r="289" spans="1:3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</row>
    <row r="290" spans="1:3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</row>
    <row r="291" spans="1:3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</row>
    <row r="292" spans="1:3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</row>
    <row r="293" spans="1:3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</row>
    <row r="294" spans="1:3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</row>
    <row r="295" spans="1:3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</row>
    <row r="296" spans="1:3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</row>
    <row r="297" spans="1:3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  <c r="AD297" s="116"/>
      <c r="AE297" s="116"/>
    </row>
    <row r="298" spans="1:3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</row>
    <row r="299" spans="1:3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</row>
    <row r="300" spans="1:3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</row>
    <row r="301" spans="1:3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</row>
    <row r="302" spans="1:3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  <c r="AD302" s="116"/>
      <c r="AE302" s="116"/>
    </row>
    <row r="303" spans="1:3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</row>
    <row r="304" spans="1:3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</row>
    <row r="305" spans="1:3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</row>
    <row r="306" spans="1:3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  <c r="AD306" s="116"/>
      <c r="AE306" s="116"/>
    </row>
    <row r="307" spans="1:3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  <c r="AD307" s="116"/>
      <c r="AE307" s="116"/>
    </row>
    <row r="308" spans="1:3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</row>
    <row r="309" spans="1:3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  <c r="AD309" s="116"/>
      <c r="AE309" s="116"/>
    </row>
    <row r="310" spans="1:3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  <c r="AD310" s="116"/>
      <c r="AE310" s="116"/>
    </row>
    <row r="311" spans="1:3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  <c r="AD311" s="116"/>
      <c r="AE311" s="116"/>
    </row>
    <row r="312" spans="1:3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  <c r="AC312" s="116"/>
      <c r="AD312" s="116"/>
      <c r="AE312" s="116"/>
    </row>
    <row r="313" spans="1:3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  <c r="AC313" s="116"/>
      <c r="AD313" s="116"/>
      <c r="AE313" s="116"/>
    </row>
    <row r="314" spans="1:3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  <c r="AC314" s="116"/>
      <c r="AD314" s="116"/>
      <c r="AE314" s="116"/>
    </row>
    <row r="315" spans="1:3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  <c r="AD315" s="116"/>
      <c r="AE315" s="116"/>
    </row>
    <row r="316" spans="1:3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  <c r="AC316" s="116"/>
      <c r="AD316" s="116"/>
      <c r="AE316" s="116"/>
    </row>
    <row r="317" spans="1:3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  <c r="AC317" s="116"/>
      <c r="AD317" s="116"/>
      <c r="AE317" s="116"/>
    </row>
    <row r="318" spans="1:3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  <c r="AC318" s="116"/>
      <c r="AD318" s="116"/>
      <c r="AE318" s="116"/>
    </row>
    <row r="319" spans="1:3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</row>
    <row r="320" spans="1:3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  <c r="AC320" s="116"/>
      <c r="AD320" s="116"/>
      <c r="AE320" s="116"/>
    </row>
    <row r="321" spans="1:3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  <c r="AC321" s="116"/>
      <c r="AD321" s="116"/>
      <c r="AE321" s="116"/>
    </row>
    <row r="322" spans="1:3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  <c r="AC322" s="116"/>
      <c r="AD322" s="116"/>
      <c r="AE322" s="116"/>
    </row>
    <row r="323" spans="1:3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  <c r="AC323" s="116"/>
      <c r="AD323" s="116"/>
      <c r="AE323" s="116"/>
    </row>
    <row r="324" spans="1:3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  <c r="AC324" s="116"/>
      <c r="AD324" s="116"/>
      <c r="AE324" s="116"/>
    </row>
    <row r="325" spans="1:3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  <c r="AC325" s="116"/>
      <c r="AD325" s="116"/>
      <c r="AE325" s="116"/>
    </row>
    <row r="326" spans="1:3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  <c r="AC326" s="116"/>
      <c r="AD326" s="116"/>
      <c r="AE326" s="116"/>
    </row>
    <row r="327" spans="1:3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  <c r="AC327" s="116"/>
      <c r="AD327" s="116"/>
      <c r="AE327" s="116"/>
    </row>
    <row r="328" spans="1:3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</row>
    <row r="329" spans="1:3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  <c r="AC329" s="116"/>
      <c r="AD329" s="116"/>
      <c r="AE329" s="116"/>
    </row>
    <row r="330" spans="1:3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</row>
    <row r="331" spans="1: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/>
      <c r="AE331" s="116"/>
    </row>
    <row r="332" spans="1:3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  <c r="AC332" s="116"/>
      <c r="AD332" s="116"/>
      <c r="AE332" s="116"/>
    </row>
    <row r="333" spans="1:3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  <c r="AC333" s="116"/>
      <c r="AD333" s="116"/>
      <c r="AE333" s="116"/>
    </row>
    <row r="334" spans="1:3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  <c r="AB334" s="116"/>
      <c r="AC334" s="116"/>
      <c r="AD334" s="116"/>
      <c r="AE334" s="116"/>
    </row>
    <row r="335" spans="1:3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  <c r="AB335" s="116"/>
      <c r="AC335" s="116"/>
      <c r="AD335" s="116"/>
      <c r="AE335" s="116"/>
    </row>
    <row r="336" spans="1:3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  <c r="AB336" s="116"/>
      <c r="AC336" s="116"/>
      <c r="AD336" s="116"/>
      <c r="AE336" s="116"/>
    </row>
    <row r="337" spans="1:3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  <c r="AB337" s="116"/>
      <c r="AC337" s="116"/>
      <c r="AD337" s="116"/>
      <c r="AE337" s="116"/>
    </row>
    <row r="338" spans="1:3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  <c r="AB338" s="116"/>
      <c r="AC338" s="116"/>
      <c r="AD338" s="116"/>
      <c r="AE338" s="116"/>
    </row>
    <row r="339" spans="1:3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  <c r="AC339" s="116"/>
      <c r="AD339" s="116"/>
      <c r="AE339" s="116"/>
    </row>
    <row r="340" spans="1:3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  <c r="AC340" s="116"/>
      <c r="AD340" s="116"/>
      <c r="AE340" s="116"/>
    </row>
    <row r="341" spans="1:3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  <c r="AC341" s="116"/>
      <c r="AD341" s="116"/>
      <c r="AE341" s="116"/>
    </row>
    <row r="342" spans="1:3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  <c r="AC342" s="116"/>
      <c r="AD342" s="116"/>
      <c r="AE342" s="116"/>
    </row>
    <row r="343" spans="1:3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  <c r="AC343" s="116"/>
      <c r="AD343" s="116"/>
      <c r="AE343" s="116"/>
    </row>
    <row r="344" spans="1:3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  <c r="AC344" s="116"/>
      <c r="AD344" s="116"/>
      <c r="AE344" s="116"/>
    </row>
    <row r="345" spans="1:3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  <c r="AC345" s="116"/>
      <c r="AD345" s="116"/>
      <c r="AE345" s="116"/>
    </row>
    <row r="346" spans="1:3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  <c r="AB346" s="116"/>
      <c r="AC346" s="116"/>
      <c r="AD346" s="116"/>
      <c r="AE346" s="116"/>
    </row>
    <row r="347" spans="1:3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  <c r="AB347" s="116"/>
      <c r="AC347" s="116"/>
      <c r="AD347" s="116"/>
      <c r="AE347" s="116"/>
    </row>
    <row r="348" spans="1:3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  <c r="AB348" s="116"/>
      <c r="AC348" s="116"/>
      <c r="AD348" s="116"/>
      <c r="AE348" s="116"/>
    </row>
    <row r="349" spans="1:3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  <c r="AB349" s="116"/>
      <c r="AC349" s="116"/>
      <c r="AD349" s="116"/>
      <c r="AE349" s="116"/>
    </row>
    <row r="350" spans="1:3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  <c r="AB350" s="116"/>
      <c r="AC350" s="116"/>
      <c r="AD350" s="116"/>
      <c r="AE350" s="116"/>
    </row>
    <row r="351" spans="1:3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  <c r="AB351" s="116"/>
      <c r="AC351" s="116"/>
      <c r="AD351" s="116"/>
      <c r="AE351" s="116"/>
    </row>
    <row r="352" spans="1:3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  <c r="AB352" s="116"/>
      <c r="AC352" s="116"/>
      <c r="AD352" s="116"/>
      <c r="AE352" s="116"/>
    </row>
    <row r="353" spans="1:3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  <c r="AB353" s="116"/>
      <c r="AC353" s="116"/>
      <c r="AD353" s="116"/>
      <c r="AE353" s="116"/>
    </row>
    <row r="354" spans="1:3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  <c r="AB354" s="116"/>
      <c r="AC354" s="116"/>
      <c r="AD354" s="116"/>
      <c r="AE354" s="116"/>
    </row>
    <row r="355" spans="1:3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  <c r="AC355" s="116"/>
      <c r="AD355" s="116"/>
      <c r="AE355" s="116"/>
    </row>
    <row r="356" spans="1:3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  <c r="AC356" s="116"/>
      <c r="AD356" s="116"/>
      <c r="AE356" s="116"/>
    </row>
    <row r="357" spans="1:3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  <c r="AC357" s="116"/>
      <c r="AD357" s="116"/>
      <c r="AE357" s="116"/>
    </row>
    <row r="358" spans="1:3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  <c r="AC358" s="116"/>
      <c r="AD358" s="116"/>
      <c r="AE358" s="116"/>
    </row>
    <row r="359" spans="1:3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  <c r="AC359" s="116"/>
      <c r="AD359" s="116"/>
      <c r="AE359" s="116"/>
    </row>
    <row r="360" spans="1:3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  <c r="AC360" s="116"/>
      <c r="AD360" s="116"/>
      <c r="AE360" s="116"/>
    </row>
    <row r="361" spans="1:3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  <c r="AC361" s="116"/>
      <c r="AD361" s="116"/>
      <c r="AE361" s="116"/>
    </row>
    <row r="362" spans="1:3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  <c r="AC362" s="116"/>
      <c r="AD362" s="116"/>
      <c r="AE362" s="116"/>
    </row>
    <row r="363" spans="1:3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  <c r="AB363" s="116"/>
      <c r="AC363" s="116"/>
      <c r="AD363" s="116"/>
      <c r="AE363" s="116"/>
    </row>
    <row r="364" spans="1:3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  <c r="AC364" s="116"/>
      <c r="AD364" s="116"/>
      <c r="AE364" s="116"/>
    </row>
    <row r="365" spans="1:3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  <c r="AC365" s="116"/>
      <c r="AD365" s="116"/>
      <c r="AE365" s="116"/>
    </row>
    <row r="366" spans="1:3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  <c r="AB366" s="116"/>
      <c r="AC366" s="116"/>
      <c r="AD366" s="116"/>
      <c r="AE366" s="116"/>
    </row>
    <row r="367" spans="1:3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  <c r="AB367" s="116"/>
      <c r="AC367" s="116"/>
      <c r="AD367" s="116"/>
      <c r="AE367" s="116"/>
    </row>
    <row r="368" spans="1:3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  <c r="AB368" s="116"/>
      <c r="AC368" s="116"/>
      <c r="AD368" s="116"/>
      <c r="AE368" s="116"/>
    </row>
    <row r="369" spans="1:3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  <c r="AB369" s="116"/>
      <c r="AC369" s="116"/>
      <c r="AD369" s="116"/>
      <c r="AE369" s="116"/>
    </row>
    <row r="370" spans="1:3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  <c r="AB370" s="116"/>
      <c r="AC370" s="116"/>
      <c r="AD370" s="116"/>
      <c r="AE370" s="116"/>
    </row>
    <row r="371" spans="1:3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  <c r="AC371" s="116"/>
      <c r="AD371" s="116"/>
      <c r="AE371" s="116"/>
    </row>
    <row r="372" spans="1:3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  <c r="AC372" s="116"/>
      <c r="AD372" s="116"/>
      <c r="AE372" s="116"/>
    </row>
    <row r="373" spans="1:3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  <c r="AC373" s="116"/>
      <c r="AD373" s="116"/>
      <c r="AE373" s="116"/>
    </row>
    <row r="374" spans="1:3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  <c r="AC374" s="116"/>
      <c r="AD374" s="116"/>
      <c r="AE374" s="116"/>
    </row>
    <row r="375" spans="1:3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  <c r="AC375" s="116"/>
      <c r="AD375" s="116"/>
      <c r="AE375" s="116"/>
    </row>
    <row r="376" spans="1:3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  <c r="AC376" s="116"/>
      <c r="AD376" s="116"/>
      <c r="AE376" s="116"/>
    </row>
    <row r="377" spans="1:3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  <c r="AC377" s="116"/>
      <c r="AD377" s="116"/>
      <c r="AE377" s="116"/>
    </row>
    <row r="378" spans="1:3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  <c r="AC378" s="116"/>
      <c r="AD378" s="116"/>
      <c r="AE378" s="116"/>
    </row>
    <row r="379" spans="1:3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  <c r="AC379" s="116"/>
      <c r="AD379" s="116"/>
      <c r="AE379" s="116"/>
    </row>
    <row r="380" spans="1:3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  <c r="AC380" s="116"/>
      <c r="AD380" s="116"/>
      <c r="AE380" s="116"/>
    </row>
    <row r="381" spans="1:3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  <c r="AC381" s="116"/>
      <c r="AD381" s="116"/>
      <c r="AE381" s="116"/>
    </row>
    <row r="382" spans="1:3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  <c r="AB382" s="116"/>
      <c r="AC382" s="116"/>
      <c r="AD382" s="116"/>
      <c r="AE382" s="116"/>
    </row>
    <row r="383" spans="1:3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  <c r="AB383" s="116"/>
      <c r="AC383" s="116"/>
      <c r="AD383" s="116"/>
      <c r="AE383" s="116"/>
    </row>
    <row r="384" spans="1:3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  <c r="AC384" s="116"/>
      <c r="AD384" s="116"/>
      <c r="AE384" s="116"/>
    </row>
    <row r="385" spans="1:3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</row>
    <row r="386" spans="1:3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  <c r="AC386" s="116"/>
      <c r="AD386" s="116"/>
      <c r="AE386" s="116"/>
    </row>
    <row r="387" spans="1:3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  <c r="AC387" s="116"/>
      <c r="AD387" s="116"/>
      <c r="AE387" s="116"/>
    </row>
    <row r="388" spans="1:3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  <c r="AC388" s="116"/>
      <c r="AD388" s="116"/>
      <c r="AE388" s="116"/>
    </row>
    <row r="389" spans="1:3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  <c r="AC389" s="116"/>
      <c r="AD389" s="116"/>
      <c r="AE389" s="116"/>
    </row>
    <row r="390" spans="1:3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  <c r="AC390" s="116"/>
      <c r="AD390" s="116"/>
      <c r="AE390" s="116"/>
    </row>
    <row r="391" spans="1:3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  <c r="AC391" s="116"/>
      <c r="AD391" s="116"/>
      <c r="AE391" s="116"/>
    </row>
    <row r="392" spans="1:3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  <c r="AC392" s="116"/>
      <c r="AD392" s="116"/>
      <c r="AE392" s="116"/>
    </row>
    <row r="393" spans="1:3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  <c r="AC393" s="116"/>
      <c r="AD393" s="116"/>
      <c r="AE393" s="116"/>
    </row>
    <row r="394" spans="1:3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  <c r="AC394" s="116"/>
      <c r="AD394" s="116"/>
      <c r="AE394" s="116"/>
    </row>
    <row r="395" spans="1:3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  <c r="AC395" s="116"/>
      <c r="AD395" s="116"/>
      <c r="AE395" s="116"/>
    </row>
    <row r="396" spans="1:3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  <c r="AC396" s="116"/>
      <c r="AD396" s="116"/>
      <c r="AE396" s="116"/>
    </row>
    <row r="397" spans="1:3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  <c r="AB397" s="116"/>
      <c r="AC397" s="116"/>
      <c r="AD397" s="116"/>
      <c r="AE397" s="116"/>
    </row>
    <row r="398" spans="1:3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  <c r="AB398" s="116"/>
      <c r="AC398" s="116"/>
      <c r="AD398" s="116"/>
      <c r="AE398" s="116"/>
    </row>
    <row r="399" spans="1:3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  <c r="AB399" s="116"/>
      <c r="AC399" s="116"/>
      <c r="AD399" s="116"/>
      <c r="AE399" s="116"/>
    </row>
    <row r="400" spans="1:3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  <c r="AB400" s="116"/>
      <c r="AC400" s="116"/>
      <c r="AD400" s="116"/>
      <c r="AE400" s="116"/>
    </row>
    <row r="401" spans="1:3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  <c r="AC401" s="116"/>
      <c r="AD401" s="116"/>
      <c r="AE401" s="116"/>
    </row>
    <row r="402" spans="1:3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  <c r="AB402" s="116"/>
      <c r="AC402" s="116"/>
      <c r="AD402" s="116"/>
      <c r="AE402" s="116"/>
    </row>
    <row r="403" spans="1:3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  <c r="AB403" s="116"/>
      <c r="AC403" s="116"/>
      <c r="AD403" s="116"/>
      <c r="AE403" s="116"/>
    </row>
    <row r="404" spans="1:3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  <c r="AB404" s="116"/>
      <c r="AC404" s="116"/>
      <c r="AD404" s="116"/>
      <c r="AE404" s="116"/>
    </row>
    <row r="405" spans="1:3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  <c r="AC405" s="116"/>
      <c r="AD405" s="116"/>
      <c r="AE405" s="116"/>
    </row>
    <row r="406" spans="1:3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  <c r="AC406" s="116"/>
      <c r="AD406" s="116"/>
      <c r="AE406" s="116"/>
    </row>
    <row r="407" spans="1:3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  <c r="AC407" s="116"/>
      <c r="AD407" s="116"/>
      <c r="AE407" s="116"/>
    </row>
    <row r="408" spans="1:3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  <c r="AC408" s="116"/>
      <c r="AD408" s="116"/>
      <c r="AE408" s="116"/>
    </row>
    <row r="409" spans="1:3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  <c r="AC409" s="116"/>
      <c r="AD409" s="116"/>
      <c r="AE409" s="116"/>
    </row>
    <row r="410" spans="1:3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  <c r="AB410" s="116"/>
      <c r="AC410" s="116"/>
      <c r="AD410" s="116"/>
      <c r="AE410" s="116"/>
    </row>
    <row r="411" spans="1:3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  <c r="AB411" s="116"/>
      <c r="AC411" s="116"/>
      <c r="AD411" s="116"/>
      <c r="AE411" s="116"/>
    </row>
    <row r="412" spans="1:3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  <c r="AB412" s="116"/>
      <c r="AC412" s="116"/>
      <c r="AD412" s="116"/>
      <c r="AE412" s="116"/>
    </row>
    <row r="413" spans="1:3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  <c r="AB413" s="116"/>
      <c r="AC413" s="116"/>
      <c r="AD413" s="116"/>
      <c r="AE413" s="116"/>
    </row>
    <row r="414" spans="1:3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  <c r="AB414" s="116"/>
      <c r="AC414" s="116"/>
      <c r="AD414" s="116"/>
      <c r="AE414" s="116"/>
    </row>
    <row r="415" spans="1:3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  <c r="AB415" s="116"/>
      <c r="AC415" s="116"/>
      <c r="AD415" s="116"/>
      <c r="AE415" s="116"/>
    </row>
    <row r="416" spans="1:3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  <c r="AB416" s="116"/>
      <c r="AC416" s="116"/>
      <c r="AD416" s="116"/>
      <c r="AE416" s="116"/>
    </row>
    <row r="417" spans="1:3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  <c r="AB417" s="116"/>
      <c r="AC417" s="116"/>
      <c r="AD417" s="116"/>
      <c r="AE417" s="116"/>
    </row>
    <row r="418" spans="1:3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  <c r="AC418" s="116"/>
      <c r="AD418" s="116"/>
      <c r="AE418" s="116"/>
    </row>
    <row r="419" spans="1:3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  <c r="AC419" s="116"/>
      <c r="AD419" s="116"/>
      <c r="AE419" s="116"/>
    </row>
    <row r="420" spans="1:3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  <c r="AC420" s="116"/>
      <c r="AD420" s="116"/>
      <c r="AE420" s="116"/>
    </row>
    <row r="421" spans="1:3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  <c r="AC421" s="116"/>
      <c r="AD421" s="116"/>
      <c r="AE421" s="116"/>
    </row>
    <row r="422" spans="1:3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  <c r="AB422" s="116"/>
      <c r="AC422" s="116"/>
      <c r="AD422" s="116"/>
      <c r="AE422" s="116"/>
    </row>
    <row r="423" spans="1:3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  <c r="AB423" s="116"/>
      <c r="AC423" s="116"/>
      <c r="AD423" s="116"/>
      <c r="AE423" s="116"/>
    </row>
    <row r="424" spans="1:3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  <c r="AB424" s="116"/>
      <c r="AC424" s="116"/>
      <c r="AD424" s="116"/>
      <c r="AE424" s="116"/>
    </row>
    <row r="425" spans="1:3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  <c r="AB425" s="116"/>
      <c r="AC425" s="116"/>
      <c r="AD425" s="116"/>
      <c r="AE425" s="116"/>
    </row>
    <row r="426" spans="1:3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  <c r="AC426" s="116"/>
      <c r="AD426" s="116"/>
      <c r="AE426" s="116"/>
    </row>
    <row r="427" spans="1:3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  <c r="AA427" s="116"/>
      <c r="AB427" s="116"/>
      <c r="AC427" s="116"/>
      <c r="AD427" s="116"/>
      <c r="AE427" s="116"/>
    </row>
    <row r="428" spans="1:3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  <c r="AC428" s="116"/>
      <c r="AD428" s="116"/>
      <c r="AE428" s="116"/>
    </row>
    <row r="429" spans="1:3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  <c r="AC429" s="116"/>
      <c r="AD429" s="116"/>
      <c r="AE429" s="116"/>
    </row>
    <row r="430" spans="1:3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  <c r="AC430" s="116"/>
      <c r="AD430" s="116"/>
      <c r="AE430" s="116"/>
    </row>
    <row r="431" spans="1: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  <c r="AB431" s="116"/>
      <c r="AC431" s="116"/>
      <c r="AD431" s="116"/>
      <c r="AE431" s="116"/>
    </row>
    <row r="432" spans="1:3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  <c r="AC432" s="116"/>
      <c r="AD432" s="116"/>
      <c r="AE432" s="116"/>
    </row>
    <row r="433" spans="1:3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  <c r="AC433" s="116"/>
      <c r="AD433" s="116"/>
      <c r="AE433" s="116"/>
    </row>
    <row r="434" spans="1:3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  <c r="AC434" s="116"/>
      <c r="AD434" s="116"/>
      <c r="AE434" s="116"/>
    </row>
    <row r="435" spans="1:3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  <c r="AC435" s="116"/>
      <c r="AD435" s="116"/>
      <c r="AE435" s="116"/>
    </row>
    <row r="436" spans="1:3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  <c r="AC436" s="116"/>
      <c r="AD436" s="116"/>
      <c r="AE436" s="116"/>
    </row>
    <row r="437" spans="1:3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  <c r="AC437" s="116"/>
      <c r="AD437" s="116"/>
      <c r="AE437" s="116"/>
    </row>
    <row r="438" spans="1:3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</row>
    <row r="439" spans="1:3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</row>
    <row r="440" spans="1:3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</row>
    <row r="441" spans="1:3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</row>
    <row r="442" spans="1:3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</row>
    <row r="443" spans="1:3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</row>
    <row r="444" spans="1:3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</row>
    <row r="445" spans="1:3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</row>
    <row r="446" spans="1:3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</row>
    <row r="447" spans="1:3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</row>
    <row r="448" spans="1:3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</row>
    <row r="449" spans="1:3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</row>
    <row r="450" spans="1:3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</row>
    <row r="451" spans="1:3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</row>
    <row r="452" spans="1:3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</row>
    <row r="453" spans="1:3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</row>
    <row r="454" spans="1:3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</row>
    <row r="455" spans="1:3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</row>
    <row r="456" spans="1:3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  <c r="AC456" s="116"/>
      <c r="AD456" s="116"/>
      <c r="AE456" s="116"/>
    </row>
    <row r="457" spans="1:3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</row>
    <row r="458" spans="1:3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  <c r="AC458" s="116"/>
      <c r="AD458" s="116"/>
      <c r="AE458" s="116"/>
    </row>
    <row r="459" spans="1:3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  <c r="AC459" s="116"/>
      <c r="AD459" s="116"/>
      <c r="AE459" s="116"/>
    </row>
    <row r="460" spans="1:3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  <c r="AC460" s="116"/>
      <c r="AD460" s="116"/>
      <c r="AE460" s="116"/>
    </row>
    <row r="461" spans="1:3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  <c r="AC461" s="116"/>
      <c r="AD461" s="116"/>
      <c r="AE461" s="116"/>
    </row>
    <row r="462" spans="1:3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  <c r="AC462" s="116"/>
      <c r="AD462" s="116"/>
      <c r="AE462" s="116"/>
    </row>
    <row r="463" spans="1:3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  <c r="AB463" s="116"/>
      <c r="AC463" s="116"/>
      <c r="AD463" s="116"/>
      <c r="AE463" s="116"/>
    </row>
    <row r="464" spans="1:3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  <c r="AB464" s="116"/>
      <c r="AC464" s="116"/>
      <c r="AD464" s="116"/>
      <c r="AE464" s="116"/>
    </row>
    <row r="465" spans="1:3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  <c r="AB465" s="116"/>
      <c r="AC465" s="116"/>
      <c r="AD465" s="116"/>
      <c r="AE465" s="116"/>
    </row>
    <row r="466" spans="1:3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  <c r="AB466" s="116"/>
      <c r="AC466" s="116"/>
      <c r="AD466" s="116"/>
      <c r="AE466" s="116"/>
    </row>
    <row r="467" spans="1:3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  <c r="AB467" s="116"/>
      <c r="AC467" s="116"/>
      <c r="AD467" s="116"/>
      <c r="AE467" s="116"/>
    </row>
    <row r="468" spans="1:3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  <c r="AC468" s="116"/>
      <c r="AD468" s="116"/>
      <c r="AE468" s="116"/>
    </row>
    <row r="469" spans="1:3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  <c r="AC469" s="116"/>
      <c r="AD469" s="116"/>
      <c r="AE469" s="116"/>
    </row>
    <row r="470" spans="1:3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6"/>
    </row>
    <row r="471" spans="1:3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  <c r="AC471" s="116"/>
      <c r="AD471" s="116"/>
      <c r="AE471" s="116"/>
    </row>
    <row r="472" spans="1:3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16"/>
    </row>
    <row r="473" spans="1:3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</row>
    <row r="474" spans="1:3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  <c r="AB474" s="116"/>
      <c r="AC474" s="116"/>
      <c r="AD474" s="116"/>
      <c r="AE474" s="116"/>
    </row>
    <row r="475" spans="1:3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  <c r="AB475" s="116"/>
      <c r="AC475" s="116"/>
      <c r="AD475" s="116"/>
      <c r="AE475" s="116"/>
    </row>
    <row r="476" spans="1:3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  <c r="AB476" s="116"/>
      <c r="AC476" s="116"/>
      <c r="AD476" s="116"/>
      <c r="AE476" s="116"/>
    </row>
    <row r="477" spans="1:3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  <c r="AB477" s="116"/>
      <c r="AC477" s="116"/>
      <c r="AD477" s="116"/>
      <c r="AE477" s="116"/>
    </row>
    <row r="478" spans="1:3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  <c r="AB478" s="116"/>
      <c r="AC478" s="116"/>
      <c r="AD478" s="116"/>
      <c r="AE478" s="116"/>
    </row>
    <row r="479" spans="1:3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  <c r="AB479" s="116"/>
      <c r="AC479" s="116"/>
      <c r="AD479" s="116"/>
      <c r="AE479" s="116"/>
    </row>
    <row r="480" spans="1:3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  <c r="AC480" s="116"/>
      <c r="AD480" s="116"/>
      <c r="AE480" s="116"/>
    </row>
    <row r="481" spans="1:3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  <c r="AB481" s="116"/>
      <c r="AC481" s="116"/>
      <c r="AD481" s="116"/>
      <c r="AE481" s="116"/>
    </row>
    <row r="482" spans="1:3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  <c r="AB482" s="116"/>
      <c r="AC482" s="116"/>
      <c r="AD482" s="116"/>
      <c r="AE482" s="116"/>
    </row>
    <row r="483" spans="1:3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  <c r="AB483" s="116"/>
      <c r="AC483" s="116"/>
      <c r="AD483" s="116"/>
      <c r="AE483" s="116"/>
    </row>
    <row r="484" spans="1:3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  <c r="AB484" s="116"/>
      <c r="AC484" s="116"/>
      <c r="AD484" s="116"/>
      <c r="AE484" s="116"/>
    </row>
    <row r="485" spans="1:3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  <c r="AB485" s="116"/>
      <c r="AC485" s="116"/>
      <c r="AD485" s="116"/>
      <c r="AE485" s="116"/>
    </row>
    <row r="486" spans="1:3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  <c r="AB486" s="116"/>
      <c r="AC486" s="116"/>
      <c r="AD486" s="116"/>
      <c r="AE486" s="116"/>
    </row>
    <row r="487" spans="1:3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  <c r="AB487" s="116"/>
      <c r="AC487" s="116"/>
      <c r="AD487" s="116"/>
      <c r="AE487" s="116"/>
    </row>
    <row r="488" spans="1:3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  <c r="AB488" s="116"/>
      <c r="AC488" s="116"/>
      <c r="AD488" s="116"/>
      <c r="AE488" s="116"/>
    </row>
    <row r="489" spans="1:3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  <c r="AB489" s="116"/>
      <c r="AC489" s="116"/>
      <c r="AD489" s="116"/>
      <c r="AE489" s="116"/>
    </row>
    <row r="490" spans="1:3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  <c r="AB490" s="116"/>
      <c r="AC490" s="116"/>
      <c r="AD490" s="116"/>
      <c r="AE490" s="116"/>
    </row>
    <row r="491" spans="1:3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  <c r="AB491" s="116"/>
      <c r="AC491" s="116"/>
      <c r="AD491" s="116"/>
      <c r="AE491" s="116"/>
    </row>
    <row r="492" spans="1:3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  <c r="AC492" s="116"/>
      <c r="AD492" s="116"/>
      <c r="AE492" s="116"/>
    </row>
    <row r="493" spans="1:3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  <c r="AB493" s="116"/>
      <c r="AC493" s="116"/>
      <c r="AD493" s="116"/>
      <c r="AE493" s="116"/>
    </row>
    <row r="494" spans="1:3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  <c r="AB494" s="116"/>
      <c r="AC494" s="116"/>
      <c r="AD494" s="116"/>
      <c r="AE494" s="116"/>
    </row>
    <row r="495" spans="1:3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  <c r="AB495" s="116"/>
      <c r="AC495" s="116"/>
      <c r="AD495" s="116"/>
      <c r="AE495" s="116"/>
    </row>
    <row r="496" spans="1:3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  <c r="AB496" s="116"/>
      <c r="AC496" s="116"/>
      <c r="AD496" s="116"/>
      <c r="AE496" s="116"/>
    </row>
    <row r="497" spans="1:3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  <c r="AC497" s="116"/>
      <c r="AD497" s="116"/>
      <c r="AE497" s="116"/>
    </row>
    <row r="498" spans="1:3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  <c r="AB498" s="116"/>
      <c r="AC498" s="116"/>
      <c r="AD498" s="116"/>
      <c r="AE498" s="116"/>
    </row>
    <row r="499" spans="1:3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  <c r="AB499" s="116"/>
      <c r="AC499" s="116"/>
      <c r="AD499" s="116"/>
      <c r="AE499" s="116"/>
    </row>
    <row r="500" spans="1:3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  <c r="AB500" s="116"/>
      <c r="AC500" s="116"/>
      <c r="AD500" s="116"/>
      <c r="AE500" s="116"/>
    </row>
    <row r="501" spans="1:3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  <c r="AB501" s="116"/>
      <c r="AC501" s="116"/>
      <c r="AD501" s="116"/>
      <c r="AE501" s="116"/>
    </row>
    <row r="502" spans="1:3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  <c r="AB502" s="116"/>
      <c r="AC502" s="116"/>
      <c r="AD502" s="116"/>
      <c r="AE502" s="116"/>
    </row>
    <row r="503" spans="1:3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6"/>
      <c r="AC503" s="116"/>
      <c r="AD503" s="116"/>
      <c r="AE503" s="116"/>
    </row>
    <row r="504" spans="1:3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  <c r="AB504" s="116"/>
      <c r="AC504" s="116"/>
      <c r="AD504" s="116"/>
      <c r="AE504" s="116"/>
    </row>
    <row r="505" spans="1:3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  <c r="AB505" s="116"/>
      <c r="AC505" s="116"/>
      <c r="AD505" s="116"/>
      <c r="AE505" s="116"/>
    </row>
    <row r="506" spans="1:3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6"/>
      <c r="AC506" s="116"/>
      <c r="AD506" s="116"/>
      <c r="AE506" s="116"/>
    </row>
    <row r="507" spans="1:3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</row>
    <row r="508" spans="1:3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  <c r="AC508" s="116"/>
      <c r="AD508" s="116"/>
      <c r="AE508" s="116"/>
    </row>
    <row r="509" spans="1:3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  <c r="AC509" s="116"/>
      <c r="AD509" s="116"/>
      <c r="AE509" s="116"/>
    </row>
    <row r="510" spans="1:3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  <c r="AC510" s="116"/>
      <c r="AD510" s="116"/>
      <c r="AE510" s="116"/>
    </row>
    <row r="511" spans="1:3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  <c r="AC511" s="116"/>
      <c r="AD511" s="116"/>
      <c r="AE511" s="116"/>
    </row>
    <row r="512" spans="1:3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</row>
    <row r="513" spans="1:3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</row>
    <row r="514" spans="1:3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  <c r="AC514" s="116"/>
      <c r="AD514" s="116"/>
      <c r="AE514" s="116"/>
    </row>
    <row r="515" spans="1:3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  <c r="AC515" s="116"/>
      <c r="AD515" s="116"/>
      <c r="AE515" s="116"/>
    </row>
    <row r="516" spans="1:3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  <c r="AC516" s="116"/>
      <c r="AD516" s="116"/>
      <c r="AE516" s="116"/>
    </row>
    <row r="517" spans="1:3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  <c r="AC517" s="116"/>
      <c r="AD517" s="116"/>
      <c r="AE517" s="116"/>
    </row>
    <row r="518" spans="1:3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  <c r="AC518" s="116"/>
      <c r="AD518" s="116"/>
      <c r="AE518" s="116"/>
    </row>
    <row r="519" spans="1:3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  <c r="AC519" s="116"/>
      <c r="AD519" s="116"/>
      <c r="AE519" s="116"/>
    </row>
    <row r="520" spans="1:3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  <c r="AB520" s="116"/>
      <c r="AC520" s="116"/>
      <c r="AD520" s="116"/>
      <c r="AE520" s="116"/>
    </row>
    <row r="521" spans="1:3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  <c r="AA521" s="116"/>
      <c r="AB521" s="116"/>
      <c r="AC521" s="116"/>
      <c r="AD521" s="116"/>
      <c r="AE521" s="116"/>
    </row>
    <row r="522" spans="1:3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  <c r="AA522" s="116"/>
      <c r="AB522" s="116"/>
      <c r="AC522" s="116"/>
      <c r="AD522" s="116"/>
      <c r="AE522" s="116"/>
    </row>
    <row r="523" spans="1:3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  <c r="AB523" s="116"/>
      <c r="AC523" s="116"/>
      <c r="AD523" s="116"/>
      <c r="AE523" s="116"/>
    </row>
    <row r="524" spans="1:3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  <c r="AA524" s="116"/>
      <c r="AB524" s="116"/>
      <c r="AC524" s="116"/>
      <c r="AD524" s="116"/>
      <c r="AE524" s="116"/>
    </row>
    <row r="525" spans="1:3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  <c r="AA525" s="116"/>
      <c r="AB525" s="116"/>
      <c r="AC525" s="116"/>
      <c r="AD525" s="116"/>
      <c r="AE525" s="116"/>
    </row>
    <row r="526" spans="1:3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  <c r="AA526" s="116"/>
      <c r="AB526" s="116"/>
      <c r="AC526" s="116"/>
      <c r="AD526" s="116"/>
      <c r="AE526" s="116"/>
    </row>
    <row r="527" spans="1:3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  <c r="AA527" s="116"/>
      <c r="AB527" s="116"/>
      <c r="AC527" s="116"/>
      <c r="AD527" s="116"/>
      <c r="AE527" s="116"/>
    </row>
    <row r="528" spans="1:3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  <c r="AA528" s="116"/>
      <c r="AB528" s="116"/>
      <c r="AC528" s="116"/>
      <c r="AD528" s="116"/>
      <c r="AE528" s="116"/>
    </row>
    <row r="529" spans="1:3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  <c r="AA529" s="116"/>
      <c r="AB529" s="116"/>
      <c r="AC529" s="116"/>
      <c r="AD529" s="116"/>
      <c r="AE529" s="116"/>
    </row>
    <row r="530" spans="1:3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  <c r="AA530" s="116"/>
      <c r="AB530" s="116"/>
      <c r="AC530" s="116"/>
      <c r="AD530" s="116"/>
      <c r="AE530" s="116"/>
    </row>
    <row r="531" spans="1: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  <c r="AA531" s="116"/>
      <c r="AB531" s="116"/>
      <c r="AC531" s="116"/>
      <c r="AD531" s="116"/>
      <c r="AE531" s="116"/>
    </row>
    <row r="532" spans="1:3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  <c r="AA532" s="116"/>
      <c r="AB532" s="116"/>
      <c r="AC532" s="116"/>
      <c r="AD532" s="116"/>
      <c r="AE532" s="116"/>
    </row>
    <row r="533" spans="1:3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  <c r="AA533" s="116"/>
      <c r="AB533" s="116"/>
      <c r="AC533" s="116"/>
      <c r="AD533" s="116"/>
      <c r="AE533" s="116"/>
    </row>
    <row r="534" spans="1:3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  <c r="AA534" s="116"/>
      <c r="AB534" s="116"/>
      <c r="AC534" s="116"/>
      <c r="AD534" s="116"/>
      <c r="AE534" s="116"/>
    </row>
    <row r="535" spans="1:3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  <c r="AA535" s="116"/>
      <c r="AB535" s="116"/>
      <c r="AC535" s="116"/>
      <c r="AD535" s="116"/>
      <c r="AE535" s="116"/>
    </row>
    <row r="536" spans="1:3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  <c r="AC536" s="116"/>
      <c r="AD536" s="116"/>
      <c r="AE536" s="116"/>
    </row>
    <row r="537" spans="1:3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  <c r="AA537" s="116"/>
      <c r="AB537" s="116"/>
      <c r="AC537" s="116"/>
      <c r="AD537" s="116"/>
      <c r="AE537" s="116"/>
    </row>
    <row r="538" spans="1:3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  <c r="AA538" s="116"/>
      <c r="AB538" s="116"/>
      <c r="AC538" s="116"/>
      <c r="AD538" s="116"/>
      <c r="AE538" s="116"/>
    </row>
    <row r="539" spans="1:3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  <c r="AA539" s="116"/>
      <c r="AB539" s="116"/>
      <c r="AC539" s="116"/>
      <c r="AD539" s="116"/>
      <c r="AE539" s="116"/>
    </row>
    <row r="540" spans="1:3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  <c r="AA540" s="116"/>
      <c r="AB540" s="116"/>
      <c r="AC540" s="116"/>
      <c r="AD540" s="116"/>
      <c r="AE540" s="116"/>
    </row>
    <row r="541" spans="1:3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  <c r="AA541" s="116"/>
      <c r="AB541" s="116"/>
      <c r="AC541" s="116"/>
      <c r="AD541" s="116"/>
      <c r="AE541" s="116"/>
    </row>
    <row r="542" spans="1:3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  <c r="AA542" s="116"/>
      <c r="AB542" s="116"/>
      <c r="AC542" s="116"/>
      <c r="AD542" s="116"/>
      <c r="AE542" s="116"/>
    </row>
    <row r="543" spans="1:3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  <c r="AA543" s="116"/>
      <c r="AB543" s="116"/>
      <c r="AC543" s="116"/>
      <c r="AD543" s="116"/>
      <c r="AE543" s="116"/>
    </row>
    <row r="544" spans="1:3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  <c r="AA544" s="116"/>
      <c r="AB544" s="116"/>
      <c r="AC544" s="116"/>
      <c r="AD544" s="116"/>
      <c r="AE544" s="116"/>
    </row>
    <row r="545" spans="1:3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  <c r="AA545" s="116"/>
      <c r="AB545" s="116"/>
      <c r="AC545" s="116"/>
      <c r="AD545" s="116"/>
      <c r="AE545" s="116"/>
    </row>
    <row r="546" spans="1:3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  <c r="AA546" s="116"/>
      <c r="AB546" s="116"/>
      <c r="AC546" s="116"/>
      <c r="AD546" s="116"/>
      <c r="AE546" s="116"/>
    </row>
    <row r="547" spans="1:3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  <c r="AA547" s="116"/>
      <c r="AB547" s="116"/>
      <c r="AC547" s="116"/>
      <c r="AD547" s="116"/>
      <c r="AE547" s="116"/>
    </row>
    <row r="548" spans="1:3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  <c r="AA548" s="116"/>
      <c r="AB548" s="116"/>
      <c r="AC548" s="116"/>
      <c r="AD548" s="116"/>
      <c r="AE548" s="116"/>
    </row>
    <row r="549" spans="1:3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  <c r="AC549" s="116"/>
      <c r="AD549" s="116"/>
      <c r="AE549" s="116"/>
    </row>
    <row r="550" spans="1:3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  <c r="AC550" s="116"/>
      <c r="AD550" s="116"/>
      <c r="AE550" s="116"/>
    </row>
    <row r="551" spans="1:3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  <c r="AA551" s="116"/>
      <c r="AB551" s="116"/>
      <c r="AC551" s="116"/>
      <c r="AD551" s="116"/>
      <c r="AE551" s="116"/>
    </row>
    <row r="552" spans="1:3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  <c r="AC552" s="116"/>
      <c r="AD552" s="116"/>
      <c r="AE552" s="116"/>
    </row>
    <row r="553" spans="1:3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  <c r="AC553" s="116"/>
      <c r="AD553" s="116"/>
      <c r="AE553" s="116"/>
    </row>
    <row r="554" spans="1:3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  <c r="AC554" s="116"/>
      <c r="AD554" s="116"/>
      <c r="AE554" s="116"/>
    </row>
    <row r="555" spans="1:3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  <c r="AC555" s="116"/>
      <c r="AD555" s="116"/>
      <c r="AE555" s="116"/>
    </row>
    <row r="556" spans="1:3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  <c r="AC556" s="116"/>
      <c r="AD556" s="116"/>
      <c r="AE556" s="116"/>
    </row>
    <row r="557" spans="1:3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  <c r="AA557" s="116"/>
      <c r="AB557" s="116"/>
      <c r="AC557" s="116"/>
      <c r="AD557" s="116"/>
      <c r="AE557" s="116"/>
    </row>
    <row r="558" spans="1:3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  <c r="AC558" s="116"/>
      <c r="AD558" s="116"/>
      <c r="AE558" s="116"/>
    </row>
    <row r="559" spans="1:3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  <c r="AC559" s="116"/>
      <c r="AD559" s="116"/>
      <c r="AE559" s="116"/>
    </row>
    <row r="560" spans="1:3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  <c r="AC560" s="116"/>
      <c r="AD560" s="116"/>
      <c r="AE560" s="116"/>
    </row>
    <row r="561" spans="1:3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  <c r="AC561" s="116"/>
      <c r="AD561" s="116"/>
      <c r="AE561" s="116"/>
    </row>
    <row r="562" spans="1:3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  <c r="AC562" s="116"/>
      <c r="AD562" s="116"/>
      <c r="AE562" s="116"/>
    </row>
    <row r="563" spans="1:3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  <c r="AC563" s="116"/>
      <c r="AD563" s="116"/>
      <c r="AE563" s="116"/>
    </row>
    <row r="564" spans="1:3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  <c r="AE564" s="116"/>
    </row>
    <row r="565" spans="1:3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  <c r="AC565" s="116"/>
      <c r="AD565" s="116"/>
      <c r="AE565" s="116"/>
    </row>
    <row r="566" spans="1:3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  <c r="AC566" s="116"/>
      <c r="AD566" s="116"/>
      <c r="AE566" s="116"/>
    </row>
    <row r="567" spans="1:3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  <c r="AC567" s="116"/>
      <c r="AD567" s="116"/>
      <c r="AE567" s="116"/>
    </row>
    <row r="568" spans="1:3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</row>
    <row r="569" spans="1:3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  <c r="AA569" s="116"/>
      <c r="AB569" s="116"/>
      <c r="AC569" s="116"/>
      <c r="AD569" s="116"/>
      <c r="AE569" s="116"/>
    </row>
    <row r="570" spans="1:3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  <c r="AA570" s="116"/>
      <c r="AB570" s="116"/>
      <c r="AC570" s="116"/>
      <c r="AD570" s="116"/>
      <c r="AE570" s="116"/>
    </row>
    <row r="571" spans="1:3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  <c r="AC571" s="116"/>
      <c r="AD571" s="116"/>
      <c r="AE571" s="116"/>
    </row>
    <row r="572" spans="1:3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  <c r="AA572" s="116"/>
      <c r="AB572" s="116"/>
      <c r="AC572" s="116"/>
      <c r="AD572" s="116"/>
      <c r="AE572" s="116"/>
    </row>
    <row r="573" spans="1:3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  <c r="AA573" s="116"/>
      <c r="AB573" s="116"/>
      <c r="AC573" s="116"/>
      <c r="AD573" s="116"/>
      <c r="AE573" s="116"/>
    </row>
    <row r="574" spans="1:3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  <c r="AA574" s="116"/>
      <c r="AB574" s="116"/>
      <c r="AC574" s="116"/>
      <c r="AD574" s="116"/>
      <c r="AE574" s="116"/>
    </row>
    <row r="575" spans="1:3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  <c r="AA575" s="116"/>
      <c r="AB575" s="116"/>
      <c r="AC575" s="116"/>
      <c r="AD575" s="116"/>
      <c r="AE575" s="116"/>
    </row>
    <row r="576" spans="1:3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  <c r="AA576" s="116"/>
      <c r="AB576" s="116"/>
      <c r="AC576" s="116"/>
      <c r="AD576" s="116"/>
      <c r="AE576" s="116"/>
    </row>
    <row r="577" spans="1:3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  <c r="AA577" s="116"/>
      <c r="AB577" s="116"/>
      <c r="AC577" s="116"/>
      <c r="AD577" s="116"/>
      <c r="AE577" s="116"/>
    </row>
    <row r="578" spans="1:3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  <c r="AA578" s="116"/>
      <c r="AB578" s="116"/>
      <c r="AC578" s="116"/>
      <c r="AD578" s="116"/>
      <c r="AE578" s="116"/>
    </row>
    <row r="579" spans="1:3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  <c r="AA579" s="116"/>
      <c r="AB579" s="116"/>
      <c r="AC579" s="116"/>
      <c r="AD579" s="116"/>
      <c r="AE579" s="116"/>
    </row>
    <row r="580" spans="1:3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  <c r="AA580" s="116"/>
      <c r="AB580" s="116"/>
      <c r="AC580" s="116"/>
      <c r="AD580" s="116"/>
      <c r="AE580" s="116"/>
    </row>
    <row r="581" spans="1:3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  <c r="AA581" s="116"/>
      <c r="AB581" s="116"/>
      <c r="AC581" s="116"/>
      <c r="AD581" s="116"/>
      <c r="AE581" s="116"/>
    </row>
    <row r="582" spans="1:3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  <c r="AA582" s="116"/>
      <c r="AB582" s="116"/>
      <c r="AC582" s="116"/>
      <c r="AD582" s="116"/>
      <c r="AE582" s="116"/>
    </row>
    <row r="583" spans="1:3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  <c r="AA583" s="116"/>
      <c r="AB583" s="116"/>
      <c r="AC583" s="116"/>
      <c r="AD583" s="116"/>
      <c r="AE583" s="116"/>
    </row>
    <row r="584" spans="1:3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  <c r="AA584" s="116"/>
      <c r="AB584" s="116"/>
      <c r="AC584" s="116"/>
      <c r="AD584" s="116"/>
      <c r="AE584" s="116"/>
    </row>
    <row r="585" spans="1:3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  <c r="AC585" s="116"/>
      <c r="AD585" s="116"/>
      <c r="AE585" s="116"/>
    </row>
    <row r="586" spans="1:3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  <c r="AA586" s="116"/>
      <c r="AB586" s="116"/>
      <c r="AC586" s="116"/>
      <c r="AD586" s="116"/>
      <c r="AE586" s="116"/>
    </row>
    <row r="587" spans="1:3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  <c r="AA587" s="116"/>
      <c r="AB587" s="116"/>
      <c r="AC587" s="116"/>
      <c r="AD587" s="116"/>
      <c r="AE587" s="116"/>
    </row>
    <row r="588" spans="1:3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  <c r="AA588" s="116"/>
      <c r="AB588" s="116"/>
      <c r="AC588" s="116"/>
      <c r="AD588" s="116"/>
      <c r="AE588" s="116"/>
    </row>
    <row r="589" spans="1:3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  <c r="AA589" s="116"/>
      <c r="AB589" s="116"/>
      <c r="AC589" s="116"/>
      <c r="AD589" s="116"/>
      <c r="AE589" s="116"/>
    </row>
    <row r="590" spans="1:3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  <c r="AA590" s="116"/>
      <c r="AB590" s="116"/>
      <c r="AC590" s="116"/>
      <c r="AD590" s="116"/>
      <c r="AE590" s="116"/>
    </row>
    <row r="591" spans="1:3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  <c r="AA591" s="116"/>
      <c r="AB591" s="116"/>
      <c r="AC591" s="116"/>
      <c r="AD591" s="116"/>
      <c r="AE591" s="116"/>
    </row>
    <row r="592" spans="1:3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  <c r="AA592" s="116"/>
      <c r="AB592" s="116"/>
      <c r="AC592" s="116"/>
      <c r="AD592" s="116"/>
      <c r="AE592" s="116"/>
    </row>
    <row r="593" spans="1:3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  <c r="AA593" s="116"/>
      <c r="AB593" s="116"/>
      <c r="AC593" s="116"/>
      <c r="AD593" s="116"/>
      <c r="AE593" s="116"/>
    </row>
    <row r="594" spans="1:3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  <c r="AA594" s="116"/>
      <c r="AB594" s="116"/>
      <c r="AC594" s="116"/>
      <c r="AD594" s="116"/>
      <c r="AE594" s="116"/>
    </row>
    <row r="595" spans="1:3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  <c r="AA595" s="116"/>
      <c r="AB595" s="116"/>
      <c r="AC595" s="116"/>
      <c r="AD595" s="116"/>
      <c r="AE595" s="116"/>
    </row>
    <row r="596" spans="1:3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  <c r="AC596" s="116"/>
      <c r="AD596" s="116"/>
      <c r="AE596" s="116"/>
    </row>
    <row r="597" spans="1:3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  <c r="AA597" s="116"/>
      <c r="AB597" s="116"/>
      <c r="AC597" s="116"/>
      <c r="AD597" s="116"/>
      <c r="AE597" s="116"/>
    </row>
    <row r="598" spans="1:3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  <c r="AA598" s="116"/>
      <c r="AB598" s="116"/>
      <c r="AC598" s="116"/>
      <c r="AD598" s="116"/>
      <c r="AE598" s="116"/>
    </row>
    <row r="599" spans="1:3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  <c r="AA599" s="116"/>
      <c r="AB599" s="116"/>
      <c r="AC599" s="116"/>
      <c r="AD599" s="116"/>
      <c r="AE599" s="116"/>
    </row>
    <row r="600" spans="1:3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  <c r="AA600" s="116"/>
      <c r="AB600" s="116"/>
      <c r="AC600" s="116"/>
      <c r="AD600" s="116"/>
      <c r="AE600" s="116"/>
    </row>
    <row r="601" spans="1:3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  <c r="AA601" s="116"/>
      <c r="AB601" s="116"/>
      <c r="AC601" s="116"/>
      <c r="AD601" s="116"/>
      <c r="AE601" s="116"/>
    </row>
    <row r="602" spans="1:3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  <c r="AA602" s="116"/>
      <c r="AB602" s="116"/>
      <c r="AC602" s="116"/>
      <c r="AD602" s="116"/>
      <c r="AE602" s="116"/>
    </row>
    <row r="603" spans="1:3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  <c r="AA603" s="116"/>
      <c r="AB603" s="116"/>
      <c r="AC603" s="116"/>
      <c r="AD603" s="116"/>
      <c r="AE603" s="116"/>
    </row>
    <row r="604" spans="1:3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  <c r="AA604" s="116"/>
      <c r="AB604" s="116"/>
      <c r="AC604" s="116"/>
      <c r="AD604" s="116"/>
      <c r="AE604" s="116"/>
    </row>
    <row r="605" spans="1:3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  <c r="AC605" s="116"/>
      <c r="AD605" s="116"/>
      <c r="AE605" s="116"/>
    </row>
    <row r="606" spans="1:3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  <c r="AA606" s="116"/>
      <c r="AB606" s="116"/>
      <c r="AC606" s="116"/>
      <c r="AD606" s="116"/>
      <c r="AE606" s="116"/>
    </row>
    <row r="607" spans="1:3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  <c r="AA607" s="116"/>
      <c r="AB607" s="116"/>
      <c r="AC607" s="116"/>
      <c r="AD607" s="116"/>
      <c r="AE607" s="116"/>
    </row>
    <row r="608" spans="1:3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  <c r="AA608" s="116"/>
      <c r="AB608" s="116"/>
      <c r="AC608" s="116"/>
      <c r="AD608" s="116"/>
      <c r="AE608" s="116"/>
    </row>
    <row r="609" spans="1:3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  <c r="AA609" s="116"/>
      <c r="AB609" s="116"/>
      <c r="AC609" s="116"/>
      <c r="AD609" s="116"/>
      <c r="AE609" s="116"/>
    </row>
    <row r="610" spans="1:3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  <c r="AA610" s="116"/>
      <c r="AB610" s="116"/>
      <c r="AC610" s="116"/>
      <c r="AD610" s="116"/>
      <c r="AE610" s="116"/>
    </row>
    <row r="611" spans="1:3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  <c r="AA611" s="116"/>
      <c r="AB611" s="116"/>
      <c r="AC611" s="116"/>
      <c r="AD611" s="116"/>
      <c r="AE611" s="116"/>
    </row>
    <row r="612" spans="1:3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  <c r="AA612" s="116"/>
      <c r="AB612" s="116"/>
      <c r="AC612" s="116"/>
      <c r="AD612" s="116"/>
      <c r="AE612" s="116"/>
    </row>
    <row r="613" spans="1:3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  <c r="AA613" s="116"/>
      <c r="AB613" s="116"/>
      <c r="AC613" s="116"/>
      <c r="AD613" s="116"/>
      <c r="AE613" s="116"/>
    </row>
    <row r="614" spans="1:3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  <c r="AA614" s="116"/>
      <c r="AB614" s="116"/>
      <c r="AC614" s="116"/>
      <c r="AD614" s="116"/>
      <c r="AE614" s="116"/>
    </row>
    <row r="615" spans="1:3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  <c r="AA615" s="116"/>
      <c r="AB615" s="116"/>
      <c r="AC615" s="116"/>
      <c r="AD615" s="116"/>
      <c r="AE615" s="116"/>
    </row>
    <row r="616" spans="1:3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  <c r="AA616" s="116"/>
      <c r="AB616" s="116"/>
      <c r="AC616" s="116"/>
      <c r="AD616" s="116"/>
      <c r="AE616" s="116"/>
    </row>
    <row r="617" spans="1:3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  <c r="AC617" s="116"/>
      <c r="AD617" s="116"/>
      <c r="AE617" s="116"/>
    </row>
    <row r="618" spans="1:3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  <c r="AA618" s="116"/>
      <c r="AB618" s="116"/>
      <c r="AC618" s="116"/>
      <c r="AD618" s="116"/>
      <c r="AE618" s="116"/>
    </row>
    <row r="619" spans="1:3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  <c r="AA619" s="116"/>
      <c r="AB619" s="116"/>
      <c r="AC619" s="116"/>
      <c r="AD619" s="116"/>
      <c r="AE619" s="116"/>
    </row>
    <row r="620" spans="1:3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  <c r="AA620" s="116"/>
      <c r="AB620" s="116"/>
      <c r="AC620" s="116"/>
      <c r="AD620" s="116"/>
      <c r="AE620" s="116"/>
    </row>
    <row r="621" spans="1:3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  <c r="AA621" s="116"/>
      <c r="AB621" s="116"/>
      <c r="AC621" s="116"/>
      <c r="AD621" s="116"/>
      <c r="AE621" s="116"/>
    </row>
    <row r="622" spans="1:3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  <c r="AA622" s="116"/>
      <c r="AB622" s="116"/>
      <c r="AC622" s="116"/>
      <c r="AD622" s="116"/>
      <c r="AE622" s="116"/>
    </row>
    <row r="623" spans="1:3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  <c r="AA623" s="116"/>
      <c r="AB623" s="116"/>
      <c r="AC623" s="116"/>
      <c r="AD623" s="116"/>
      <c r="AE623" s="116"/>
    </row>
    <row r="624" spans="1:3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  <c r="AA624" s="116"/>
      <c r="AB624" s="116"/>
      <c r="AC624" s="116"/>
      <c r="AD624" s="116"/>
      <c r="AE624" s="116"/>
    </row>
    <row r="625" spans="1:190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  <c r="AA625" s="116"/>
      <c r="AB625" s="116"/>
      <c r="AC625" s="116"/>
      <c r="AD625" s="116"/>
      <c r="AE625" s="116"/>
    </row>
    <row r="626" spans="1:190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  <c r="AA626" s="116"/>
      <c r="AB626" s="116"/>
      <c r="AC626" s="116"/>
      <c r="AD626" s="116"/>
      <c r="AE626" s="116"/>
    </row>
    <row r="627" spans="1:190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  <c r="AA627" s="116"/>
      <c r="AB627" s="116"/>
      <c r="AC627" s="116"/>
      <c r="AD627" s="116"/>
      <c r="AE627" s="116"/>
    </row>
    <row r="628" spans="1:190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  <c r="AC628" s="116"/>
      <c r="AD628" s="116"/>
      <c r="AE628" s="116"/>
    </row>
    <row r="629" spans="1:190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  <c r="AA629" s="116"/>
      <c r="AB629" s="116"/>
      <c r="AC629" s="116"/>
      <c r="AD629" s="116"/>
      <c r="AE629" s="116"/>
    </row>
    <row r="630" spans="1:19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  <c r="AA630" s="116"/>
      <c r="AB630" s="116"/>
      <c r="AC630" s="116"/>
      <c r="AD630" s="116"/>
      <c r="AE630" s="116"/>
    </row>
    <row r="631" spans="1:190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  <c r="AA631" s="116"/>
      <c r="AB631" s="116"/>
      <c r="AC631" s="116"/>
      <c r="AD631" s="116"/>
      <c r="AE631" s="116"/>
    </row>
    <row r="632" spans="1:190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  <c r="AA632" s="116"/>
      <c r="AB632" s="116"/>
      <c r="AC632" s="116"/>
      <c r="AD632" s="116"/>
      <c r="AE632" s="116"/>
    </row>
    <row r="633" spans="1:190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  <c r="AA633" s="116"/>
      <c r="AB633" s="116"/>
      <c r="AC633" s="116"/>
      <c r="AD633" s="116"/>
      <c r="AE633" s="116"/>
    </row>
    <row r="634" spans="1:190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  <c r="AA634" s="116"/>
      <c r="AB634" s="116"/>
      <c r="AC634" s="116"/>
      <c r="AD634" s="116"/>
      <c r="AE634" s="116"/>
    </row>
    <row r="635" spans="1:190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  <c r="AA635" s="116"/>
      <c r="AB635" s="116"/>
      <c r="AC635" s="116"/>
      <c r="AD635" s="116"/>
      <c r="AE635" s="116"/>
    </row>
    <row r="636" spans="1:190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  <c r="AA636" s="116"/>
      <c r="AB636" s="116"/>
      <c r="AC636" s="116"/>
      <c r="AD636" s="116"/>
      <c r="AE636" s="116"/>
    </row>
    <row r="637" spans="1:190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  <c r="AA637" s="116"/>
      <c r="AB637" s="116"/>
      <c r="AC637" s="116"/>
      <c r="AD637" s="116"/>
      <c r="AE637" s="116"/>
    </row>
    <row r="638" spans="1:190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  <c r="AA638" s="116"/>
      <c r="AB638" s="116"/>
      <c r="AC638" s="116"/>
      <c r="AD638" s="116"/>
      <c r="AE638" s="116"/>
      <c r="AF638" s="116"/>
      <c r="AG638" s="116"/>
      <c r="AH638" s="116"/>
      <c r="AI638" s="116"/>
      <c r="AJ638" s="116"/>
      <c r="AK638" s="116"/>
      <c r="AL638" s="116"/>
      <c r="AM638" s="116"/>
      <c r="AN638" s="116"/>
      <c r="AO638" s="116"/>
      <c r="AP638" s="116"/>
      <c r="AQ638" s="116"/>
      <c r="AR638" s="116"/>
      <c r="AS638" s="116"/>
      <c r="AT638" s="116"/>
      <c r="AU638" s="116"/>
      <c r="AV638" s="116"/>
      <c r="AW638" s="116"/>
      <c r="AX638" s="116"/>
      <c r="AY638" s="116"/>
      <c r="AZ638" s="116"/>
      <c r="BA638" s="116"/>
      <c r="BB638" s="116"/>
      <c r="BC638" s="116"/>
      <c r="BD638" s="116"/>
      <c r="BE638" s="116"/>
      <c r="BF638" s="116"/>
      <c r="BG638" s="116"/>
      <c r="BH638" s="116"/>
      <c r="BI638" s="116"/>
      <c r="BJ638" s="116"/>
      <c r="BK638" s="116"/>
      <c r="BL638" s="116"/>
      <c r="BM638" s="116"/>
      <c r="BN638" s="116"/>
      <c r="BO638" s="116"/>
      <c r="BP638" s="116"/>
      <c r="BQ638" s="116"/>
      <c r="BR638" s="116"/>
      <c r="BS638" s="116"/>
      <c r="BT638" s="116"/>
      <c r="BU638" s="116"/>
      <c r="BV638" s="116"/>
      <c r="BW638" s="116"/>
      <c r="BX638" s="116"/>
      <c r="BY638" s="116"/>
      <c r="BZ638" s="116"/>
      <c r="CA638" s="116"/>
      <c r="CB638" s="116"/>
      <c r="CC638" s="116"/>
      <c r="CD638" s="116"/>
      <c r="CE638" s="116"/>
      <c r="CF638" s="116"/>
      <c r="CG638" s="116"/>
      <c r="CH638" s="116"/>
      <c r="CI638" s="116"/>
      <c r="CJ638" s="116"/>
      <c r="CK638" s="116"/>
      <c r="CL638" s="116"/>
      <c r="CM638" s="116"/>
      <c r="CN638" s="116"/>
      <c r="CO638" s="116"/>
      <c r="CP638" s="116"/>
      <c r="CQ638" s="116"/>
      <c r="CR638" s="116"/>
      <c r="CS638" s="116"/>
      <c r="CT638" s="116"/>
      <c r="CU638" s="116"/>
      <c r="CV638" s="116"/>
      <c r="CW638" s="116"/>
      <c r="CX638" s="116"/>
      <c r="CY638" s="116"/>
      <c r="CZ638" s="116"/>
      <c r="DA638" s="116"/>
      <c r="DB638" s="116"/>
      <c r="DC638" s="116"/>
      <c r="DD638" s="116"/>
      <c r="DE638" s="116"/>
      <c r="DF638" s="116"/>
      <c r="DG638" s="116"/>
      <c r="DH638" s="116"/>
      <c r="DI638" s="116"/>
      <c r="DJ638" s="116"/>
      <c r="DK638" s="116"/>
      <c r="DL638" s="116"/>
      <c r="DM638" s="116"/>
      <c r="DN638" s="116"/>
      <c r="DO638" s="116"/>
      <c r="DP638" s="116"/>
      <c r="DQ638" s="116"/>
      <c r="DR638" s="116"/>
      <c r="DS638" s="116"/>
      <c r="DT638" s="116"/>
      <c r="DU638" s="116"/>
      <c r="DV638" s="116"/>
      <c r="DW638" s="116"/>
      <c r="DX638" s="116"/>
      <c r="DY638" s="116"/>
      <c r="DZ638" s="116"/>
      <c r="EA638" s="116"/>
      <c r="EB638" s="116"/>
      <c r="EC638" s="116"/>
      <c r="ED638" s="116"/>
      <c r="EE638" s="116"/>
      <c r="EF638" s="116"/>
      <c r="EG638" s="116"/>
      <c r="EH638" s="116"/>
      <c r="EI638" s="116"/>
      <c r="EJ638" s="116"/>
      <c r="EK638" s="116"/>
      <c r="EL638" s="116"/>
      <c r="EM638" s="116"/>
      <c r="EN638" s="116"/>
      <c r="EO638" s="116"/>
      <c r="EP638" s="116"/>
      <c r="EQ638" s="116"/>
      <c r="ER638" s="116"/>
      <c r="ES638" s="116"/>
      <c r="ET638" s="116"/>
      <c r="EU638" s="116"/>
      <c r="EV638" s="116"/>
      <c r="EW638" s="116"/>
      <c r="EX638" s="116"/>
      <c r="EY638" s="116"/>
      <c r="EZ638" s="116"/>
      <c r="FA638" s="116"/>
      <c r="FB638" s="116"/>
      <c r="FC638" s="116"/>
      <c r="FD638" s="116"/>
      <c r="FE638" s="116"/>
      <c r="FF638" s="116"/>
      <c r="FG638" s="116"/>
      <c r="FH638" s="116"/>
      <c r="FI638" s="116"/>
      <c r="FJ638" s="116"/>
      <c r="FK638" s="116"/>
      <c r="FL638" s="116"/>
      <c r="FM638" s="116"/>
      <c r="FN638" s="116"/>
      <c r="FO638" s="116"/>
      <c r="FP638" s="116"/>
      <c r="FQ638" s="116"/>
      <c r="FR638" s="116"/>
      <c r="FS638" s="116"/>
      <c r="FT638" s="116"/>
      <c r="FU638" s="116"/>
      <c r="FV638" s="116"/>
      <c r="FW638" s="116"/>
      <c r="FX638" s="116"/>
      <c r="FY638" s="116"/>
      <c r="FZ638" s="116"/>
      <c r="GA638" s="116"/>
      <c r="GB638" s="116"/>
      <c r="GC638" s="116"/>
      <c r="GD638" s="116"/>
      <c r="GE638" s="116"/>
      <c r="GF638" s="116"/>
      <c r="GG638" s="116"/>
      <c r="GH638" s="116"/>
    </row>
    <row r="639" spans="1:190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  <c r="AA639" s="116"/>
      <c r="AB639" s="116"/>
      <c r="AC639" s="116"/>
      <c r="AD639" s="116"/>
      <c r="AE639" s="116"/>
      <c r="AF639" s="116"/>
      <c r="AG639" s="116"/>
      <c r="AH639" s="116"/>
      <c r="AI639" s="116"/>
      <c r="AJ639" s="116"/>
      <c r="AK639" s="116"/>
      <c r="AL639" s="116"/>
      <c r="AM639" s="116"/>
      <c r="AN639" s="116"/>
      <c r="AO639" s="116"/>
      <c r="AP639" s="116"/>
      <c r="AQ639" s="116"/>
      <c r="AR639" s="116"/>
      <c r="AS639" s="116"/>
      <c r="AT639" s="116"/>
      <c r="AU639" s="116"/>
      <c r="AV639" s="116"/>
      <c r="AW639" s="116"/>
      <c r="AX639" s="116"/>
      <c r="AY639" s="116"/>
      <c r="AZ639" s="116"/>
      <c r="BA639" s="116"/>
      <c r="BB639" s="116"/>
      <c r="BC639" s="116"/>
      <c r="BD639" s="116"/>
      <c r="BE639" s="116"/>
      <c r="BF639" s="116"/>
      <c r="BG639" s="116"/>
      <c r="BH639" s="116"/>
      <c r="BI639" s="116"/>
      <c r="BJ639" s="116"/>
      <c r="BK639" s="116"/>
      <c r="BL639" s="116"/>
      <c r="BM639" s="116"/>
      <c r="BN639" s="116"/>
      <c r="BO639" s="116"/>
      <c r="BP639" s="116"/>
      <c r="BQ639" s="116"/>
      <c r="BR639" s="116"/>
      <c r="BS639" s="116"/>
      <c r="BT639" s="116"/>
      <c r="BU639" s="116"/>
      <c r="BV639" s="116"/>
      <c r="BW639" s="116"/>
      <c r="BX639" s="116"/>
      <c r="BY639" s="116"/>
      <c r="BZ639" s="116"/>
      <c r="CA639" s="116"/>
      <c r="CB639" s="116"/>
      <c r="CC639" s="116"/>
      <c r="CD639" s="116"/>
      <c r="CE639" s="116"/>
      <c r="CF639" s="116"/>
      <c r="CG639" s="116"/>
      <c r="CH639" s="116"/>
      <c r="CI639" s="116"/>
      <c r="CJ639" s="116"/>
      <c r="CK639" s="116"/>
      <c r="CL639" s="116"/>
      <c r="CM639" s="116"/>
      <c r="CN639" s="116"/>
      <c r="CO639" s="116"/>
      <c r="CP639" s="116"/>
      <c r="CQ639" s="116"/>
      <c r="CR639" s="116"/>
      <c r="CS639" s="116"/>
      <c r="CT639" s="116"/>
      <c r="CU639" s="116"/>
      <c r="CV639" s="116"/>
      <c r="CW639" s="116"/>
      <c r="CX639" s="116"/>
      <c r="CY639" s="116"/>
      <c r="CZ639" s="116"/>
      <c r="DA639" s="116"/>
      <c r="DB639" s="116"/>
      <c r="DC639" s="116"/>
      <c r="DD639" s="116"/>
      <c r="DE639" s="116"/>
      <c r="DF639" s="116"/>
      <c r="DG639" s="116"/>
      <c r="DH639" s="116"/>
      <c r="DI639" s="116"/>
      <c r="DJ639" s="116"/>
      <c r="DK639" s="116"/>
      <c r="DL639" s="116"/>
      <c r="DM639" s="116"/>
      <c r="DN639" s="116"/>
      <c r="DO639" s="116"/>
      <c r="DP639" s="116"/>
      <c r="DQ639" s="116"/>
      <c r="DR639" s="116"/>
      <c r="DS639" s="116"/>
      <c r="DT639" s="116"/>
      <c r="DU639" s="116"/>
      <c r="DV639" s="116"/>
      <c r="DW639" s="116"/>
      <c r="DX639" s="116"/>
      <c r="DY639" s="116"/>
      <c r="DZ639" s="116"/>
      <c r="EA639" s="116"/>
      <c r="EB639" s="116"/>
      <c r="EC639" s="116"/>
      <c r="ED639" s="116"/>
      <c r="EE639" s="116"/>
      <c r="EF639" s="116"/>
      <c r="EG639" s="116"/>
      <c r="EH639" s="116"/>
      <c r="EI639" s="116"/>
      <c r="EJ639" s="116"/>
      <c r="EK639" s="116"/>
      <c r="EL639" s="116"/>
      <c r="EM639" s="116"/>
      <c r="EN639" s="116"/>
      <c r="EO639" s="116"/>
      <c r="EP639" s="116"/>
      <c r="EQ639" s="116"/>
      <c r="ER639" s="116"/>
      <c r="ES639" s="116"/>
      <c r="ET639" s="116"/>
      <c r="EU639" s="116"/>
      <c r="EV639" s="116"/>
      <c r="EW639" s="116"/>
      <c r="EX639" s="116"/>
      <c r="EY639" s="116"/>
      <c r="EZ639" s="116"/>
      <c r="FA639" s="116"/>
      <c r="FB639" s="116"/>
      <c r="FC639" s="116"/>
      <c r="FD639" s="116"/>
      <c r="FE639" s="116"/>
      <c r="FF639" s="116"/>
      <c r="FG639" s="116"/>
      <c r="FH639" s="116"/>
      <c r="FI639" s="116"/>
      <c r="FJ639" s="116"/>
      <c r="FK639" s="116"/>
      <c r="FL639" s="116"/>
      <c r="FM639" s="116"/>
      <c r="FN639" s="116"/>
      <c r="FO639" s="116"/>
      <c r="FP639" s="116"/>
      <c r="FQ639" s="116"/>
      <c r="FR639" s="116"/>
      <c r="FS639" s="116"/>
      <c r="FT639" s="116"/>
      <c r="FU639" s="116"/>
      <c r="FV639" s="116"/>
      <c r="FW639" s="116"/>
      <c r="FX639" s="116"/>
      <c r="FY639" s="116"/>
      <c r="FZ639" s="116"/>
      <c r="GA639" s="116"/>
      <c r="GB639" s="116"/>
      <c r="GC639" s="116"/>
      <c r="GD639" s="116"/>
      <c r="GE639" s="116"/>
      <c r="GF639" s="116"/>
      <c r="GG639" s="116"/>
      <c r="GH639" s="116"/>
    </row>
    <row r="640" spans="1:19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  <c r="AA640" s="116"/>
      <c r="AB640" s="116"/>
      <c r="AC640" s="116"/>
      <c r="AD640" s="116"/>
      <c r="AE640" s="116"/>
      <c r="AF640" s="116"/>
      <c r="AG640" s="116"/>
      <c r="AH640" s="116"/>
      <c r="AI640" s="116"/>
      <c r="AJ640" s="116"/>
      <c r="AK640" s="116"/>
      <c r="AL640" s="116"/>
      <c r="AM640" s="116"/>
      <c r="AN640" s="116"/>
      <c r="AO640" s="116"/>
      <c r="AP640" s="116"/>
      <c r="AQ640" s="116"/>
      <c r="AR640" s="116"/>
      <c r="AS640" s="116"/>
      <c r="AT640" s="116"/>
      <c r="AU640" s="116"/>
      <c r="AV640" s="116"/>
      <c r="AW640" s="116"/>
      <c r="AX640" s="116"/>
      <c r="AY640" s="116"/>
      <c r="AZ640" s="116"/>
      <c r="BA640" s="116"/>
      <c r="BB640" s="116"/>
      <c r="BC640" s="116"/>
      <c r="BD640" s="116"/>
      <c r="BE640" s="116"/>
      <c r="BF640" s="116"/>
      <c r="BG640" s="116"/>
      <c r="BH640" s="116"/>
      <c r="BI640" s="116"/>
      <c r="BJ640" s="116"/>
      <c r="BK640" s="116"/>
      <c r="BL640" s="116"/>
      <c r="BM640" s="116"/>
      <c r="BN640" s="116"/>
      <c r="BO640" s="116"/>
      <c r="BP640" s="116"/>
      <c r="BQ640" s="116"/>
      <c r="BR640" s="116"/>
      <c r="BS640" s="116"/>
      <c r="BT640" s="116"/>
      <c r="BU640" s="116"/>
      <c r="BV640" s="116"/>
      <c r="BW640" s="116"/>
      <c r="BX640" s="116"/>
      <c r="BY640" s="116"/>
      <c r="BZ640" s="116"/>
      <c r="CA640" s="116"/>
      <c r="CB640" s="116"/>
      <c r="CC640" s="116"/>
      <c r="CD640" s="116"/>
      <c r="CE640" s="116"/>
      <c r="CF640" s="116"/>
      <c r="CG640" s="116"/>
      <c r="CH640" s="116"/>
      <c r="CI640" s="116"/>
      <c r="CJ640" s="116"/>
      <c r="CK640" s="116"/>
      <c r="CL640" s="116"/>
      <c r="CM640" s="116"/>
      <c r="CN640" s="116"/>
      <c r="CO640" s="116"/>
      <c r="CP640" s="116"/>
      <c r="CQ640" s="116"/>
      <c r="CR640" s="116"/>
      <c r="CS640" s="116"/>
      <c r="CT640" s="116"/>
      <c r="CU640" s="116"/>
      <c r="CV640" s="116"/>
      <c r="CW640" s="116"/>
      <c r="CX640" s="116"/>
      <c r="CY640" s="116"/>
      <c r="CZ640" s="116"/>
      <c r="DA640" s="116"/>
      <c r="DB640" s="116"/>
      <c r="DC640" s="116"/>
      <c r="DD640" s="116"/>
      <c r="DE640" s="116"/>
      <c r="DF640" s="116"/>
      <c r="DG640" s="116"/>
      <c r="DH640" s="116"/>
      <c r="DI640" s="116"/>
      <c r="DJ640" s="116"/>
      <c r="DK640" s="116"/>
      <c r="DL640" s="116"/>
      <c r="DM640" s="116"/>
      <c r="DN640" s="116"/>
      <c r="DO640" s="116"/>
      <c r="DP640" s="116"/>
      <c r="DQ640" s="116"/>
      <c r="DR640" s="116"/>
      <c r="DS640" s="116"/>
      <c r="DT640" s="116"/>
      <c r="DU640" s="116"/>
      <c r="DV640" s="116"/>
      <c r="DW640" s="116"/>
      <c r="DX640" s="116"/>
      <c r="DY640" s="116"/>
      <c r="DZ640" s="116"/>
      <c r="EA640" s="116"/>
      <c r="EB640" s="116"/>
      <c r="EC640" s="116"/>
      <c r="ED640" s="116"/>
      <c r="EE640" s="116"/>
      <c r="EF640" s="116"/>
      <c r="EG640" s="116"/>
      <c r="EH640" s="116"/>
      <c r="EI640" s="116"/>
      <c r="EJ640" s="116"/>
      <c r="EK640" s="116"/>
      <c r="EL640" s="116"/>
      <c r="EM640" s="116"/>
      <c r="EN640" s="116"/>
      <c r="EO640" s="116"/>
      <c r="EP640" s="116"/>
      <c r="EQ640" s="116"/>
      <c r="ER640" s="116"/>
      <c r="ES640" s="116"/>
      <c r="ET640" s="116"/>
      <c r="EU640" s="116"/>
      <c r="EV640" s="116"/>
      <c r="EW640" s="116"/>
      <c r="EX640" s="116"/>
      <c r="EY640" s="116"/>
      <c r="EZ640" s="116"/>
      <c r="FA640" s="116"/>
      <c r="FB640" s="116"/>
      <c r="FC640" s="116"/>
      <c r="FD640" s="116"/>
      <c r="FE640" s="116"/>
      <c r="FF640" s="116"/>
      <c r="FG640" s="116"/>
      <c r="FH640" s="116"/>
      <c r="FI640" s="116"/>
      <c r="FJ640" s="116"/>
      <c r="FK640" s="116"/>
      <c r="FL640" s="116"/>
      <c r="FM640" s="116"/>
      <c r="FN640" s="116"/>
      <c r="FO640" s="116"/>
      <c r="FP640" s="116"/>
      <c r="FQ640" s="116"/>
      <c r="FR640" s="116"/>
      <c r="FS640" s="116"/>
      <c r="FT640" s="116"/>
      <c r="FU640" s="116"/>
      <c r="FV640" s="116"/>
      <c r="FW640" s="116"/>
      <c r="FX640" s="116"/>
      <c r="FY640" s="116"/>
      <c r="FZ640" s="116"/>
      <c r="GA640" s="116"/>
      <c r="GB640" s="116"/>
      <c r="GC640" s="116"/>
      <c r="GD640" s="116"/>
      <c r="GE640" s="116"/>
      <c r="GF640" s="116"/>
      <c r="GG640" s="116"/>
      <c r="GH640" s="116"/>
    </row>
    <row r="641" spans="1:190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  <c r="AA641" s="116"/>
      <c r="AB641" s="116"/>
      <c r="AC641" s="116"/>
      <c r="AD641" s="116"/>
      <c r="AE641" s="116"/>
      <c r="AF641" s="116"/>
      <c r="AG641" s="116"/>
      <c r="AH641" s="116"/>
      <c r="AI641" s="116"/>
      <c r="AJ641" s="116"/>
      <c r="AK641" s="116"/>
      <c r="AL641" s="116"/>
      <c r="AM641" s="116"/>
      <c r="AN641" s="116"/>
      <c r="AO641" s="116"/>
      <c r="AP641" s="116"/>
      <c r="AQ641" s="116"/>
      <c r="AR641" s="116"/>
      <c r="AS641" s="116"/>
      <c r="AT641" s="116"/>
      <c r="AU641" s="116"/>
      <c r="AV641" s="116"/>
      <c r="AW641" s="116"/>
      <c r="AX641" s="116"/>
      <c r="AY641" s="116"/>
      <c r="AZ641" s="116"/>
      <c r="BA641" s="116"/>
      <c r="BB641" s="116"/>
      <c r="BC641" s="116"/>
      <c r="BD641" s="116"/>
      <c r="BE641" s="116"/>
      <c r="BF641" s="116"/>
      <c r="BG641" s="116"/>
      <c r="BH641" s="116"/>
      <c r="BI641" s="116"/>
      <c r="BJ641" s="116"/>
      <c r="BK641" s="116"/>
      <c r="BL641" s="116"/>
      <c r="BM641" s="116"/>
      <c r="BN641" s="116"/>
      <c r="BO641" s="116"/>
      <c r="BP641" s="116"/>
      <c r="BQ641" s="116"/>
      <c r="BR641" s="116"/>
      <c r="BS641" s="116"/>
      <c r="BT641" s="116"/>
      <c r="BU641" s="116"/>
      <c r="BV641" s="116"/>
      <c r="BW641" s="116"/>
      <c r="BX641" s="116"/>
      <c r="BY641" s="116"/>
      <c r="BZ641" s="116"/>
      <c r="CA641" s="116"/>
      <c r="CB641" s="116"/>
      <c r="CC641" s="116"/>
      <c r="CD641" s="116"/>
      <c r="CE641" s="116"/>
      <c r="CF641" s="116"/>
      <c r="CG641" s="116"/>
      <c r="CH641" s="116"/>
      <c r="CI641" s="116"/>
      <c r="CJ641" s="116"/>
      <c r="CK641" s="116"/>
      <c r="CL641" s="116"/>
      <c r="CM641" s="116"/>
      <c r="CN641" s="116"/>
      <c r="CO641" s="116"/>
      <c r="CP641" s="116"/>
      <c r="CQ641" s="116"/>
      <c r="CR641" s="116"/>
      <c r="CS641" s="116"/>
      <c r="CT641" s="116"/>
      <c r="CU641" s="116"/>
      <c r="CV641" s="116"/>
      <c r="CW641" s="116"/>
      <c r="CX641" s="116"/>
      <c r="CY641" s="116"/>
      <c r="CZ641" s="116"/>
      <c r="DA641" s="116"/>
      <c r="DB641" s="116"/>
      <c r="DC641" s="116"/>
      <c r="DD641" s="116"/>
      <c r="DE641" s="116"/>
      <c r="DF641" s="116"/>
      <c r="DG641" s="116"/>
      <c r="DH641" s="116"/>
      <c r="DI641" s="116"/>
      <c r="DJ641" s="116"/>
      <c r="DK641" s="116"/>
      <c r="DL641" s="116"/>
      <c r="DM641" s="116"/>
      <c r="DN641" s="116"/>
      <c r="DO641" s="116"/>
      <c r="DP641" s="116"/>
      <c r="DQ641" s="116"/>
      <c r="DR641" s="116"/>
      <c r="DS641" s="116"/>
      <c r="DT641" s="116"/>
      <c r="DU641" s="116"/>
      <c r="DV641" s="116"/>
      <c r="DW641" s="116"/>
      <c r="DX641" s="116"/>
      <c r="DY641" s="116"/>
      <c r="DZ641" s="116"/>
      <c r="EA641" s="116"/>
      <c r="EB641" s="116"/>
      <c r="EC641" s="116"/>
      <c r="ED641" s="116"/>
      <c r="EE641" s="116"/>
      <c r="EF641" s="116"/>
      <c r="EG641" s="116"/>
      <c r="EH641" s="116"/>
      <c r="EI641" s="116"/>
      <c r="EJ641" s="116"/>
      <c r="EK641" s="116"/>
      <c r="EL641" s="116"/>
      <c r="EM641" s="116"/>
      <c r="EN641" s="116"/>
      <c r="EO641" s="116"/>
      <c r="EP641" s="116"/>
      <c r="EQ641" s="116"/>
      <c r="ER641" s="116"/>
      <c r="ES641" s="116"/>
      <c r="ET641" s="116"/>
      <c r="EU641" s="116"/>
      <c r="EV641" s="116"/>
      <c r="EW641" s="116"/>
      <c r="EX641" s="116"/>
      <c r="EY641" s="116"/>
      <c r="EZ641" s="116"/>
      <c r="FA641" s="116"/>
      <c r="FB641" s="116"/>
      <c r="FC641" s="116"/>
      <c r="FD641" s="116"/>
      <c r="FE641" s="116"/>
      <c r="FF641" s="116"/>
      <c r="FG641" s="116"/>
      <c r="FH641" s="116"/>
      <c r="FI641" s="116"/>
      <c r="FJ641" s="116"/>
      <c r="FK641" s="116"/>
      <c r="FL641" s="116"/>
      <c r="FM641" s="116"/>
      <c r="FN641" s="116"/>
      <c r="FO641" s="116"/>
      <c r="FP641" s="116"/>
      <c r="FQ641" s="116"/>
      <c r="FR641" s="116"/>
      <c r="FS641" s="116"/>
      <c r="FT641" s="116"/>
      <c r="FU641" s="116"/>
      <c r="FV641" s="116"/>
      <c r="FW641" s="116"/>
      <c r="FX641" s="116"/>
      <c r="FY641" s="116"/>
      <c r="FZ641" s="116"/>
      <c r="GA641" s="116"/>
      <c r="GB641" s="116"/>
      <c r="GC641" s="116"/>
      <c r="GD641" s="116"/>
      <c r="GE641" s="116"/>
      <c r="GF641" s="116"/>
      <c r="GG641" s="116"/>
      <c r="GH641" s="116"/>
    </row>
    <row r="642" spans="1:190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  <c r="AA642" s="116"/>
      <c r="AB642" s="116"/>
      <c r="AC642" s="116"/>
      <c r="AD642" s="116"/>
      <c r="AE642" s="116"/>
      <c r="AF642" s="116"/>
      <c r="AG642" s="116"/>
      <c r="AH642" s="116"/>
      <c r="AI642" s="116"/>
      <c r="AJ642" s="116"/>
      <c r="AK642" s="116"/>
      <c r="AL642" s="116"/>
      <c r="AM642" s="116"/>
      <c r="AN642" s="116"/>
      <c r="AO642" s="116"/>
      <c r="AP642" s="116"/>
      <c r="AQ642" s="116"/>
      <c r="AR642" s="116"/>
      <c r="AS642" s="116"/>
      <c r="AT642" s="116"/>
      <c r="AU642" s="116"/>
      <c r="AV642" s="116"/>
      <c r="AW642" s="116"/>
      <c r="AX642" s="116"/>
      <c r="AY642" s="116"/>
      <c r="AZ642" s="116"/>
      <c r="BA642" s="116"/>
      <c r="BB642" s="116"/>
      <c r="BC642" s="116"/>
      <c r="BD642" s="116"/>
      <c r="BE642" s="116"/>
      <c r="BF642" s="116"/>
      <c r="BG642" s="116"/>
      <c r="BH642" s="116"/>
      <c r="BI642" s="116"/>
      <c r="BJ642" s="116"/>
      <c r="BK642" s="116"/>
      <c r="BL642" s="116"/>
      <c r="BM642" s="116"/>
      <c r="BN642" s="116"/>
      <c r="BO642" s="116"/>
      <c r="BP642" s="116"/>
      <c r="BQ642" s="116"/>
      <c r="BR642" s="116"/>
      <c r="BS642" s="116"/>
      <c r="BT642" s="116"/>
      <c r="BU642" s="116"/>
      <c r="BV642" s="116"/>
      <c r="BW642" s="116"/>
      <c r="BX642" s="116"/>
      <c r="BY642" s="116"/>
      <c r="BZ642" s="116"/>
      <c r="CA642" s="116"/>
      <c r="CB642" s="116"/>
      <c r="CC642" s="116"/>
      <c r="CD642" s="116"/>
      <c r="CE642" s="116"/>
      <c r="CF642" s="116"/>
      <c r="CG642" s="116"/>
      <c r="CH642" s="116"/>
      <c r="CI642" s="116"/>
      <c r="CJ642" s="116"/>
      <c r="CK642" s="116"/>
      <c r="CL642" s="116"/>
      <c r="CM642" s="116"/>
      <c r="CN642" s="116"/>
      <c r="CO642" s="116"/>
      <c r="CP642" s="116"/>
      <c r="CQ642" s="116"/>
      <c r="CR642" s="116"/>
      <c r="CS642" s="116"/>
      <c r="CT642" s="116"/>
      <c r="CU642" s="116"/>
      <c r="CV642" s="116"/>
      <c r="CW642" s="116"/>
      <c r="CX642" s="116"/>
      <c r="CY642" s="116"/>
      <c r="CZ642" s="116"/>
      <c r="DA642" s="116"/>
      <c r="DB642" s="116"/>
      <c r="DC642" s="116"/>
      <c r="DD642" s="116"/>
      <c r="DE642" s="116"/>
      <c r="DF642" s="116"/>
      <c r="DG642" s="116"/>
      <c r="DH642" s="116"/>
      <c r="DI642" s="116"/>
      <c r="DJ642" s="116"/>
      <c r="DK642" s="116"/>
      <c r="DL642" s="116"/>
      <c r="DM642" s="116"/>
      <c r="DN642" s="116"/>
      <c r="DO642" s="116"/>
      <c r="DP642" s="116"/>
      <c r="DQ642" s="116"/>
      <c r="DR642" s="116"/>
      <c r="DS642" s="116"/>
      <c r="DT642" s="116"/>
      <c r="DU642" s="116"/>
      <c r="DV642" s="116"/>
      <c r="DW642" s="116"/>
      <c r="DX642" s="116"/>
      <c r="DY642" s="116"/>
      <c r="DZ642" s="116"/>
      <c r="EA642" s="116"/>
      <c r="EB642" s="116"/>
      <c r="EC642" s="116"/>
      <c r="ED642" s="116"/>
      <c r="EE642" s="116"/>
      <c r="EF642" s="116"/>
      <c r="EG642" s="116"/>
      <c r="EH642" s="116"/>
      <c r="EI642" s="116"/>
      <c r="EJ642" s="116"/>
      <c r="EK642" s="116"/>
      <c r="EL642" s="116"/>
      <c r="EM642" s="116"/>
      <c r="EN642" s="116"/>
      <c r="EO642" s="116"/>
      <c r="EP642" s="116"/>
      <c r="EQ642" s="116"/>
      <c r="ER642" s="116"/>
      <c r="ES642" s="116"/>
      <c r="ET642" s="116"/>
      <c r="EU642" s="116"/>
      <c r="EV642" s="116"/>
      <c r="EW642" s="116"/>
      <c r="EX642" s="116"/>
      <c r="EY642" s="116"/>
      <c r="EZ642" s="116"/>
      <c r="FA642" s="116"/>
      <c r="FB642" s="116"/>
      <c r="FC642" s="116"/>
      <c r="FD642" s="116"/>
      <c r="FE642" s="116"/>
      <c r="FF642" s="116"/>
      <c r="FG642" s="116"/>
      <c r="FH642" s="116"/>
      <c r="FI642" s="116"/>
      <c r="FJ642" s="116"/>
      <c r="FK642" s="116"/>
      <c r="FL642" s="116"/>
      <c r="FM642" s="116"/>
      <c r="FN642" s="116"/>
      <c r="FO642" s="116"/>
      <c r="FP642" s="116"/>
      <c r="FQ642" s="116"/>
      <c r="FR642" s="116"/>
      <c r="FS642" s="116"/>
      <c r="FT642" s="116"/>
      <c r="FU642" s="116"/>
      <c r="FV642" s="116"/>
      <c r="FW642" s="116"/>
      <c r="FX642" s="116"/>
      <c r="FY642" s="116"/>
      <c r="FZ642" s="116"/>
      <c r="GA642" s="116"/>
      <c r="GB642" s="116"/>
      <c r="GC642" s="116"/>
      <c r="GD642" s="116"/>
      <c r="GE642" s="116"/>
      <c r="GF642" s="116"/>
      <c r="GG642" s="116"/>
      <c r="GH642" s="116"/>
    </row>
    <row r="643" spans="1:190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  <c r="AA643" s="116"/>
      <c r="AB643" s="116"/>
      <c r="AC643" s="116"/>
      <c r="AD643" s="116"/>
      <c r="AE643" s="116"/>
      <c r="AF643" s="116"/>
      <c r="AG643" s="116"/>
      <c r="AH643" s="116"/>
      <c r="AI643" s="116"/>
      <c r="AJ643" s="116"/>
      <c r="AK643" s="116"/>
      <c r="AL643" s="116"/>
      <c r="AM643" s="116"/>
      <c r="AN643" s="116"/>
      <c r="AO643" s="116"/>
      <c r="AP643" s="116"/>
      <c r="AQ643" s="116"/>
      <c r="AR643" s="116"/>
      <c r="AS643" s="116"/>
      <c r="AT643" s="116"/>
      <c r="AU643" s="116"/>
      <c r="AV643" s="116"/>
      <c r="AW643" s="116"/>
      <c r="AX643" s="116"/>
      <c r="AY643" s="116"/>
      <c r="AZ643" s="116"/>
      <c r="BA643" s="116"/>
      <c r="BB643" s="116"/>
      <c r="BC643" s="116"/>
      <c r="BD643" s="116"/>
      <c r="BE643" s="116"/>
      <c r="BF643" s="116"/>
      <c r="BG643" s="116"/>
      <c r="BH643" s="116"/>
      <c r="BI643" s="116"/>
      <c r="BJ643" s="116"/>
      <c r="BK643" s="116"/>
      <c r="BL643" s="116"/>
      <c r="BM643" s="116"/>
      <c r="BN643" s="116"/>
      <c r="BO643" s="116"/>
      <c r="BP643" s="116"/>
      <c r="BQ643" s="116"/>
      <c r="BR643" s="116"/>
      <c r="BS643" s="116"/>
      <c r="BT643" s="116"/>
      <c r="BU643" s="116"/>
      <c r="BV643" s="116"/>
      <c r="BW643" s="116"/>
      <c r="BX643" s="116"/>
      <c r="BY643" s="116"/>
      <c r="BZ643" s="116"/>
      <c r="CA643" s="116"/>
      <c r="CB643" s="116"/>
      <c r="CC643" s="116"/>
      <c r="CD643" s="116"/>
      <c r="CE643" s="116"/>
      <c r="CF643" s="116"/>
      <c r="CG643" s="116"/>
      <c r="CH643" s="116"/>
      <c r="CI643" s="116"/>
      <c r="CJ643" s="116"/>
      <c r="CK643" s="116"/>
      <c r="CL643" s="116"/>
      <c r="CM643" s="116"/>
      <c r="CN643" s="116"/>
      <c r="CO643" s="116"/>
      <c r="CP643" s="116"/>
      <c r="CQ643" s="116"/>
      <c r="CR643" s="116"/>
      <c r="CS643" s="116"/>
      <c r="CT643" s="116"/>
      <c r="CU643" s="116"/>
      <c r="CV643" s="116"/>
      <c r="CW643" s="116"/>
      <c r="CX643" s="116"/>
      <c r="CY643" s="116"/>
      <c r="CZ643" s="116"/>
      <c r="DA643" s="116"/>
      <c r="DB643" s="116"/>
      <c r="DC643" s="116"/>
      <c r="DD643" s="116"/>
      <c r="DE643" s="116"/>
      <c r="DF643" s="116"/>
      <c r="DG643" s="116"/>
      <c r="DH643" s="116"/>
      <c r="DI643" s="116"/>
      <c r="DJ643" s="116"/>
      <c r="DK643" s="116"/>
      <c r="DL643" s="116"/>
      <c r="DM643" s="116"/>
      <c r="DN643" s="116"/>
      <c r="DO643" s="116"/>
      <c r="DP643" s="116"/>
      <c r="DQ643" s="116"/>
      <c r="DR643" s="116"/>
      <c r="DS643" s="116"/>
      <c r="DT643" s="116"/>
      <c r="DU643" s="116"/>
      <c r="DV643" s="116"/>
      <c r="DW643" s="116"/>
      <c r="DX643" s="116"/>
      <c r="DY643" s="116"/>
      <c r="DZ643" s="116"/>
      <c r="EA643" s="116"/>
      <c r="EB643" s="116"/>
      <c r="EC643" s="116"/>
      <c r="ED643" s="116"/>
      <c r="EE643" s="116"/>
      <c r="EF643" s="116"/>
      <c r="EG643" s="116"/>
      <c r="EH643" s="116"/>
      <c r="EI643" s="116"/>
      <c r="EJ643" s="116"/>
      <c r="EK643" s="116"/>
      <c r="EL643" s="116"/>
      <c r="EM643" s="116"/>
      <c r="EN643" s="116"/>
      <c r="EO643" s="116"/>
      <c r="EP643" s="116"/>
      <c r="EQ643" s="116"/>
      <c r="ER643" s="116"/>
      <c r="ES643" s="116"/>
      <c r="ET643" s="116"/>
      <c r="EU643" s="116"/>
      <c r="EV643" s="116"/>
      <c r="EW643" s="116"/>
      <c r="EX643" s="116"/>
      <c r="EY643" s="116"/>
      <c r="EZ643" s="116"/>
      <c r="FA643" s="116"/>
      <c r="FB643" s="116"/>
      <c r="FC643" s="116"/>
      <c r="FD643" s="116"/>
      <c r="FE643" s="116"/>
      <c r="FF643" s="116"/>
      <c r="FG643" s="116"/>
      <c r="FH643" s="116"/>
      <c r="FI643" s="116"/>
      <c r="FJ643" s="116"/>
      <c r="FK643" s="116"/>
      <c r="FL643" s="116"/>
      <c r="FM643" s="116"/>
      <c r="FN643" s="116"/>
      <c r="FO643" s="116"/>
      <c r="FP643" s="116"/>
      <c r="FQ643" s="116"/>
      <c r="FR643" s="116"/>
      <c r="FS643" s="116"/>
      <c r="FT643" s="116"/>
      <c r="FU643" s="116"/>
      <c r="FV643" s="116"/>
      <c r="FW643" s="116"/>
      <c r="FX643" s="116"/>
      <c r="FY643" s="116"/>
      <c r="FZ643" s="116"/>
      <c r="GA643" s="116"/>
      <c r="GB643" s="116"/>
      <c r="GC643" s="116"/>
      <c r="GD643" s="116"/>
      <c r="GE643" s="116"/>
      <c r="GF643" s="116"/>
      <c r="GG643" s="116"/>
      <c r="GH643" s="116"/>
    </row>
    <row r="644" spans="1:190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  <c r="AA644" s="116"/>
      <c r="AB644" s="116"/>
      <c r="AC644" s="116"/>
      <c r="AD644" s="116"/>
      <c r="AE644" s="116"/>
      <c r="AF644" s="116"/>
      <c r="AG644" s="116"/>
      <c r="AH644" s="116"/>
      <c r="AI644" s="116"/>
      <c r="AJ644" s="116"/>
      <c r="AK644" s="116"/>
      <c r="AL644" s="116"/>
      <c r="AM644" s="116"/>
      <c r="AN644" s="116"/>
      <c r="AO644" s="116"/>
      <c r="AP644" s="116"/>
      <c r="AQ644" s="116"/>
      <c r="AR644" s="116"/>
      <c r="AS644" s="116"/>
      <c r="AT644" s="116"/>
      <c r="AU644" s="116"/>
      <c r="AV644" s="116"/>
      <c r="AW644" s="116"/>
      <c r="AX644" s="116"/>
      <c r="AY644" s="116"/>
      <c r="AZ644" s="116"/>
      <c r="BA644" s="116"/>
      <c r="BB644" s="116"/>
      <c r="BC644" s="116"/>
      <c r="BD644" s="116"/>
      <c r="BE644" s="116"/>
      <c r="BF644" s="116"/>
      <c r="BG644" s="116"/>
      <c r="BH644" s="116"/>
      <c r="BI644" s="116"/>
      <c r="BJ644" s="116"/>
      <c r="BK644" s="116"/>
      <c r="BL644" s="116"/>
      <c r="BM644" s="116"/>
      <c r="BN644" s="116"/>
      <c r="BO644" s="116"/>
      <c r="BP644" s="116"/>
      <c r="BQ644" s="116"/>
      <c r="BR644" s="116"/>
      <c r="BS644" s="116"/>
      <c r="BT644" s="116"/>
      <c r="BU644" s="116"/>
      <c r="BV644" s="116"/>
      <c r="BW644" s="116"/>
      <c r="BX644" s="116"/>
      <c r="BY644" s="116"/>
      <c r="BZ644" s="116"/>
      <c r="CA644" s="116"/>
      <c r="CB644" s="116"/>
      <c r="CC644" s="116"/>
      <c r="CD644" s="116"/>
      <c r="CE644" s="116"/>
      <c r="CF644" s="116"/>
      <c r="CG644" s="116"/>
      <c r="CH644" s="116"/>
      <c r="CI644" s="116"/>
      <c r="CJ644" s="116"/>
      <c r="CK644" s="116"/>
      <c r="CL644" s="116"/>
      <c r="CM644" s="116"/>
      <c r="CN644" s="116"/>
      <c r="CO644" s="116"/>
      <c r="CP644" s="116"/>
      <c r="CQ644" s="116"/>
      <c r="CR644" s="116"/>
      <c r="CS644" s="116"/>
      <c r="CT644" s="116"/>
      <c r="CU644" s="116"/>
      <c r="CV644" s="116"/>
      <c r="CW644" s="116"/>
      <c r="CX644" s="116"/>
      <c r="CY644" s="116"/>
      <c r="CZ644" s="116"/>
      <c r="DA644" s="116"/>
      <c r="DB644" s="116"/>
      <c r="DC644" s="116"/>
      <c r="DD644" s="116"/>
      <c r="DE644" s="116"/>
      <c r="DF644" s="116"/>
      <c r="DG644" s="116"/>
      <c r="DH644" s="116"/>
      <c r="DI644" s="116"/>
      <c r="DJ644" s="116"/>
      <c r="DK644" s="116"/>
      <c r="DL644" s="116"/>
      <c r="DM644" s="116"/>
      <c r="DN644" s="116"/>
      <c r="DO644" s="116"/>
      <c r="DP644" s="116"/>
      <c r="DQ644" s="116"/>
      <c r="DR644" s="116"/>
      <c r="DS644" s="116"/>
      <c r="DT644" s="116"/>
      <c r="DU644" s="116"/>
      <c r="DV644" s="116"/>
      <c r="DW644" s="116"/>
      <c r="DX644" s="116"/>
      <c r="DY644" s="116"/>
      <c r="DZ644" s="116"/>
      <c r="EA644" s="116"/>
      <c r="EB644" s="116"/>
      <c r="EC644" s="116"/>
      <c r="ED644" s="116"/>
      <c r="EE644" s="116"/>
      <c r="EF644" s="116"/>
      <c r="EG644" s="116"/>
      <c r="EH644" s="116"/>
      <c r="EI644" s="116"/>
      <c r="EJ644" s="116"/>
      <c r="EK644" s="116"/>
      <c r="EL644" s="116"/>
      <c r="EM644" s="116"/>
      <c r="EN644" s="116"/>
      <c r="EO644" s="116"/>
      <c r="EP644" s="116"/>
      <c r="EQ644" s="116"/>
      <c r="ER644" s="116"/>
      <c r="ES644" s="116"/>
      <c r="ET644" s="116"/>
      <c r="EU644" s="116"/>
      <c r="EV644" s="116"/>
      <c r="EW644" s="116"/>
      <c r="EX644" s="116"/>
      <c r="EY644" s="116"/>
      <c r="EZ644" s="116"/>
      <c r="FA644" s="116"/>
      <c r="FB644" s="116"/>
      <c r="FC644" s="116"/>
      <c r="FD644" s="116"/>
      <c r="FE644" s="116"/>
      <c r="FF644" s="116"/>
      <c r="FG644" s="116"/>
      <c r="FH644" s="116"/>
      <c r="FI644" s="116"/>
      <c r="FJ644" s="116"/>
      <c r="FK644" s="116"/>
      <c r="FL644" s="116"/>
      <c r="FM644" s="116"/>
      <c r="FN644" s="116"/>
      <c r="FO644" s="116"/>
      <c r="FP644" s="116"/>
      <c r="FQ644" s="116"/>
      <c r="FR644" s="116"/>
      <c r="FS644" s="116"/>
      <c r="FT644" s="116"/>
      <c r="FU644" s="116"/>
      <c r="FV644" s="116"/>
      <c r="FW644" s="116"/>
      <c r="FX644" s="116"/>
      <c r="FY644" s="116"/>
      <c r="FZ644" s="116"/>
      <c r="GA644" s="116"/>
      <c r="GB644" s="116"/>
      <c r="GC644" s="116"/>
      <c r="GD644" s="116"/>
      <c r="GE644" s="116"/>
      <c r="GF644" s="116"/>
      <c r="GG644" s="116"/>
      <c r="GH644" s="116"/>
    </row>
    <row r="645" spans="1:190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  <c r="AA645" s="116"/>
      <c r="AB645" s="116"/>
      <c r="AC645" s="116"/>
      <c r="AD645" s="116"/>
      <c r="AE645" s="116"/>
      <c r="AF645" s="116"/>
      <c r="AG645" s="116"/>
      <c r="AH645" s="116"/>
      <c r="AI645" s="116"/>
      <c r="AJ645" s="116"/>
      <c r="AK645" s="116"/>
      <c r="AL645" s="116"/>
      <c r="AM645" s="116"/>
      <c r="AN645" s="116"/>
      <c r="AO645" s="116"/>
      <c r="AP645" s="116"/>
      <c r="AQ645" s="116"/>
      <c r="AR645" s="116"/>
      <c r="AS645" s="116"/>
      <c r="AT645" s="116"/>
      <c r="AU645" s="116"/>
      <c r="AV645" s="116"/>
      <c r="AW645" s="116"/>
      <c r="AX645" s="116"/>
      <c r="AY645" s="116"/>
      <c r="AZ645" s="116"/>
      <c r="BA645" s="116"/>
      <c r="BB645" s="116"/>
      <c r="BC645" s="116"/>
      <c r="BD645" s="116"/>
      <c r="BE645" s="116"/>
      <c r="BF645" s="116"/>
      <c r="BG645" s="116"/>
      <c r="BH645" s="116"/>
      <c r="BI645" s="116"/>
      <c r="BJ645" s="116"/>
      <c r="BK645" s="116"/>
      <c r="BL645" s="116"/>
      <c r="BM645" s="116"/>
      <c r="BN645" s="116"/>
      <c r="BO645" s="116"/>
      <c r="BP645" s="116"/>
      <c r="BQ645" s="116"/>
      <c r="BR645" s="116"/>
      <c r="BS645" s="116"/>
      <c r="BT645" s="116"/>
      <c r="BU645" s="116"/>
      <c r="BV645" s="116"/>
      <c r="BW645" s="116"/>
      <c r="BX645" s="116"/>
      <c r="BY645" s="116"/>
      <c r="BZ645" s="116"/>
      <c r="CA645" s="116"/>
      <c r="CB645" s="116"/>
      <c r="CC645" s="116"/>
      <c r="CD645" s="116"/>
      <c r="CE645" s="116"/>
      <c r="CF645" s="116"/>
      <c r="CG645" s="116"/>
      <c r="CH645" s="116"/>
      <c r="CI645" s="116"/>
      <c r="CJ645" s="116"/>
      <c r="CK645" s="116"/>
      <c r="CL645" s="116"/>
      <c r="CM645" s="116"/>
      <c r="CN645" s="116"/>
      <c r="CO645" s="116"/>
      <c r="CP645" s="116"/>
      <c r="CQ645" s="116"/>
      <c r="CR645" s="116"/>
      <c r="CS645" s="116"/>
      <c r="CT645" s="116"/>
      <c r="CU645" s="116"/>
      <c r="CV645" s="116"/>
      <c r="CW645" s="116"/>
      <c r="CX645" s="116"/>
      <c r="CY645" s="116"/>
      <c r="CZ645" s="116"/>
      <c r="DA645" s="116"/>
      <c r="DB645" s="116"/>
      <c r="DC645" s="116"/>
      <c r="DD645" s="116"/>
      <c r="DE645" s="116"/>
      <c r="DF645" s="116"/>
      <c r="DG645" s="116"/>
      <c r="DH645" s="116"/>
      <c r="DI645" s="116"/>
      <c r="DJ645" s="116"/>
      <c r="DK645" s="116"/>
      <c r="DL645" s="116"/>
      <c r="DM645" s="116"/>
      <c r="DN645" s="116"/>
      <c r="DO645" s="116"/>
      <c r="DP645" s="116"/>
      <c r="DQ645" s="116"/>
      <c r="DR645" s="116"/>
      <c r="DS645" s="116"/>
      <c r="DT645" s="116"/>
      <c r="DU645" s="116"/>
      <c r="DV645" s="116"/>
      <c r="DW645" s="116"/>
      <c r="DX645" s="116"/>
      <c r="DY645" s="116"/>
      <c r="DZ645" s="116"/>
      <c r="EA645" s="116"/>
      <c r="EB645" s="116"/>
      <c r="EC645" s="116"/>
      <c r="ED645" s="116"/>
      <c r="EE645" s="116"/>
      <c r="EF645" s="116"/>
      <c r="EG645" s="116"/>
      <c r="EH645" s="116"/>
      <c r="EI645" s="116"/>
      <c r="EJ645" s="116"/>
      <c r="EK645" s="116"/>
      <c r="EL645" s="116"/>
      <c r="EM645" s="116"/>
      <c r="EN645" s="116"/>
      <c r="EO645" s="116"/>
      <c r="EP645" s="116"/>
      <c r="EQ645" s="116"/>
      <c r="ER645" s="116"/>
      <c r="ES645" s="116"/>
      <c r="ET645" s="116"/>
      <c r="EU645" s="116"/>
      <c r="EV645" s="116"/>
      <c r="EW645" s="116"/>
      <c r="EX645" s="116"/>
      <c r="EY645" s="116"/>
      <c r="EZ645" s="116"/>
      <c r="FA645" s="116"/>
      <c r="FB645" s="116"/>
      <c r="FC645" s="116"/>
      <c r="FD645" s="116"/>
      <c r="FE645" s="116"/>
      <c r="FF645" s="116"/>
      <c r="FG645" s="116"/>
      <c r="FH645" s="116"/>
      <c r="FI645" s="116"/>
      <c r="FJ645" s="116"/>
      <c r="FK645" s="116"/>
      <c r="FL645" s="116"/>
      <c r="FM645" s="116"/>
      <c r="FN645" s="116"/>
      <c r="FO645" s="116"/>
      <c r="FP645" s="116"/>
      <c r="FQ645" s="116"/>
      <c r="FR645" s="116"/>
      <c r="FS645" s="116"/>
      <c r="FT645" s="116"/>
      <c r="FU645" s="116"/>
      <c r="FV645" s="116"/>
      <c r="FW645" s="116"/>
      <c r="FX645" s="116"/>
      <c r="FY645" s="116"/>
      <c r="FZ645" s="116"/>
      <c r="GA645" s="116"/>
      <c r="GB645" s="116"/>
      <c r="GC645" s="116"/>
      <c r="GD645" s="116"/>
      <c r="GE645" s="116"/>
      <c r="GF645" s="116"/>
      <c r="GG645" s="116"/>
      <c r="GH645" s="116"/>
    </row>
    <row r="646" spans="1:190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  <c r="AA646" s="116"/>
      <c r="AB646" s="116"/>
      <c r="AC646" s="116"/>
      <c r="AD646" s="116"/>
      <c r="AE646" s="116"/>
      <c r="AF646" s="116"/>
      <c r="AG646" s="116"/>
      <c r="AH646" s="116"/>
      <c r="AI646" s="116"/>
      <c r="AJ646" s="116"/>
      <c r="AK646" s="116"/>
      <c r="AL646" s="116"/>
      <c r="AM646" s="116"/>
      <c r="AN646" s="116"/>
      <c r="AO646" s="116"/>
      <c r="AP646" s="116"/>
      <c r="AQ646" s="116"/>
      <c r="AR646" s="116"/>
      <c r="AS646" s="116"/>
      <c r="AT646" s="116"/>
      <c r="AU646" s="116"/>
      <c r="AV646" s="116"/>
      <c r="AW646" s="116"/>
      <c r="AX646" s="116"/>
      <c r="AY646" s="116"/>
      <c r="AZ646" s="116"/>
      <c r="BA646" s="116"/>
      <c r="BB646" s="116"/>
      <c r="BC646" s="116"/>
      <c r="BD646" s="116"/>
      <c r="BE646" s="116"/>
      <c r="BF646" s="116"/>
      <c r="BG646" s="116"/>
      <c r="BH646" s="116"/>
      <c r="BI646" s="116"/>
      <c r="BJ646" s="116"/>
      <c r="BK646" s="116"/>
      <c r="BL646" s="116"/>
      <c r="BM646" s="116"/>
      <c r="BN646" s="116"/>
      <c r="BO646" s="116"/>
      <c r="BP646" s="116"/>
      <c r="BQ646" s="116"/>
      <c r="BR646" s="116"/>
      <c r="BS646" s="116"/>
      <c r="BT646" s="116"/>
      <c r="BU646" s="116"/>
      <c r="BV646" s="116"/>
      <c r="BW646" s="116"/>
      <c r="BX646" s="116"/>
      <c r="BY646" s="116"/>
      <c r="BZ646" s="116"/>
      <c r="CA646" s="116"/>
      <c r="CB646" s="116"/>
      <c r="CC646" s="116"/>
      <c r="CD646" s="116"/>
      <c r="CE646" s="116"/>
      <c r="CF646" s="116"/>
      <c r="CG646" s="116"/>
      <c r="CH646" s="116"/>
      <c r="CI646" s="116"/>
      <c r="CJ646" s="116"/>
      <c r="CK646" s="116"/>
      <c r="CL646" s="116"/>
      <c r="CM646" s="116"/>
      <c r="CN646" s="116"/>
      <c r="CO646" s="116"/>
      <c r="CP646" s="116"/>
      <c r="CQ646" s="116"/>
      <c r="CR646" s="116"/>
      <c r="CS646" s="116"/>
      <c r="CT646" s="116"/>
      <c r="CU646" s="116"/>
      <c r="CV646" s="116"/>
      <c r="CW646" s="116"/>
      <c r="CX646" s="116"/>
      <c r="CY646" s="116"/>
      <c r="CZ646" s="116"/>
      <c r="DA646" s="116"/>
      <c r="DB646" s="116"/>
      <c r="DC646" s="116"/>
      <c r="DD646" s="116"/>
      <c r="DE646" s="116"/>
      <c r="DF646" s="116"/>
      <c r="DG646" s="116"/>
      <c r="DH646" s="116"/>
      <c r="DI646" s="116"/>
      <c r="DJ646" s="116"/>
      <c r="DK646" s="116"/>
      <c r="DL646" s="116"/>
      <c r="DM646" s="116"/>
      <c r="DN646" s="116"/>
      <c r="DO646" s="116"/>
      <c r="DP646" s="116"/>
      <c r="DQ646" s="116"/>
      <c r="DR646" s="116"/>
      <c r="DS646" s="116"/>
      <c r="DT646" s="116"/>
      <c r="DU646" s="116"/>
      <c r="DV646" s="116"/>
      <c r="DW646" s="116"/>
      <c r="DX646" s="116"/>
      <c r="DY646" s="116"/>
      <c r="DZ646" s="116"/>
      <c r="EA646" s="116"/>
      <c r="EB646" s="116"/>
      <c r="EC646" s="116"/>
      <c r="ED646" s="116"/>
      <c r="EE646" s="116"/>
      <c r="EF646" s="116"/>
      <c r="EG646" s="116"/>
      <c r="EH646" s="116"/>
      <c r="EI646" s="116"/>
      <c r="EJ646" s="116"/>
      <c r="EK646" s="116"/>
      <c r="EL646" s="116"/>
      <c r="EM646" s="116"/>
      <c r="EN646" s="116"/>
      <c r="EO646" s="116"/>
      <c r="EP646" s="116"/>
      <c r="EQ646" s="116"/>
      <c r="ER646" s="116"/>
      <c r="ES646" s="116"/>
      <c r="ET646" s="116"/>
      <c r="EU646" s="116"/>
      <c r="EV646" s="116"/>
      <c r="EW646" s="116"/>
      <c r="EX646" s="116"/>
      <c r="EY646" s="116"/>
      <c r="EZ646" s="116"/>
      <c r="FA646" s="116"/>
      <c r="FB646" s="116"/>
      <c r="FC646" s="116"/>
      <c r="FD646" s="116"/>
      <c r="FE646" s="116"/>
      <c r="FF646" s="116"/>
      <c r="FG646" s="116"/>
      <c r="FH646" s="116"/>
      <c r="FI646" s="116"/>
      <c r="FJ646" s="116"/>
      <c r="FK646" s="116"/>
      <c r="FL646" s="116"/>
      <c r="FM646" s="116"/>
      <c r="FN646" s="116"/>
      <c r="FO646" s="116"/>
      <c r="FP646" s="116"/>
      <c r="FQ646" s="116"/>
      <c r="FR646" s="116"/>
      <c r="FS646" s="116"/>
      <c r="FT646" s="116"/>
      <c r="FU646" s="116"/>
      <c r="FV646" s="116"/>
      <c r="FW646" s="116"/>
      <c r="FX646" s="116"/>
      <c r="FY646" s="116"/>
      <c r="FZ646" s="116"/>
      <c r="GA646" s="116"/>
      <c r="GB646" s="116"/>
      <c r="GC646" s="116"/>
      <c r="GD646" s="116"/>
      <c r="GE646" s="116"/>
      <c r="GF646" s="116"/>
      <c r="GG646" s="116"/>
      <c r="GH646" s="116"/>
    </row>
    <row r="647" spans="1:190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  <c r="AA647" s="116"/>
      <c r="AB647" s="116"/>
      <c r="AC647" s="116"/>
      <c r="AD647" s="116"/>
      <c r="AE647" s="116"/>
      <c r="AF647" s="116"/>
      <c r="AG647" s="116"/>
      <c r="AH647" s="116"/>
      <c r="AI647" s="116"/>
      <c r="AJ647" s="116"/>
      <c r="AK647" s="116"/>
      <c r="AL647" s="116"/>
      <c r="AM647" s="116"/>
      <c r="AN647" s="116"/>
      <c r="AO647" s="116"/>
      <c r="AP647" s="116"/>
      <c r="AQ647" s="116"/>
      <c r="AR647" s="116"/>
      <c r="AS647" s="116"/>
      <c r="AT647" s="116"/>
      <c r="AU647" s="116"/>
      <c r="AV647" s="116"/>
      <c r="AW647" s="116"/>
      <c r="AX647" s="116"/>
      <c r="AY647" s="116"/>
      <c r="AZ647" s="116"/>
      <c r="BA647" s="116"/>
      <c r="BB647" s="116"/>
      <c r="BC647" s="116"/>
      <c r="BD647" s="116"/>
      <c r="BE647" s="116"/>
      <c r="BF647" s="116"/>
      <c r="BG647" s="116"/>
      <c r="BH647" s="116"/>
      <c r="BI647" s="116"/>
      <c r="BJ647" s="116"/>
      <c r="BK647" s="116"/>
      <c r="BL647" s="116"/>
      <c r="BM647" s="116"/>
      <c r="BN647" s="116"/>
      <c r="BO647" s="116"/>
      <c r="BP647" s="116"/>
      <c r="BQ647" s="116"/>
      <c r="BR647" s="116"/>
      <c r="BS647" s="116"/>
      <c r="BT647" s="116"/>
      <c r="BU647" s="116"/>
      <c r="BV647" s="116"/>
      <c r="BW647" s="116"/>
      <c r="BX647" s="116"/>
      <c r="BY647" s="116"/>
      <c r="BZ647" s="116"/>
      <c r="CA647" s="116"/>
      <c r="CB647" s="116"/>
      <c r="CC647" s="116"/>
      <c r="CD647" s="116"/>
      <c r="CE647" s="116"/>
      <c r="CF647" s="116"/>
      <c r="CG647" s="116"/>
      <c r="CH647" s="116"/>
      <c r="CI647" s="116"/>
      <c r="CJ647" s="116"/>
      <c r="CK647" s="116"/>
      <c r="CL647" s="116"/>
      <c r="CM647" s="116"/>
      <c r="CN647" s="116"/>
      <c r="CO647" s="116"/>
      <c r="CP647" s="116"/>
      <c r="CQ647" s="116"/>
      <c r="CR647" s="116"/>
      <c r="CS647" s="116"/>
      <c r="CT647" s="116"/>
      <c r="CU647" s="116"/>
      <c r="CV647" s="116"/>
      <c r="CW647" s="116"/>
      <c r="CX647" s="116"/>
      <c r="CY647" s="116"/>
      <c r="CZ647" s="116"/>
      <c r="DA647" s="116"/>
      <c r="DB647" s="116"/>
      <c r="DC647" s="116"/>
      <c r="DD647" s="116"/>
      <c r="DE647" s="116"/>
      <c r="DF647" s="116"/>
      <c r="DG647" s="116"/>
      <c r="DH647" s="116"/>
      <c r="DI647" s="116"/>
      <c r="DJ647" s="116"/>
      <c r="DK647" s="116"/>
      <c r="DL647" s="116"/>
      <c r="DM647" s="116"/>
      <c r="DN647" s="116"/>
      <c r="DO647" s="116"/>
      <c r="DP647" s="116"/>
      <c r="DQ647" s="116"/>
      <c r="DR647" s="116"/>
      <c r="DS647" s="116"/>
      <c r="DT647" s="116"/>
      <c r="DU647" s="116"/>
      <c r="DV647" s="116"/>
      <c r="DW647" s="116"/>
      <c r="DX647" s="116"/>
      <c r="DY647" s="116"/>
      <c r="DZ647" s="116"/>
      <c r="EA647" s="116"/>
      <c r="EB647" s="116"/>
      <c r="EC647" s="116"/>
      <c r="ED647" s="116"/>
      <c r="EE647" s="116"/>
      <c r="EF647" s="116"/>
      <c r="EG647" s="116"/>
      <c r="EH647" s="116"/>
      <c r="EI647" s="116"/>
      <c r="EJ647" s="116"/>
      <c r="EK647" s="116"/>
      <c r="EL647" s="116"/>
      <c r="EM647" s="116"/>
      <c r="EN647" s="116"/>
      <c r="EO647" s="116"/>
      <c r="EP647" s="116"/>
      <c r="EQ647" s="116"/>
      <c r="ER647" s="116"/>
      <c r="ES647" s="116"/>
      <c r="ET647" s="116"/>
      <c r="EU647" s="116"/>
      <c r="EV647" s="116"/>
      <c r="EW647" s="116"/>
      <c r="EX647" s="116"/>
      <c r="EY647" s="116"/>
      <c r="EZ647" s="116"/>
      <c r="FA647" s="116"/>
      <c r="FB647" s="116"/>
      <c r="FC647" s="116"/>
      <c r="FD647" s="116"/>
      <c r="FE647" s="116"/>
      <c r="FF647" s="116"/>
      <c r="FG647" s="116"/>
      <c r="FH647" s="116"/>
      <c r="FI647" s="116"/>
      <c r="FJ647" s="116"/>
      <c r="FK647" s="116"/>
      <c r="FL647" s="116"/>
      <c r="FM647" s="116"/>
      <c r="FN647" s="116"/>
      <c r="FO647" s="116"/>
      <c r="FP647" s="116"/>
      <c r="FQ647" s="116"/>
      <c r="FR647" s="116"/>
      <c r="FS647" s="116"/>
      <c r="FT647" s="116"/>
      <c r="FU647" s="116"/>
      <c r="FV647" s="116"/>
      <c r="FW647" s="116"/>
      <c r="FX647" s="116"/>
      <c r="FY647" s="116"/>
      <c r="FZ647" s="116"/>
      <c r="GA647" s="116"/>
      <c r="GB647" s="116"/>
      <c r="GC647" s="116"/>
      <c r="GD647" s="116"/>
      <c r="GE647" s="116"/>
      <c r="GF647" s="116"/>
      <c r="GG647" s="116"/>
      <c r="GH647" s="116"/>
    </row>
    <row r="648" spans="1:190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  <c r="AA648" s="116"/>
      <c r="AB648" s="116"/>
      <c r="AC648" s="116"/>
      <c r="AD648" s="116"/>
      <c r="AE648" s="116"/>
      <c r="AF648" s="116"/>
      <c r="AG648" s="116"/>
      <c r="AH648" s="116"/>
      <c r="AI648" s="116"/>
      <c r="AJ648" s="116"/>
      <c r="AK648" s="116"/>
      <c r="AL648" s="116"/>
      <c r="AM648" s="116"/>
      <c r="AN648" s="116"/>
      <c r="AO648" s="116"/>
      <c r="AP648" s="116"/>
      <c r="AQ648" s="116"/>
      <c r="AR648" s="116"/>
      <c r="AS648" s="116"/>
      <c r="AT648" s="116"/>
      <c r="AU648" s="116"/>
      <c r="AV648" s="116"/>
      <c r="AW648" s="116"/>
      <c r="AX648" s="116"/>
      <c r="AY648" s="116"/>
      <c r="AZ648" s="116"/>
      <c r="BA648" s="116"/>
      <c r="BB648" s="116"/>
      <c r="BC648" s="116"/>
      <c r="BD648" s="116"/>
      <c r="BE648" s="116"/>
      <c r="BF648" s="116"/>
      <c r="BG648" s="116"/>
      <c r="BH648" s="116"/>
      <c r="BI648" s="116"/>
      <c r="BJ648" s="116"/>
      <c r="BK648" s="116"/>
      <c r="BL648" s="116"/>
      <c r="BM648" s="116"/>
      <c r="BN648" s="116"/>
      <c r="BO648" s="116"/>
      <c r="BP648" s="116"/>
      <c r="BQ648" s="116"/>
      <c r="BR648" s="116"/>
      <c r="BS648" s="116"/>
      <c r="BT648" s="116"/>
      <c r="BU648" s="116"/>
      <c r="BV648" s="116"/>
      <c r="BW648" s="116"/>
      <c r="BX648" s="116"/>
      <c r="BY648" s="116"/>
      <c r="BZ648" s="116"/>
      <c r="CA648" s="116"/>
      <c r="CB648" s="116"/>
      <c r="CC648" s="116"/>
      <c r="CD648" s="116"/>
      <c r="CE648" s="116"/>
      <c r="CF648" s="116"/>
      <c r="CG648" s="116"/>
      <c r="CH648" s="116"/>
      <c r="CI648" s="116"/>
      <c r="CJ648" s="116"/>
      <c r="CK648" s="116"/>
      <c r="CL648" s="116"/>
      <c r="CM648" s="116"/>
      <c r="CN648" s="116"/>
      <c r="CO648" s="116"/>
      <c r="CP648" s="116"/>
      <c r="CQ648" s="116"/>
      <c r="CR648" s="116"/>
      <c r="CS648" s="116"/>
      <c r="CT648" s="116"/>
      <c r="CU648" s="116"/>
      <c r="CV648" s="116"/>
      <c r="CW648" s="116"/>
      <c r="CX648" s="116"/>
      <c r="CY648" s="116"/>
      <c r="CZ648" s="116"/>
      <c r="DA648" s="116"/>
      <c r="DB648" s="116"/>
      <c r="DC648" s="116"/>
      <c r="DD648" s="116"/>
      <c r="DE648" s="116"/>
      <c r="DF648" s="116"/>
      <c r="DG648" s="116"/>
      <c r="DH648" s="116"/>
      <c r="DI648" s="116"/>
      <c r="DJ648" s="116"/>
      <c r="DK648" s="116"/>
      <c r="DL648" s="116"/>
      <c r="DM648" s="116"/>
      <c r="DN648" s="116"/>
      <c r="DO648" s="116"/>
      <c r="DP648" s="116"/>
      <c r="DQ648" s="116"/>
      <c r="DR648" s="116"/>
      <c r="DS648" s="116"/>
      <c r="DT648" s="116"/>
      <c r="DU648" s="116"/>
      <c r="DV648" s="116"/>
      <c r="DW648" s="116"/>
      <c r="DX648" s="116"/>
      <c r="DY648" s="116"/>
      <c r="DZ648" s="116"/>
      <c r="EA648" s="116"/>
      <c r="EB648" s="116"/>
      <c r="EC648" s="116"/>
      <c r="ED648" s="116"/>
      <c r="EE648" s="116"/>
      <c r="EF648" s="116"/>
      <c r="EG648" s="116"/>
      <c r="EH648" s="116"/>
      <c r="EI648" s="116"/>
      <c r="EJ648" s="116"/>
      <c r="EK648" s="116"/>
      <c r="EL648" s="116"/>
      <c r="EM648" s="116"/>
      <c r="EN648" s="116"/>
      <c r="EO648" s="116"/>
      <c r="EP648" s="116"/>
      <c r="EQ648" s="116"/>
      <c r="ER648" s="116"/>
      <c r="ES648" s="116"/>
      <c r="ET648" s="116"/>
      <c r="EU648" s="116"/>
      <c r="EV648" s="116"/>
      <c r="EW648" s="116"/>
      <c r="EX648" s="116"/>
      <c r="EY648" s="116"/>
      <c r="EZ648" s="116"/>
      <c r="FA648" s="116"/>
      <c r="FB648" s="116"/>
      <c r="FC648" s="116"/>
      <c r="FD648" s="116"/>
      <c r="FE648" s="116"/>
      <c r="FF648" s="116"/>
      <c r="FG648" s="116"/>
      <c r="FH648" s="116"/>
      <c r="FI648" s="116"/>
      <c r="FJ648" s="116"/>
      <c r="FK648" s="116"/>
      <c r="FL648" s="116"/>
      <c r="FM648" s="116"/>
      <c r="FN648" s="116"/>
      <c r="FO648" s="116"/>
      <c r="FP648" s="116"/>
      <c r="FQ648" s="116"/>
      <c r="FR648" s="116"/>
      <c r="FS648" s="116"/>
      <c r="FT648" s="116"/>
      <c r="FU648" s="116"/>
      <c r="FV648" s="116"/>
      <c r="FW648" s="116"/>
      <c r="FX648" s="116"/>
      <c r="FY648" s="116"/>
      <c r="FZ648" s="116"/>
      <c r="GA648" s="116"/>
      <c r="GB648" s="116"/>
      <c r="GC648" s="116"/>
      <c r="GD648" s="116"/>
      <c r="GE648" s="116"/>
      <c r="GF648" s="116"/>
      <c r="GG648" s="116"/>
      <c r="GH648" s="116"/>
    </row>
    <row r="649" spans="1:190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  <c r="AA649" s="116"/>
      <c r="AB649" s="116"/>
      <c r="AC649" s="116"/>
      <c r="AD649" s="116"/>
      <c r="AE649" s="116"/>
      <c r="AF649" s="116"/>
      <c r="AG649" s="116"/>
      <c r="AH649" s="116"/>
      <c r="AI649" s="116"/>
      <c r="AJ649" s="116"/>
      <c r="AK649" s="116"/>
      <c r="AL649" s="116"/>
      <c r="AM649" s="116"/>
      <c r="AN649" s="116"/>
      <c r="AO649" s="116"/>
      <c r="AP649" s="116"/>
      <c r="AQ649" s="116"/>
      <c r="AR649" s="116"/>
      <c r="AS649" s="116"/>
      <c r="AT649" s="116"/>
      <c r="AU649" s="116"/>
      <c r="AV649" s="116"/>
      <c r="AW649" s="116"/>
      <c r="AX649" s="116"/>
      <c r="AY649" s="116"/>
      <c r="AZ649" s="116"/>
      <c r="BA649" s="116"/>
      <c r="BB649" s="116"/>
      <c r="BC649" s="116"/>
      <c r="BD649" s="116"/>
      <c r="BE649" s="116"/>
      <c r="BF649" s="116"/>
      <c r="BG649" s="116"/>
      <c r="BH649" s="116"/>
      <c r="BI649" s="116"/>
      <c r="BJ649" s="116"/>
      <c r="BK649" s="116"/>
      <c r="BL649" s="116"/>
      <c r="BM649" s="116"/>
      <c r="BN649" s="116"/>
      <c r="BO649" s="116"/>
      <c r="BP649" s="116"/>
      <c r="BQ649" s="116"/>
      <c r="BR649" s="116"/>
      <c r="BS649" s="116"/>
      <c r="BT649" s="116"/>
      <c r="BU649" s="116"/>
      <c r="BV649" s="116"/>
      <c r="BW649" s="116"/>
      <c r="BX649" s="116"/>
      <c r="BY649" s="116"/>
      <c r="BZ649" s="116"/>
      <c r="CA649" s="116"/>
      <c r="CB649" s="116"/>
      <c r="CC649" s="116"/>
      <c r="CD649" s="116"/>
      <c r="CE649" s="116"/>
      <c r="CF649" s="116"/>
      <c r="CG649" s="116"/>
      <c r="CH649" s="116"/>
      <c r="CI649" s="116"/>
      <c r="CJ649" s="116"/>
      <c r="CK649" s="116"/>
      <c r="CL649" s="116"/>
      <c r="CM649" s="116"/>
      <c r="CN649" s="116"/>
      <c r="CO649" s="116"/>
      <c r="CP649" s="116"/>
      <c r="CQ649" s="116"/>
      <c r="CR649" s="116"/>
      <c r="CS649" s="116"/>
      <c r="CT649" s="116"/>
      <c r="CU649" s="116"/>
      <c r="CV649" s="116"/>
      <c r="CW649" s="116"/>
      <c r="CX649" s="116"/>
      <c r="CY649" s="116"/>
      <c r="CZ649" s="116"/>
      <c r="DA649" s="116"/>
      <c r="DB649" s="116"/>
      <c r="DC649" s="116"/>
      <c r="DD649" s="116"/>
      <c r="DE649" s="116"/>
      <c r="DF649" s="116"/>
      <c r="DG649" s="116"/>
      <c r="DH649" s="116"/>
      <c r="DI649" s="116"/>
      <c r="DJ649" s="116"/>
      <c r="DK649" s="116"/>
      <c r="DL649" s="116"/>
      <c r="DM649" s="116"/>
      <c r="DN649" s="116"/>
      <c r="DO649" s="116"/>
      <c r="DP649" s="116"/>
      <c r="DQ649" s="116"/>
      <c r="DR649" s="116"/>
      <c r="DS649" s="116"/>
      <c r="DT649" s="116"/>
      <c r="DU649" s="116"/>
      <c r="DV649" s="116"/>
      <c r="DW649" s="116"/>
      <c r="DX649" s="116"/>
      <c r="DY649" s="116"/>
      <c r="DZ649" s="116"/>
      <c r="EA649" s="116"/>
      <c r="EB649" s="116"/>
      <c r="EC649" s="116"/>
      <c r="ED649" s="116"/>
      <c r="EE649" s="116"/>
      <c r="EF649" s="116"/>
      <c r="EG649" s="116"/>
      <c r="EH649" s="116"/>
      <c r="EI649" s="116"/>
      <c r="EJ649" s="116"/>
      <c r="EK649" s="116"/>
      <c r="EL649" s="116"/>
      <c r="EM649" s="116"/>
      <c r="EN649" s="116"/>
      <c r="EO649" s="116"/>
      <c r="EP649" s="116"/>
      <c r="EQ649" s="116"/>
      <c r="ER649" s="116"/>
      <c r="ES649" s="116"/>
      <c r="ET649" s="116"/>
      <c r="EU649" s="116"/>
      <c r="EV649" s="116"/>
      <c r="EW649" s="116"/>
      <c r="EX649" s="116"/>
      <c r="EY649" s="116"/>
      <c r="EZ649" s="116"/>
      <c r="FA649" s="116"/>
      <c r="FB649" s="116"/>
      <c r="FC649" s="116"/>
      <c r="FD649" s="116"/>
      <c r="FE649" s="116"/>
      <c r="FF649" s="116"/>
      <c r="FG649" s="116"/>
      <c r="FH649" s="116"/>
      <c r="FI649" s="116"/>
      <c r="FJ649" s="116"/>
      <c r="FK649" s="116"/>
      <c r="FL649" s="116"/>
      <c r="FM649" s="116"/>
      <c r="FN649" s="116"/>
      <c r="FO649" s="116"/>
      <c r="FP649" s="116"/>
      <c r="FQ649" s="116"/>
      <c r="FR649" s="116"/>
      <c r="FS649" s="116"/>
      <c r="FT649" s="116"/>
      <c r="FU649" s="116"/>
      <c r="FV649" s="116"/>
      <c r="FW649" s="116"/>
      <c r="FX649" s="116"/>
      <c r="FY649" s="116"/>
      <c r="FZ649" s="116"/>
      <c r="GA649" s="116"/>
      <c r="GB649" s="116"/>
      <c r="GC649" s="116"/>
      <c r="GD649" s="116"/>
      <c r="GE649" s="116"/>
      <c r="GF649" s="116"/>
      <c r="GG649" s="116"/>
      <c r="GH649" s="116"/>
    </row>
    <row r="650" spans="1:19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  <c r="AA650" s="116"/>
      <c r="AB650" s="116"/>
      <c r="AC650" s="116"/>
      <c r="AD650" s="116"/>
      <c r="AE650" s="116"/>
      <c r="AF650" s="116"/>
      <c r="AG650" s="116"/>
      <c r="AH650" s="116"/>
      <c r="AI650" s="116"/>
      <c r="AJ650" s="116"/>
      <c r="AK650" s="116"/>
      <c r="AL650" s="116"/>
      <c r="AM650" s="116"/>
      <c r="AN650" s="116"/>
      <c r="AO650" s="116"/>
      <c r="AP650" s="116"/>
      <c r="AQ650" s="116"/>
      <c r="AR650" s="116"/>
      <c r="AS650" s="116"/>
      <c r="AT650" s="116"/>
      <c r="AU650" s="116"/>
      <c r="AV650" s="116"/>
      <c r="AW650" s="116"/>
      <c r="AX650" s="116"/>
      <c r="AY650" s="116"/>
      <c r="AZ650" s="116"/>
      <c r="BA650" s="116"/>
      <c r="BB650" s="116"/>
      <c r="BC650" s="116"/>
      <c r="BD650" s="116"/>
      <c r="BE650" s="116"/>
      <c r="BF650" s="116"/>
      <c r="BG650" s="116"/>
      <c r="BH650" s="116"/>
      <c r="BI650" s="116"/>
      <c r="BJ650" s="116"/>
      <c r="BK650" s="116"/>
      <c r="BL650" s="116"/>
      <c r="BM650" s="116"/>
      <c r="BN650" s="116"/>
      <c r="BO650" s="116"/>
      <c r="BP650" s="116"/>
      <c r="BQ650" s="116"/>
      <c r="BR650" s="116"/>
      <c r="BS650" s="116"/>
      <c r="BT650" s="116"/>
      <c r="BU650" s="116"/>
      <c r="BV650" s="116"/>
      <c r="BW650" s="116"/>
      <c r="BX650" s="116"/>
      <c r="BY650" s="116"/>
      <c r="BZ650" s="116"/>
      <c r="CA650" s="116"/>
      <c r="CB650" s="116"/>
      <c r="CC650" s="116"/>
      <c r="CD650" s="116"/>
      <c r="CE650" s="116"/>
      <c r="CF650" s="116"/>
      <c r="CG650" s="116"/>
      <c r="CH650" s="116"/>
      <c r="CI650" s="116"/>
      <c r="CJ650" s="116"/>
      <c r="CK650" s="116"/>
      <c r="CL650" s="116"/>
      <c r="CM650" s="116"/>
      <c r="CN650" s="116"/>
      <c r="CO650" s="116"/>
      <c r="CP650" s="116"/>
      <c r="CQ650" s="116"/>
      <c r="CR650" s="116"/>
      <c r="CS650" s="116"/>
      <c r="CT650" s="116"/>
      <c r="CU650" s="116"/>
      <c r="CV650" s="116"/>
      <c r="CW650" s="116"/>
      <c r="CX650" s="116"/>
      <c r="CY650" s="116"/>
      <c r="CZ650" s="116"/>
      <c r="DA650" s="116"/>
      <c r="DB650" s="116"/>
      <c r="DC650" s="116"/>
      <c r="DD650" s="116"/>
      <c r="DE650" s="116"/>
      <c r="DF650" s="116"/>
      <c r="DG650" s="116"/>
      <c r="DH650" s="116"/>
      <c r="DI650" s="116"/>
      <c r="DJ650" s="116"/>
      <c r="DK650" s="116"/>
      <c r="DL650" s="116"/>
      <c r="DM650" s="116"/>
      <c r="DN650" s="116"/>
      <c r="DO650" s="116"/>
      <c r="DP650" s="116"/>
      <c r="DQ650" s="116"/>
      <c r="DR650" s="116"/>
      <c r="DS650" s="116"/>
      <c r="DT650" s="116"/>
      <c r="DU650" s="116"/>
      <c r="DV650" s="116"/>
      <c r="DW650" s="116"/>
      <c r="DX650" s="116"/>
      <c r="DY650" s="116"/>
      <c r="DZ650" s="116"/>
      <c r="EA650" s="116"/>
      <c r="EB650" s="116"/>
      <c r="EC650" s="116"/>
      <c r="ED650" s="116"/>
      <c r="EE650" s="116"/>
      <c r="EF650" s="116"/>
      <c r="EG650" s="116"/>
      <c r="EH650" s="116"/>
      <c r="EI650" s="116"/>
      <c r="EJ650" s="116"/>
      <c r="EK650" s="116"/>
      <c r="EL650" s="116"/>
      <c r="EM650" s="116"/>
      <c r="EN650" s="116"/>
      <c r="EO650" s="116"/>
      <c r="EP650" s="116"/>
      <c r="EQ650" s="116"/>
      <c r="ER650" s="116"/>
      <c r="ES650" s="116"/>
      <c r="ET650" s="116"/>
      <c r="EU650" s="116"/>
      <c r="EV650" s="116"/>
      <c r="EW650" s="116"/>
      <c r="EX650" s="116"/>
      <c r="EY650" s="116"/>
      <c r="EZ650" s="116"/>
      <c r="FA650" s="116"/>
      <c r="FB650" s="116"/>
      <c r="FC650" s="116"/>
      <c r="FD650" s="116"/>
      <c r="FE650" s="116"/>
      <c r="FF650" s="116"/>
      <c r="FG650" s="116"/>
      <c r="FH650" s="116"/>
      <c r="FI650" s="116"/>
      <c r="FJ650" s="116"/>
      <c r="FK650" s="116"/>
      <c r="FL650" s="116"/>
      <c r="FM650" s="116"/>
      <c r="FN650" s="116"/>
      <c r="FO650" s="116"/>
      <c r="FP650" s="116"/>
      <c r="FQ650" s="116"/>
      <c r="FR650" s="116"/>
      <c r="FS650" s="116"/>
      <c r="FT650" s="116"/>
      <c r="FU650" s="116"/>
      <c r="FV650" s="116"/>
      <c r="FW650" s="116"/>
      <c r="FX650" s="116"/>
      <c r="FY650" s="116"/>
      <c r="FZ650" s="116"/>
      <c r="GA650" s="116"/>
      <c r="GB650" s="116"/>
      <c r="GC650" s="116"/>
      <c r="GD650" s="116"/>
      <c r="GE650" s="116"/>
      <c r="GF650" s="116"/>
      <c r="GG650" s="116"/>
      <c r="GH650" s="116"/>
    </row>
    <row r="651" spans="1:190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  <c r="AA651" s="116"/>
      <c r="AB651" s="116"/>
      <c r="AC651" s="116"/>
      <c r="AD651" s="116"/>
      <c r="AE651" s="116"/>
      <c r="AF651" s="116"/>
      <c r="AG651" s="116"/>
      <c r="AH651" s="116"/>
      <c r="AI651" s="116"/>
      <c r="AJ651" s="116"/>
      <c r="AK651" s="116"/>
      <c r="AL651" s="116"/>
      <c r="AM651" s="116"/>
      <c r="AN651" s="116"/>
      <c r="AO651" s="116"/>
      <c r="AP651" s="116"/>
      <c r="AQ651" s="116"/>
      <c r="AR651" s="116"/>
      <c r="AS651" s="116"/>
      <c r="AT651" s="116"/>
      <c r="AU651" s="116"/>
      <c r="AV651" s="116"/>
      <c r="AW651" s="116"/>
      <c r="AX651" s="116"/>
      <c r="AY651" s="116"/>
      <c r="AZ651" s="116"/>
      <c r="BA651" s="116"/>
      <c r="BB651" s="116"/>
      <c r="BC651" s="116"/>
      <c r="BD651" s="116"/>
      <c r="BE651" s="116"/>
      <c r="BF651" s="116"/>
      <c r="BG651" s="116"/>
      <c r="BH651" s="116"/>
      <c r="BI651" s="116"/>
      <c r="BJ651" s="116"/>
      <c r="BK651" s="116"/>
      <c r="BL651" s="116"/>
      <c r="BM651" s="116"/>
      <c r="BN651" s="116"/>
      <c r="BO651" s="116"/>
      <c r="BP651" s="116"/>
      <c r="BQ651" s="116"/>
      <c r="BR651" s="116"/>
      <c r="BS651" s="116"/>
      <c r="BT651" s="116"/>
      <c r="BU651" s="116"/>
      <c r="BV651" s="116"/>
      <c r="BW651" s="116"/>
      <c r="BX651" s="116"/>
      <c r="BY651" s="116"/>
      <c r="BZ651" s="116"/>
      <c r="CA651" s="116"/>
      <c r="CB651" s="116"/>
      <c r="CC651" s="116"/>
      <c r="CD651" s="116"/>
      <c r="CE651" s="116"/>
      <c r="CF651" s="116"/>
      <c r="CG651" s="116"/>
      <c r="CH651" s="116"/>
      <c r="CI651" s="116"/>
      <c r="CJ651" s="116"/>
      <c r="CK651" s="116"/>
      <c r="CL651" s="116"/>
      <c r="CM651" s="116"/>
      <c r="CN651" s="116"/>
      <c r="CO651" s="116"/>
      <c r="CP651" s="116"/>
      <c r="CQ651" s="116"/>
      <c r="CR651" s="116"/>
      <c r="CS651" s="116"/>
      <c r="CT651" s="116"/>
      <c r="CU651" s="116"/>
      <c r="CV651" s="116"/>
      <c r="CW651" s="116"/>
      <c r="CX651" s="116"/>
      <c r="CY651" s="116"/>
      <c r="CZ651" s="116"/>
      <c r="DA651" s="116"/>
      <c r="DB651" s="116"/>
      <c r="DC651" s="116"/>
      <c r="DD651" s="116"/>
      <c r="DE651" s="116"/>
      <c r="DF651" s="116"/>
      <c r="DG651" s="116"/>
      <c r="DH651" s="116"/>
      <c r="DI651" s="116"/>
      <c r="DJ651" s="116"/>
      <c r="DK651" s="116"/>
      <c r="DL651" s="116"/>
      <c r="DM651" s="116"/>
      <c r="DN651" s="116"/>
      <c r="DO651" s="116"/>
      <c r="DP651" s="116"/>
      <c r="DQ651" s="116"/>
      <c r="DR651" s="116"/>
      <c r="DS651" s="116"/>
      <c r="DT651" s="116"/>
      <c r="DU651" s="116"/>
      <c r="DV651" s="116"/>
      <c r="DW651" s="116"/>
      <c r="DX651" s="116"/>
      <c r="DY651" s="116"/>
      <c r="DZ651" s="116"/>
      <c r="EA651" s="116"/>
      <c r="EB651" s="116"/>
      <c r="EC651" s="116"/>
      <c r="ED651" s="116"/>
      <c r="EE651" s="116"/>
      <c r="EF651" s="116"/>
      <c r="EG651" s="116"/>
      <c r="EH651" s="116"/>
      <c r="EI651" s="116"/>
      <c r="EJ651" s="116"/>
      <c r="EK651" s="116"/>
      <c r="EL651" s="116"/>
      <c r="EM651" s="116"/>
      <c r="EN651" s="116"/>
      <c r="EO651" s="116"/>
      <c r="EP651" s="116"/>
      <c r="EQ651" s="116"/>
      <c r="ER651" s="116"/>
      <c r="ES651" s="116"/>
      <c r="ET651" s="116"/>
      <c r="EU651" s="116"/>
      <c r="EV651" s="116"/>
      <c r="EW651" s="116"/>
      <c r="EX651" s="116"/>
      <c r="EY651" s="116"/>
      <c r="EZ651" s="116"/>
      <c r="FA651" s="116"/>
      <c r="FB651" s="116"/>
      <c r="FC651" s="116"/>
      <c r="FD651" s="116"/>
      <c r="FE651" s="116"/>
      <c r="FF651" s="116"/>
      <c r="FG651" s="116"/>
      <c r="FH651" s="116"/>
      <c r="FI651" s="116"/>
      <c r="FJ651" s="116"/>
      <c r="FK651" s="116"/>
      <c r="FL651" s="116"/>
      <c r="FM651" s="116"/>
      <c r="FN651" s="116"/>
      <c r="FO651" s="116"/>
      <c r="FP651" s="116"/>
      <c r="FQ651" s="116"/>
      <c r="FR651" s="116"/>
      <c r="FS651" s="116"/>
      <c r="FT651" s="116"/>
      <c r="FU651" s="116"/>
      <c r="FV651" s="116"/>
      <c r="FW651" s="116"/>
      <c r="FX651" s="116"/>
      <c r="FY651" s="116"/>
      <c r="FZ651" s="116"/>
      <c r="GA651" s="116"/>
      <c r="GB651" s="116"/>
      <c r="GC651" s="116"/>
      <c r="GD651" s="116"/>
      <c r="GE651" s="116"/>
      <c r="GF651" s="116"/>
      <c r="GG651" s="116"/>
      <c r="GH651" s="116"/>
    </row>
    <row r="652" spans="1:190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  <c r="AA652" s="116"/>
      <c r="AB652" s="116"/>
      <c r="AC652" s="116"/>
      <c r="AD652" s="116"/>
      <c r="AE652" s="116"/>
      <c r="AF652" s="116"/>
      <c r="AG652" s="116"/>
      <c r="AH652" s="116"/>
      <c r="AI652" s="116"/>
      <c r="AJ652" s="116"/>
      <c r="AK652" s="116"/>
      <c r="AL652" s="116"/>
      <c r="AM652" s="116"/>
      <c r="AN652" s="116"/>
      <c r="AO652" s="116"/>
      <c r="AP652" s="116"/>
      <c r="AQ652" s="116"/>
      <c r="AR652" s="116"/>
      <c r="AS652" s="116"/>
      <c r="AT652" s="116"/>
      <c r="AU652" s="116"/>
      <c r="AV652" s="116"/>
      <c r="AW652" s="116"/>
      <c r="AX652" s="116"/>
      <c r="AY652" s="116"/>
      <c r="AZ652" s="116"/>
      <c r="BA652" s="116"/>
      <c r="BB652" s="116"/>
      <c r="BC652" s="116"/>
      <c r="BD652" s="116"/>
      <c r="BE652" s="116"/>
      <c r="BF652" s="116"/>
      <c r="BG652" s="116"/>
      <c r="BH652" s="116"/>
      <c r="BI652" s="116"/>
      <c r="BJ652" s="116"/>
      <c r="BK652" s="116"/>
      <c r="BL652" s="116"/>
      <c r="BM652" s="116"/>
      <c r="BN652" s="116"/>
      <c r="BO652" s="116"/>
      <c r="BP652" s="116"/>
      <c r="BQ652" s="116"/>
      <c r="BR652" s="116"/>
      <c r="BS652" s="116"/>
      <c r="BT652" s="116"/>
      <c r="BU652" s="116"/>
      <c r="BV652" s="116"/>
      <c r="BW652" s="116"/>
      <c r="BX652" s="116"/>
      <c r="BY652" s="116"/>
      <c r="BZ652" s="116"/>
      <c r="CA652" s="116"/>
      <c r="CB652" s="116"/>
      <c r="CC652" s="116"/>
      <c r="CD652" s="116"/>
      <c r="CE652" s="116"/>
      <c r="CF652" s="116"/>
      <c r="CG652" s="116"/>
      <c r="CH652" s="116"/>
      <c r="CI652" s="116"/>
      <c r="CJ652" s="116"/>
      <c r="CK652" s="116"/>
      <c r="CL652" s="116"/>
      <c r="CM652" s="116"/>
      <c r="CN652" s="116"/>
      <c r="CO652" s="116"/>
      <c r="CP652" s="116"/>
      <c r="CQ652" s="116"/>
      <c r="CR652" s="116"/>
      <c r="CS652" s="116"/>
      <c r="CT652" s="116"/>
      <c r="CU652" s="116"/>
      <c r="CV652" s="116"/>
      <c r="CW652" s="116"/>
      <c r="CX652" s="116"/>
      <c r="CY652" s="116"/>
      <c r="CZ652" s="116"/>
      <c r="DA652" s="116"/>
      <c r="DB652" s="116"/>
      <c r="DC652" s="116"/>
      <c r="DD652" s="116"/>
      <c r="DE652" s="116"/>
      <c r="DF652" s="116"/>
      <c r="DG652" s="116"/>
      <c r="DH652" s="116"/>
      <c r="DI652" s="116"/>
      <c r="DJ652" s="116"/>
      <c r="DK652" s="116"/>
      <c r="DL652" s="116"/>
      <c r="DM652" s="116"/>
      <c r="DN652" s="116"/>
      <c r="DO652" s="116"/>
      <c r="DP652" s="116"/>
      <c r="DQ652" s="116"/>
      <c r="DR652" s="116"/>
      <c r="DS652" s="116"/>
      <c r="DT652" s="116"/>
      <c r="DU652" s="116"/>
      <c r="DV652" s="116"/>
      <c r="DW652" s="116"/>
      <c r="DX652" s="116"/>
      <c r="DY652" s="116"/>
      <c r="DZ652" s="116"/>
      <c r="EA652" s="116"/>
      <c r="EB652" s="116"/>
      <c r="EC652" s="116"/>
      <c r="ED652" s="116"/>
      <c r="EE652" s="116"/>
      <c r="EF652" s="116"/>
      <c r="EG652" s="116"/>
      <c r="EH652" s="116"/>
      <c r="EI652" s="116"/>
      <c r="EJ652" s="116"/>
      <c r="EK652" s="116"/>
      <c r="EL652" s="116"/>
      <c r="EM652" s="116"/>
      <c r="EN652" s="116"/>
      <c r="EO652" s="116"/>
      <c r="EP652" s="116"/>
      <c r="EQ652" s="116"/>
      <c r="ER652" s="116"/>
      <c r="ES652" s="116"/>
      <c r="ET652" s="116"/>
      <c r="EU652" s="116"/>
      <c r="EV652" s="116"/>
      <c r="EW652" s="116"/>
      <c r="EX652" s="116"/>
      <c r="EY652" s="116"/>
      <c r="EZ652" s="116"/>
      <c r="FA652" s="116"/>
      <c r="FB652" s="116"/>
      <c r="FC652" s="116"/>
      <c r="FD652" s="116"/>
      <c r="FE652" s="116"/>
      <c r="FF652" s="116"/>
      <c r="FG652" s="116"/>
      <c r="FH652" s="116"/>
      <c r="FI652" s="116"/>
      <c r="FJ652" s="116"/>
      <c r="FK652" s="116"/>
      <c r="FL652" s="116"/>
      <c r="FM652" s="116"/>
      <c r="FN652" s="116"/>
      <c r="FO652" s="116"/>
      <c r="FP652" s="116"/>
      <c r="FQ652" s="116"/>
      <c r="FR652" s="116"/>
      <c r="FS652" s="116"/>
      <c r="FT652" s="116"/>
      <c r="FU652" s="116"/>
      <c r="FV652" s="116"/>
      <c r="FW652" s="116"/>
      <c r="FX652" s="116"/>
      <c r="FY652" s="116"/>
      <c r="FZ652" s="116"/>
      <c r="GA652" s="116"/>
      <c r="GB652" s="116"/>
      <c r="GC652" s="116"/>
      <c r="GD652" s="116"/>
      <c r="GE652" s="116"/>
      <c r="GF652" s="116"/>
      <c r="GG652" s="116"/>
      <c r="GH652" s="116"/>
    </row>
    <row r="653" spans="1:190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  <c r="AA653" s="116"/>
      <c r="AB653" s="116"/>
      <c r="AC653" s="116"/>
      <c r="AD653" s="116"/>
      <c r="AE653" s="116"/>
      <c r="AF653" s="116"/>
      <c r="AG653" s="116"/>
      <c r="AH653" s="116"/>
      <c r="AI653" s="116"/>
      <c r="AJ653" s="116"/>
      <c r="AK653" s="116"/>
      <c r="AL653" s="116"/>
      <c r="AM653" s="116"/>
      <c r="AN653" s="116"/>
      <c r="AO653" s="116"/>
      <c r="AP653" s="116"/>
      <c r="AQ653" s="116"/>
      <c r="AR653" s="116"/>
      <c r="AS653" s="116"/>
      <c r="AT653" s="116"/>
      <c r="AU653" s="116"/>
      <c r="AV653" s="116"/>
      <c r="AW653" s="116"/>
      <c r="AX653" s="116"/>
      <c r="AY653" s="116"/>
      <c r="AZ653" s="116"/>
      <c r="BA653" s="116"/>
      <c r="BB653" s="116"/>
      <c r="BC653" s="116"/>
      <c r="BD653" s="116"/>
      <c r="BE653" s="116"/>
      <c r="BF653" s="116"/>
      <c r="BG653" s="116"/>
      <c r="BH653" s="116"/>
      <c r="BI653" s="116"/>
      <c r="BJ653" s="116"/>
      <c r="BK653" s="116"/>
      <c r="BL653" s="116"/>
      <c r="BM653" s="116"/>
      <c r="BN653" s="116"/>
      <c r="BO653" s="116"/>
      <c r="BP653" s="116"/>
      <c r="BQ653" s="116"/>
      <c r="BR653" s="116"/>
      <c r="BS653" s="116"/>
      <c r="BT653" s="116"/>
      <c r="BU653" s="116"/>
      <c r="BV653" s="116"/>
      <c r="BW653" s="116"/>
      <c r="BX653" s="116"/>
      <c r="BY653" s="116"/>
      <c r="BZ653" s="116"/>
      <c r="CA653" s="116"/>
      <c r="CB653" s="116"/>
      <c r="CC653" s="116"/>
      <c r="CD653" s="116"/>
      <c r="CE653" s="116"/>
      <c r="CF653" s="116"/>
      <c r="CG653" s="116"/>
      <c r="CH653" s="116"/>
      <c r="CI653" s="116"/>
      <c r="CJ653" s="116"/>
      <c r="CK653" s="116"/>
      <c r="CL653" s="116"/>
      <c r="CM653" s="116"/>
      <c r="CN653" s="116"/>
      <c r="CO653" s="116"/>
      <c r="CP653" s="116"/>
      <c r="CQ653" s="116"/>
      <c r="CR653" s="116"/>
      <c r="CS653" s="116"/>
      <c r="CT653" s="116"/>
      <c r="CU653" s="116"/>
      <c r="CV653" s="116"/>
      <c r="CW653" s="116"/>
      <c r="CX653" s="116"/>
      <c r="CY653" s="116"/>
      <c r="CZ653" s="116"/>
      <c r="DA653" s="116"/>
      <c r="DB653" s="116"/>
      <c r="DC653" s="116"/>
      <c r="DD653" s="116"/>
      <c r="DE653" s="116"/>
      <c r="DF653" s="116"/>
      <c r="DG653" s="116"/>
      <c r="DH653" s="116"/>
      <c r="DI653" s="116"/>
      <c r="DJ653" s="116"/>
      <c r="DK653" s="116"/>
      <c r="DL653" s="116"/>
      <c r="DM653" s="116"/>
      <c r="DN653" s="116"/>
      <c r="DO653" s="116"/>
      <c r="DP653" s="116"/>
      <c r="DQ653" s="116"/>
      <c r="DR653" s="116"/>
      <c r="DS653" s="116"/>
      <c r="DT653" s="116"/>
      <c r="DU653" s="116"/>
      <c r="DV653" s="116"/>
      <c r="DW653" s="116"/>
      <c r="DX653" s="116"/>
      <c r="DY653" s="116"/>
      <c r="DZ653" s="116"/>
      <c r="EA653" s="116"/>
      <c r="EB653" s="116"/>
      <c r="EC653" s="116"/>
      <c r="ED653" s="116"/>
      <c r="EE653" s="116"/>
      <c r="EF653" s="116"/>
      <c r="EG653" s="116"/>
      <c r="EH653" s="116"/>
      <c r="EI653" s="116"/>
      <c r="EJ653" s="116"/>
      <c r="EK653" s="116"/>
      <c r="EL653" s="116"/>
      <c r="EM653" s="116"/>
      <c r="EN653" s="116"/>
      <c r="EO653" s="116"/>
      <c r="EP653" s="116"/>
      <c r="EQ653" s="116"/>
      <c r="ER653" s="116"/>
      <c r="ES653" s="116"/>
      <c r="ET653" s="116"/>
      <c r="EU653" s="116"/>
      <c r="EV653" s="116"/>
      <c r="EW653" s="116"/>
      <c r="EX653" s="116"/>
      <c r="EY653" s="116"/>
      <c r="EZ653" s="116"/>
      <c r="FA653" s="116"/>
      <c r="FB653" s="116"/>
      <c r="FC653" s="116"/>
      <c r="FD653" s="116"/>
      <c r="FE653" s="116"/>
      <c r="FF653" s="116"/>
      <c r="FG653" s="116"/>
      <c r="FH653" s="116"/>
      <c r="FI653" s="116"/>
      <c r="FJ653" s="116"/>
      <c r="FK653" s="116"/>
      <c r="FL653" s="116"/>
      <c r="FM653" s="116"/>
      <c r="FN653" s="116"/>
      <c r="FO653" s="116"/>
      <c r="FP653" s="116"/>
      <c r="FQ653" s="116"/>
      <c r="FR653" s="116"/>
      <c r="FS653" s="116"/>
      <c r="FT653" s="116"/>
      <c r="FU653" s="116"/>
      <c r="FV653" s="116"/>
      <c r="FW653" s="116"/>
      <c r="FX653" s="116"/>
      <c r="FY653" s="116"/>
      <c r="FZ653" s="116"/>
      <c r="GA653" s="116"/>
      <c r="GB653" s="116"/>
      <c r="GC653" s="116"/>
      <c r="GD653" s="116"/>
      <c r="GE653" s="116"/>
      <c r="GF653" s="116"/>
      <c r="GG653" s="116"/>
      <c r="GH653" s="116"/>
    </row>
    <row r="654" spans="1:190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  <c r="AA654" s="116"/>
      <c r="AB654" s="116"/>
      <c r="AC654" s="116"/>
      <c r="AD654" s="116"/>
      <c r="AE654" s="116"/>
      <c r="AF654" s="116"/>
      <c r="AG654" s="116"/>
      <c r="AH654" s="116"/>
      <c r="AI654" s="116"/>
      <c r="AJ654" s="116"/>
      <c r="AK654" s="116"/>
      <c r="AL654" s="116"/>
      <c r="AM654" s="116"/>
      <c r="AN654" s="116"/>
      <c r="AO654" s="116"/>
      <c r="AP654" s="116"/>
      <c r="AQ654" s="116"/>
      <c r="AR654" s="116"/>
      <c r="AS654" s="116"/>
      <c r="AT654" s="116"/>
      <c r="AU654" s="116"/>
      <c r="AV654" s="116"/>
      <c r="AW654" s="116"/>
      <c r="AX654" s="116"/>
      <c r="AY654" s="116"/>
      <c r="AZ654" s="116"/>
      <c r="BA654" s="116"/>
      <c r="BB654" s="116"/>
      <c r="BC654" s="116"/>
      <c r="BD654" s="116"/>
      <c r="BE654" s="116"/>
      <c r="BF654" s="116"/>
      <c r="BG654" s="116"/>
      <c r="BH654" s="116"/>
      <c r="BI654" s="116"/>
      <c r="BJ654" s="116"/>
      <c r="BK654" s="116"/>
      <c r="BL654" s="116"/>
      <c r="BM654" s="116"/>
      <c r="BN654" s="116"/>
      <c r="BO654" s="116"/>
      <c r="BP654" s="116"/>
      <c r="BQ654" s="116"/>
      <c r="BR654" s="116"/>
      <c r="BS654" s="116"/>
      <c r="BT654" s="116"/>
      <c r="BU654" s="116"/>
      <c r="BV654" s="116"/>
      <c r="BW654" s="116"/>
      <c r="BX654" s="116"/>
      <c r="BY654" s="116"/>
      <c r="BZ654" s="116"/>
      <c r="CA654" s="116"/>
      <c r="CB654" s="116"/>
      <c r="CC654" s="116"/>
      <c r="CD654" s="116"/>
      <c r="CE654" s="116"/>
      <c r="CF654" s="116"/>
      <c r="CG654" s="116"/>
      <c r="CH654" s="116"/>
      <c r="CI654" s="116"/>
      <c r="CJ654" s="116"/>
      <c r="CK654" s="116"/>
      <c r="CL654" s="116"/>
      <c r="CM654" s="116"/>
      <c r="CN654" s="116"/>
      <c r="CO654" s="116"/>
      <c r="CP654" s="116"/>
      <c r="CQ654" s="116"/>
      <c r="CR654" s="116"/>
      <c r="CS654" s="116"/>
      <c r="CT654" s="116"/>
      <c r="CU654" s="116"/>
      <c r="CV654" s="116"/>
      <c r="CW654" s="116"/>
      <c r="CX654" s="116"/>
      <c r="CY654" s="116"/>
      <c r="CZ654" s="116"/>
      <c r="DA654" s="116"/>
      <c r="DB654" s="116"/>
      <c r="DC654" s="116"/>
      <c r="DD654" s="116"/>
      <c r="DE654" s="116"/>
      <c r="DF654" s="116"/>
      <c r="DG654" s="116"/>
      <c r="DH654" s="116"/>
      <c r="DI654" s="116"/>
      <c r="DJ654" s="116"/>
      <c r="DK654" s="116"/>
      <c r="DL654" s="116"/>
      <c r="DM654" s="116"/>
      <c r="DN654" s="116"/>
      <c r="DO654" s="116"/>
      <c r="DP654" s="116"/>
      <c r="DQ654" s="116"/>
      <c r="DR654" s="116"/>
      <c r="DS654" s="116"/>
      <c r="DT654" s="116"/>
      <c r="DU654" s="116"/>
      <c r="DV654" s="116"/>
      <c r="DW654" s="116"/>
      <c r="DX654" s="116"/>
      <c r="DY654" s="116"/>
      <c r="DZ654" s="116"/>
      <c r="EA654" s="116"/>
      <c r="EB654" s="116"/>
      <c r="EC654" s="116"/>
      <c r="ED654" s="116"/>
      <c r="EE654" s="116"/>
      <c r="EF654" s="116"/>
      <c r="EG654" s="116"/>
      <c r="EH654" s="116"/>
      <c r="EI654" s="116"/>
      <c r="EJ654" s="116"/>
      <c r="EK654" s="116"/>
      <c r="EL654" s="116"/>
      <c r="EM654" s="116"/>
      <c r="EN654" s="116"/>
      <c r="EO654" s="116"/>
      <c r="EP654" s="116"/>
      <c r="EQ654" s="116"/>
      <c r="ER654" s="116"/>
      <c r="ES654" s="116"/>
      <c r="ET654" s="116"/>
      <c r="EU654" s="116"/>
      <c r="EV654" s="116"/>
      <c r="EW654" s="116"/>
      <c r="EX654" s="116"/>
      <c r="EY654" s="116"/>
      <c r="EZ654" s="116"/>
      <c r="FA654" s="116"/>
      <c r="FB654" s="116"/>
      <c r="FC654" s="116"/>
      <c r="FD654" s="116"/>
      <c r="FE654" s="116"/>
      <c r="FF654" s="116"/>
      <c r="FG654" s="116"/>
      <c r="FH654" s="116"/>
      <c r="FI654" s="116"/>
      <c r="FJ654" s="116"/>
      <c r="FK654" s="116"/>
      <c r="FL654" s="116"/>
      <c r="FM654" s="116"/>
      <c r="FN654" s="116"/>
      <c r="FO654" s="116"/>
      <c r="FP654" s="116"/>
      <c r="FQ654" s="116"/>
      <c r="FR654" s="116"/>
      <c r="FS654" s="116"/>
      <c r="FT654" s="116"/>
      <c r="FU654" s="116"/>
      <c r="FV654" s="116"/>
      <c r="FW654" s="116"/>
      <c r="FX654" s="116"/>
      <c r="FY654" s="116"/>
      <c r="FZ654" s="116"/>
      <c r="GA654" s="116"/>
      <c r="GB654" s="116"/>
      <c r="GC654" s="116"/>
      <c r="GD654" s="116"/>
      <c r="GE654" s="116"/>
      <c r="GF654" s="116"/>
      <c r="GG654" s="116"/>
      <c r="GH654" s="116"/>
    </row>
    <row r="655" spans="1:190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  <c r="AA655" s="116"/>
      <c r="AB655" s="116"/>
      <c r="AC655" s="116"/>
      <c r="AD655" s="116"/>
      <c r="AE655" s="116"/>
      <c r="AF655" s="116"/>
      <c r="AG655" s="116"/>
      <c r="AH655" s="116"/>
      <c r="AI655" s="116"/>
      <c r="AJ655" s="116"/>
      <c r="AK655" s="116"/>
      <c r="AL655" s="116"/>
      <c r="AM655" s="116"/>
      <c r="AN655" s="116"/>
      <c r="AO655" s="116"/>
      <c r="AP655" s="116"/>
      <c r="AQ655" s="116"/>
      <c r="AR655" s="116"/>
      <c r="AS655" s="116"/>
      <c r="AT655" s="116"/>
      <c r="AU655" s="116"/>
      <c r="AV655" s="116"/>
      <c r="AW655" s="116"/>
      <c r="AX655" s="116"/>
      <c r="AY655" s="116"/>
      <c r="AZ655" s="116"/>
      <c r="BA655" s="116"/>
      <c r="BB655" s="116"/>
      <c r="BC655" s="116"/>
      <c r="BD655" s="116"/>
      <c r="BE655" s="116"/>
      <c r="BF655" s="116"/>
      <c r="BG655" s="116"/>
      <c r="BH655" s="116"/>
      <c r="BI655" s="116"/>
      <c r="BJ655" s="116"/>
      <c r="BK655" s="116"/>
      <c r="BL655" s="116"/>
      <c r="BM655" s="116"/>
      <c r="BN655" s="116"/>
      <c r="BO655" s="116"/>
      <c r="BP655" s="116"/>
      <c r="BQ655" s="116"/>
      <c r="BR655" s="116"/>
      <c r="BS655" s="116"/>
      <c r="BT655" s="116"/>
      <c r="BU655" s="116"/>
      <c r="BV655" s="116"/>
      <c r="BW655" s="116"/>
      <c r="BX655" s="116"/>
      <c r="BY655" s="116"/>
      <c r="BZ655" s="116"/>
      <c r="CA655" s="116"/>
      <c r="CB655" s="116"/>
      <c r="CC655" s="116"/>
      <c r="CD655" s="116"/>
      <c r="CE655" s="116"/>
      <c r="CF655" s="116"/>
      <c r="CG655" s="116"/>
      <c r="CH655" s="116"/>
      <c r="CI655" s="116"/>
      <c r="CJ655" s="116"/>
      <c r="CK655" s="116"/>
      <c r="CL655" s="116"/>
      <c r="CM655" s="116"/>
      <c r="CN655" s="116"/>
      <c r="CO655" s="116"/>
      <c r="CP655" s="116"/>
      <c r="CQ655" s="116"/>
      <c r="CR655" s="116"/>
      <c r="CS655" s="116"/>
      <c r="CT655" s="116"/>
      <c r="CU655" s="116"/>
      <c r="CV655" s="116"/>
      <c r="CW655" s="116"/>
      <c r="CX655" s="116"/>
      <c r="CY655" s="116"/>
      <c r="CZ655" s="116"/>
      <c r="DA655" s="116"/>
      <c r="DB655" s="116"/>
      <c r="DC655" s="116"/>
      <c r="DD655" s="116"/>
      <c r="DE655" s="116"/>
      <c r="DF655" s="116"/>
      <c r="DG655" s="116"/>
      <c r="DH655" s="116"/>
      <c r="DI655" s="116"/>
      <c r="DJ655" s="116"/>
      <c r="DK655" s="116"/>
      <c r="DL655" s="116"/>
      <c r="DM655" s="116"/>
      <c r="DN655" s="116"/>
      <c r="DO655" s="116"/>
      <c r="DP655" s="116"/>
      <c r="DQ655" s="116"/>
      <c r="DR655" s="116"/>
      <c r="DS655" s="116"/>
      <c r="DT655" s="116"/>
      <c r="DU655" s="116"/>
      <c r="DV655" s="116"/>
      <c r="DW655" s="116"/>
      <c r="DX655" s="116"/>
      <c r="DY655" s="116"/>
      <c r="DZ655" s="116"/>
      <c r="EA655" s="116"/>
      <c r="EB655" s="116"/>
      <c r="EC655" s="116"/>
      <c r="ED655" s="116"/>
      <c r="EE655" s="116"/>
      <c r="EF655" s="116"/>
      <c r="EG655" s="116"/>
      <c r="EH655" s="116"/>
      <c r="EI655" s="116"/>
      <c r="EJ655" s="116"/>
      <c r="EK655" s="116"/>
      <c r="EL655" s="116"/>
      <c r="EM655" s="116"/>
      <c r="EN655" s="116"/>
      <c r="EO655" s="116"/>
      <c r="EP655" s="116"/>
      <c r="EQ655" s="116"/>
      <c r="ER655" s="116"/>
      <c r="ES655" s="116"/>
      <c r="ET655" s="116"/>
      <c r="EU655" s="116"/>
      <c r="EV655" s="116"/>
      <c r="EW655" s="116"/>
      <c r="EX655" s="116"/>
      <c r="EY655" s="116"/>
      <c r="EZ655" s="116"/>
      <c r="FA655" s="116"/>
      <c r="FB655" s="116"/>
      <c r="FC655" s="116"/>
      <c r="FD655" s="116"/>
      <c r="FE655" s="116"/>
      <c r="FF655" s="116"/>
      <c r="FG655" s="116"/>
      <c r="FH655" s="116"/>
      <c r="FI655" s="116"/>
      <c r="FJ655" s="116"/>
      <c r="FK655" s="116"/>
      <c r="FL655" s="116"/>
      <c r="FM655" s="116"/>
      <c r="FN655" s="116"/>
      <c r="FO655" s="116"/>
      <c r="FP655" s="116"/>
      <c r="FQ655" s="116"/>
      <c r="FR655" s="116"/>
      <c r="FS655" s="116"/>
      <c r="FT655" s="116"/>
      <c r="FU655" s="116"/>
      <c r="FV655" s="116"/>
      <c r="FW655" s="116"/>
      <c r="FX655" s="116"/>
      <c r="FY655" s="116"/>
      <c r="FZ655" s="116"/>
      <c r="GA655" s="116"/>
      <c r="GB655" s="116"/>
      <c r="GC655" s="116"/>
      <c r="GD655" s="116"/>
      <c r="GE655" s="116"/>
      <c r="GF655" s="116"/>
      <c r="GG655" s="116"/>
      <c r="GH655" s="116"/>
    </row>
    <row r="656" spans="1:190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  <c r="AA656" s="116"/>
      <c r="AB656" s="116"/>
      <c r="AC656" s="116"/>
      <c r="AD656" s="116"/>
      <c r="AE656" s="116"/>
      <c r="AF656" s="116"/>
      <c r="AG656" s="116"/>
      <c r="AH656" s="116"/>
      <c r="AI656" s="116"/>
      <c r="AJ656" s="116"/>
      <c r="AK656" s="116"/>
      <c r="AL656" s="116"/>
      <c r="AM656" s="116"/>
      <c r="AN656" s="116"/>
      <c r="AO656" s="116"/>
      <c r="AP656" s="116"/>
      <c r="AQ656" s="116"/>
      <c r="AR656" s="116"/>
      <c r="AS656" s="116"/>
      <c r="AT656" s="116"/>
      <c r="AU656" s="116"/>
      <c r="AV656" s="116"/>
      <c r="AW656" s="116"/>
      <c r="AX656" s="116"/>
      <c r="AY656" s="116"/>
      <c r="AZ656" s="116"/>
      <c r="BA656" s="116"/>
      <c r="BB656" s="116"/>
      <c r="BC656" s="116"/>
      <c r="BD656" s="116"/>
      <c r="BE656" s="116"/>
      <c r="BF656" s="116"/>
      <c r="BG656" s="116"/>
      <c r="BH656" s="116"/>
      <c r="BI656" s="116"/>
      <c r="BJ656" s="116"/>
      <c r="BK656" s="116"/>
      <c r="BL656" s="116"/>
      <c r="BM656" s="116"/>
      <c r="BN656" s="116"/>
      <c r="BO656" s="116"/>
      <c r="BP656" s="116"/>
      <c r="BQ656" s="116"/>
      <c r="BR656" s="116"/>
      <c r="BS656" s="116"/>
      <c r="BT656" s="116"/>
      <c r="BU656" s="116"/>
      <c r="BV656" s="116"/>
      <c r="BW656" s="116"/>
      <c r="BX656" s="116"/>
      <c r="BY656" s="116"/>
      <c r="BZ656" s="116"/>
      <c r="CA656" s="116"/>
      <c r="CB656" s="116"/>
      <c r="CC656" s="116"/>
      <c r="CD656" s="116"/>
      <c r="CE656" s="116"/>
      <c r="CF656" s="116"/>
      <c r="CG656" s="116"/>
      <c r="CH656" s="116"/>
      <c r="CI656" s="116"/>
      <c r="CJ656" s="116"/>
      <c r="CK656" s="116"/>
      <c r="CL656" s="116"/>
      <c r="CM656" s="116"/>
      <c r="CN656" s="116"/>
      <c r="CO656" s="116"/>
      <c r="CP656" s="116"/>
      <c r="CQ656" s="116"/>
      <c r="CR656" s="116"/>
      <c r="CS656" s="116"/>
      <c r="CT656" s="116"/>
      <c r="CU656" s="116"/>
      <c r="CV656" s="116"/>
      <c r="CW656" s="116"/>
      <c r="CX656" s="116"/>
      <c r="CY656" s="116"/>
      <c r="CZ656" s="116"/>
      <c r="DA656" s="116"/>
      <c r="DB656" s="116"/>
      <c r="DC656" s="116"/>
      <c r="DD656" s="116"/>
      <c r="DE656" s="116"/>
      <c r="DF656" s="116"/>
      <c r="DG656" s="116"/>
      <c r="DH656" s="116"/>
      <c r="DI656" s="116"/>
      <c r="DJ656" s="116"/>
      <c r="DK656" s="116"/>
      <c r="DL656" s="116"/>
      <c r="DM656" s="116"/>
      <c r="DN656" s="116"/>
      <c r="DO656" s="116"/>
      <c r="DP656" s="116"/>
      <c r="DQ656" s="116"/>
      <c r="DR656" s="116"/>
      <c r="DS656" s="116"/>
      <c r="DT656" s="116"/>
      <c r="DU656" s="116"/>
      <c r="DV656" s="116"/>
      <c r="DW656" s="116"/>
      <c r="DX656" s="116"/>
      <c r="DY656" s="116"/>
      <c r="DZ656" s="116"/>
      <c r="EA656" s="116"/>
      <c r="EB656" s="116"/>
      <c r="EC656" s="116"/>
      <c r="ED656" s="116"/>
      <c r="EE656" s="116"/>
      <c r="EF656" s="116"/>
      <c r="EG656" s="116"/>
      <c r="EH656" s="116"/>
      <c r="EI656" s="116"/>
      <c r="EJ656" s="116"/>
      <c r="EK656" s="116"/>
      <c r="EL656" s="116"/>
      <c r="EM656" s="116"/>
      <c r="EN656" s="116"/>
      <c r="EO656" s="116"/>
      <c r="EP656" s="116"/>
      <c r="EQ656" s="116"/>
      <c r="ER656" s="116"/>
      <c r="ES656" s="116"/>
      <c r="ET656" s="116"/>
      <c r="EU656" s="116"/>
      <c r="EV656" s="116"/>
      <c r="EW656" s="116"/>
      <c r="EX656" s="116"/>
      <c r="EY656" s="116"/>
      <c r="EZ656" s="116"/>
      <c r="FA656" s="116"/>
      <c r="FB656" s="116"/>
      <c r="FC656" s="116"/>
      <c r="FD656" s="116"/>
      <c r="FE656" s="116"/>
      <c r="FF656" s="116"/>
      <c r="FG656" s="116"/>
      <c r="FH656" s="116"/>
      <c r="FI656" s="116"/>
      <c r="FJ656" s="116"/>
      <c r="FK656" s="116"/>
      <c r="FL656" s="116"/>
      <c r="FM656" s="116"/>
      <c r="FN656" s="116"/>
      <c r="FO656" s="116"/>
      <c r="FP656" s="116"/>
      <c r="FQ656" s="116"/>
      <c r="FR656" s="116"/>
      <c r="FS656" s="116"/>
      <c r="FT656" s="116"/>
      <c r="FU656" s="116"/>
      <c r="FV656" s="116"/>
      <c r="FW656" s="116"/>
      <c r="FX656" s="116"/>
      <c r="FY656" s="116"/>
      <c r="FZ656" s="116"/>
      <c r="GA656" s="116"/>
      <c r="GB656" s="116"/>
      <c r="GC656" s="116"/>
      <c r="GD656" s="116"/>
      <c r="GE656" s="116"/>
      <c r="GF656" s="116"/>
      <c r="GG656" s="116"/>
      <c r="GH656" s="116"/>
    </row>
    <row r="657" spans="1:190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  <c r="AA657" s="116"/>
      <c r="AB657" s="116"/>
      <c r="AC657" s="116"/>
      <c r="AD657" s="116"/>
      <c r="AE657" s="116"/>
      <c r="AF657" s="116"/>
      <c r="AG657" s="116"/>
      <c r="AH657" s="116"/>
      <c r="AI657" s="116"/>
      <c r="AJ657" s="116"/>
      <c r="AK657" s="116"/>
      <c r="AL657" s="116"/>
      <c r="AM657" s="116"/>
      <c r="AN657" s="116"/>
      <c r="AO657" s="116"/>
      <c r="AP657" s="116"/>
      <c r="AQ657" s="116"/>
      <c r="AR657" s="116"/>
      <c r="AS657" s="116"/>
      <c r="AT657" s="116"/>
      <c r="AU657" s="116"/>
      <c r="AV657" s="116"/>
      <c r="AW657" s="116"/>
      <c r="AX657" s="116"/>
      <c r="AY657" s="116"/>
      <c r="AZ657" s="116"/>
      <c r="BA657" s="116"/>
      <c r="BB657" s="116"/>
      <c r="BC657" s="116"/>
      <c r="BD657" s="116"/>
      <c r="BE657" s="116"/>
      <c r="BF657" s="116"/>
      <c r="BG657" s="116"/>
      <c r="BH657" s="116"/>
      <c r="BI657" s="116"/>
      <c r="BJ657" s="116"/>
      <c r="BK657" s="116"/>
      <c r="BL657" s="116"/>
      <c r="BM657" s="116"/>
      <c r="BN657" s="116"/>
      <c r="BO657" s="116"/>
      <c r="BP657" s="116"/>
      <c r="BQ657" s="116"/>
      <c r="BR657" s="116"/>
      <c r="BS657" s="116"/>
      <c r="BT657" s="116"/>
      <c r="BU657" s="116"/>
      <c r="BV657" s="116"/>
      <c r="BW657" s="116"/>
      <c r="BX657" s="116"/>
      <c r="BY657" s="116"/>
      <c r="BZ657" s="116"/>
      <c r="CA657" s="116"/>
      <c r="CB657" s="116"/>
      <c r="CC657" s="116"/>
      <c r="CD657" s="116"/>
      <c r="CE657" s="116"/>
      <c r="CF657" s="116"/>
      <c r="CG657" s="116"/>
      <c r="CH657" s="116"/>
      <c r="CI657" s="116"/>
      <c r="CJ657" s="116"/>
      <c r="CK657" s="116"/>
      <c r="CL657" s="116"/>
      <c r="CM657" s="116"/>
      <c r="CN657" s="116"/>
      <c r="CO657" s="116"/>
      <c r="CP657" s="116"/>
      <c r="CQ657" s="116"/>
      <c r="CR657" s="116"/>
      <c r="CS657" s="116"/>
      <c r="CT657" s="116"/>
      <c r="CU657" s="116"/>
      <c r="CV657" s="116"/>
      <c r="CW657" s="116"/>
      <c r="CX657" s="116"/>
      <c r="CY657" s="116"/>
      <c r="CZ657" s="116"/>
      <c r="DA657" s="116"/>
      <c r="DB657" s="116"/>
      <c r="DC657" s="116"/>
      <c r="DD657" s="116"/>
      <c r="DE657" s="116"/>
      <c r="DF657" s="116"/>
      <c r="DG657" s="116"/>
      <c r="DH657" s="116"/>
      <c r="DI657" s="116"/>
      <c r="DJ657" s="116"/>
      <c r="DK657" s="116"/>
      <c r="DL657" s="116"/>
      <c r="DM657" s="116"/>
      <c r="DN657" s="116"/>
      <c r="DO657" s="116"/>
      <c r="DP657" s="116"/>
      <c r="DQ657" s="116"/>
      <c r="DR657" s="116"/>
      <c r="DS657" s="116"/>
      <c r="DT657" s="116"/>
      <c r="DU657" s="116"/>
      <c r="DV657" s="116"/>
      <c r="DW657" s="116"/>
      <c r="DX657" s="116"/>
      <c r="DY657" s="116"/>
      <c r="DZ657" s="116"/>
      <c r="EA657" s="116"/>
      <c r="EB657" s="116"/>
      <c r="EC657" s="116"/>
      <c r="ED657" s="116"/>
      <c r="EE657" s="116"/>
      <c r="EF657" s="116"/>
      <c r="EG657" s="116"/>
      <c r="EH657" s="116"/>
      <c r="EI657" s="116"/>
      <c r="EJ657" s="116"/>
      <c r="EK657" s="116"/>
      <c r="EL657" s="116"/>
      <c r="EM657" s="116"/>
      <c r="EN657" s="116"/>
      <c r="EO657" s="116"/>
      <c r="EP657" s="116"/>
      <c r="EQ657" s="116"/>
      <c r="ER657" s="116"/>
      <c r="ES657" s="116"/>
      <c r="ET657" s="116"/>
      <c r="EU657" s="116"/>
      <c r="EV657" s="116"/>
      <c r="EW657" s="116"/>
      <c r="EX657" s="116"/>
      <c r="EY657" s="116"/>
      <c r="EZ657" s="116"/>
      <c r="FA657" s="116"/>
      <c r="FB657" s="116"/>
      <c r="FC657" s="116"/>
      <c r="FD657" s="116"/>
      <c r="FE657" s="116"/>
      <c r="FF657" s="116"/>
      <c r="FG657" s="116"/>
      <c r="FH657" s="116"/>
      <c r="FI657" s="116"/>
      <c r="FJ657" s="116"/>
      <c r="FK657" s="116"/>
      <c r="FL657" s="116"/>
      <c r="FM657" s="116"/>
      <c r="FN657" s="116"/>
      <c r="FO657" s="116"/>
      <c r="FP657" s="116"/>
      <c r="FQ657" s="116"/>
      <c r="FR657" s="116"/>
      <c r="FS657" s="116"/>
      <c r="FT657" s="116"/>
      <c r="FU657" s="116"/>
      <c r="FV657" s="116"/>
      <c r="FW657" s="116"/>
      <c r="FX657" s="116"/>
      <c r="FY657" s="116"/>
      <c r="FZ657" s="116"/>
      <c r="GA657" s="116"/>
      <c r="GB657" s="116"/>
      <c r="GC657" s="116"/>
      <c r="GD657" s="116"/>
      <c r="GE657" s="116"/>
      <c r="GF657" s="116"/>
      <c r="GG657" s="116"/>
      <c r="GH657" s="116"/>
    </row>
    <row r="658" spans="1:190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  <c r="AA658" s="116"/>
      <c r="AB658" s="116"/>
      <c r="AC658" s="116"/>
      <c r="AD658" s="116"/>
      <c r="AE658" s="116"/>
      <c r="AF658" s="116"/>
      <c r="AG658" s="116"/>
      <c r="AH658" s="116"/>
      <c r="AI658" s="116"/>
      <c r="AJ658" s="116"/>
      <c r="AK658" s="116"/>
      <c r="AL658" s="116"/>
      <c r="AM658" s="116"/>
      <c r="AN658" s="116"/>
      <c r="AO658" s="116"/>
      <c r="AP658" s="116"/>
      <c r="AQ658" s="116"/>
      <c r="AR658" s="116"/>
      <c r="AS658" s="116"/>
      <c r="AT658" s="116"/>
      <c r="AU658" s="116"/>
      <c r="AV658" s="116"/>
      <c r="AW658" s="116"/>
      <c r="AX658" s="116"/>
      <c r="AY658" s="116"/>
      <c r="AZ658" s="116"/>
      <c r="BA658" s="116"/>
      <c r="BB658" s="116"/>
      <c r="BC658" s="116"/>
      <c r="BD658" s="116"/>
      <c r="BE658" s="116"/>
      <c r="BF658" s="116"/>
      <c r="BG658" s="116"/>
      <c r="BH658" s="116"/>
      <c r="BI658" s="116"/>
      <c r="BJ658" s="116"/>
      <c r="BK658" s="116"/>
      <c r="BL658" s="116"/>
      <c r="BM658" s="116"/>
      <c r="BN658" s="116"/>
      <c r="BO658" s="116"/>
      <c r="BP658" s="116"/>
      <c r="BQ658" s="116"/>
      <c r="BR658" s="116"/>
      <c r="BS658" s="116"/>
      <c r="BT658" s="116"/>
      <c r="BU658" s="116"/>
      <c r="BV658" s="116"/>
      <c r="BW658" s="116"/>
      <c r="BX658" s="116"/>
      <c r="BY658" s="116"/>
      <c r="BZ658" s="116"/>
      <c r="CA658" s="116"/>
      <c r="CB658" s="116"/>
      <c r="CC658" s="116"/>
      <c r="CD658" s="116"/>
      <c r="CE658" s="116"/>
      <c r="CF658" s="116"/>
      <c r="CG658" s="116"/>
      <c r="CH658" s="116"/>
      <c r="CI658" s="116"/>
      <c r="CJ658" s="116"/>
      <c r="CK658" s="116"/>
      <c r="CL658" s="116"/>
      <c r="CM658" s="116"/>
      <c r="CN658" s="116"/>
      <c r="CO658" s="116"/>
      <c r="CP658" s="116"/>
      <c r="CQ658" s="116"/>
      <c r="CR658" s="116"/>
      <c r="CS658" s="116"/>
      <c r="CT658" s="116"/>
      <c r="CU658" s="116"/>
      <c r="CV658" s="116"/>
      <c r="CW658" s="116"/>
      <c r="CX658" s="116"/>
      <c r="CY658" s="116"/>
      <c r="CZ658" s="116"/>
      <c r="DA658" s="116"/>
      <c r="DB658" s="116"/>
      <c r="DC658" s="116"/>
      <c r="DD658" s="116"/>
      <c r="DE658" s="116"/>
      <c r="DF658" s="116"/>
      <c r="DG658" s="116"/>
      <c r="DH658" s="116"/>
      <c r="DI658" s="116"/>
      <c r="DJ658" s="116"/>
      <c r="DK658" s="116"/>
      <c r="DL658" s="116"/>
      <c r="DM658" s="116"/>
      <c r="DN658" s="116"/>
      <c r="DO658" s="116"/>
      <c r="DP658" s="116"/>
      <c r="DQ658" s="116"/>
      <c r="DR658" s="116"/>
      <c r="DS658" s="116"/>
      <c r="DT658" s="116"/>
      <c r="DU658" s="116"/>
      <c r="DV658" s="116"/>
      <c r="DW658" s="116"/>
      <c r="DX658" s="116"/>
      <c r="DY658" s="116"/>
      <c r="DZ658" s="116"/>
      <c r="EA658" s="116"/>
      <c r="EB658" s="116"/>
      <c r="EC658" s="116"/>
      <c r="ED658" s="116"/>
      <c r="EE658" s="116"/>
      <c r="EF658" s="116"/>
      <c r="EG658" s="116"/>
      <c r="EH658" s="116"/>
      <c r="EI658" s="116"/>
      <c r="EJ658" s="116"/>
      <c r="EK658" s="116"/>
      <c r="EL658" s="116"/>
      <c r="EM658" s="116"/>
      <c r="EN658" s="116"/>
      <c r="EO658" s="116"/>
      <c r="EP658" s="116"/>
      <c r="EQ658" s="116"/>
      <c r="ER658" s="116"/>
      <c r="ES658" s="116"/>
      <c r="ET658" s="116"/>
      <c r="EU658" s="116"/>
      <c r="EV658" s="116"/>
      <c r="EW658" s="116"/>
      <c r="EX658" s="116"/>
      <c r="EY658" s="116"/>
      <c r="EZ658" s="116"/>
      <c r="FA658" s="116"/>
      <c r="FB658" s="116"/>
      <c r="FC658" s="116"/>
      <c r="FD658" s="116"/>
      <c r="FE658" s="116"/>
      <c r="FF658" s="116"/>
      <c r="FG658" s="116"/>
      <c r="FH658" s="116"/>
      <c r="FI658" s="116"/>
      <c r="FJ658" s="116"/>
      <c r="FK658" s="116"/>
      <c r="FL658" s="116"/>
      <c r="FM658" s="116"/>
      <c r="FN658" s="116"/>
      <c r="FO658" s="116"/>
      <c r="FP658" s="116"/>
      <c r="FQ658" s="116"/>
      <c r="FR658" s="116"/>
      <c r="FS658" s="116"/>
      <c r="FT658" s="116"/>
      <c r="FU658" s="116"/>
      <c r="FV658" s="116"/>
      <c r="FW658" s="116"/>
      <c r="FX658" s="116"/>
      <c r="FY658" s="116"/>
      <c r="FZ658" s="116"/>
      <c r="GA658" s="116"/>
      <c r="GB658" s="116"/>
      <c r="GC658" s="116"/>
      <c r="GD658" s="116"/>
      <c r="GE658" s="116"/>
      <c r="GF658" s="116"/>
      <c r="GG658" s="116"/>
      <c r="GH658" s="116"/>
    </row>
    <row r="659" spans="1:190">
      <c r="A659" s="116"/>
      <c r="B659" s="116"/>
      <c r="C659" s="116"/>
      <c r="D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  <c r="AA659" s="116"/>
      <c r="AB659" s="116"/>
      <c r="AC659" s="116"/>
      <c r="AD659" s="116"/>
      <c r="AE659" s="116"/>
      <c r="AF659" s="116"/>
      <c r="AG659" s="116"/>
      <c r="AH659" s="116"/>
      <c r="AI659" s="116"/>
      <c r="AJ659" s="116"/>
      <c r="AK659" s="116"/>
      <c r="AL659" s="116"/>
      <c r="AM659" s="116"/>
      <c r="AN659" s="116"/>
      <c r="AO659" s="116"/>
      <c r="AP659" s="116"/>
      <c r="AQ659" s="116"/>
      <c r="AR659" s="116"/>
      <c r="AS659" s="116"/>
      <c r="AT659" s="116"/>
      <c r="AU659" s="116"/>
      <c r="AV659" s="116"/>
      <c r="AW659" s="116"/>
      <c r="AX659" s="116"/>
      <c r="AY659" s="116"/>
      <c r="AZ659" s="116"/>
      <c r="BA659" s="116"/>
      <c r="BB659" s="116"/>
      <c r="BC659" s="116"/>
      <c r="BD659" s="116"/>
      <c r="BE659" s="116"/>
      <c r="BF659" s="116"/>
      <c r="BG659" s="116"/>
      <c r="BH659" s="116"/>
      <c r="BI659" s="116"/>
      <c r="BJ659" s="116"/>
      <c r="BK659" s="116"/>
      <c r="BL659" s="116"/>
      <c r="BM659" s="116"/>
      <c r="BN659" s="116"/>
      <c r="BO659" s="116"/>
      <c r="BP659" s="116"/>
      <c r="BQ659" s="116"/>
      <c r="BR659" s="116"/>
      <c r="BS659" s="116"/>
      <c r="BT659" s="116"/>
      <c r="BU659" s="116"/>
      <c r="BV659" s="116"/>
      <c r="BW659" s="116"/>
      <c r="BX659" s="116"/>
      <c r="BY659" s="116"/>
      <c r="BZ659" s="116"/>
      <c r="CA659" s="116"/>
      <c r="CB659" s="116"/>
      <c r="CC659" s="116"/>
      <c r="CD659" s="116"/>
      <c r="CE659" s="116"/>
      <c r="CF659" s="116"/>
      <c r="CG659" s="116"/>
      <c r="CH659" s="116"/>
      <c r="CI659" s="116"/>
      <c r="CJ659" s="116"/>
      <c r="CK659" s="116"/>
      <c r="CL659" s="116"/>
      <c r="CM659" s="116"/>
      <c r="CN659" s="116"/>
      <c r="CO659" s="116"/>
      <c r="CP659" s="116"/>
      <c r="CQ659" s="116"/>
      <c r="CR659" s="116"/>
      <c r="CS659" s="116"/>
      <c r="CT659" s="116"/>
      <c r="CU659" s="116"/>
      <c r="CV659" s="116"/>
      <c r="CW659" s="116"/>
      <c r="CX659" s="116"/>
      <c r="CY659" s="116"/>
      <c r="CZ659" s="116"/>
      <c r="DA659" s="116"/>
      <c r="DB659" s="116"/>
      <c r="DC659" s="116"/>
      <c r="DD659" s="116"/>
      <c r="DE659" s="116"/>
      <c r="DF659" s="116"/>
      <c r="DG659" s="116"/>
      <c r="DH659" s="116"/>
      <c r="DI659" s="116"/>
      <c r="DJ659" s="116"/>
      <c r="DK659" s="116"/>
      <c r="DL659" s="116"/>
      <c r="DM659" s="116"/>
      <c r="DN659" s="116"/>
      <c r="DO659" s="116"/>
      <c r="DP659" s="116"/>
      <c r="DQ659" s="116"/>
      <c r="DR659" s="116"/>
      <c r="DS659" s="116"/>
      <c r="DT659" s="116"/>
      <c r="DU659" s="116"/>
      <c r="DV659" s="116"/>
      <c r="DW659" s="116"/>
      <c r="DX659" s="116"/>
      <c r="DY659" s="116"/>
      <c r="DZ659" s="116"/>
      <c r="EA659" s="116"/>
      <c r="EB659" s="116"/>
      <c r="EC659" s="116"/>
      <c r="ED659" s="116"/>
      <c r="EE659" s="116"/>
      <c r="EF659" s="116"/>
      <c r="EG659" s="116"/>
      <c r="EH659" s="116"/>
      <c r="EI659" s="116"/>
      <c r="EJ659" s="116"/>
      <c r="EK659" s="116"/>
      <c r="EL659" s="116"/>
      <c r="EM659" s="116"/>
      <c r="EN659" s="116"/>
      <c r="EO659" s="116"/>
      <c r="EP659" s="116"/>
      <c r="EQ659" s="116"/>
      <c r="ER659" s="116"/>
      <c r="ES659" s="116"/>
      <c r="ET659" s="116"/>
      <c r="EU659" s="116"/>
      <c r="EV659" s="116"/>
      <c r="EW659" s="116"/>
      <c r="EX659" s="116"/>
      <c r="EY659" s="116"/>
      <c r="EZ659" s="116"/>
      <c r="FA659" s="116"/>
      <c r="FB659" s="116"/>
      <c r="FC659" s="116"/>
      <c r="FD659" s="116"/>
      <c r="FE659" s="116"/>
      <c r="FF659" s="116"/>
      <c r="FG659" s="116"/>
      <c r="FH659" s="116"/>
      <c r="FI659" s="116"/>
      <c r="FJ659" s="116"/>
      <c r="FK659" s="116"/>
      <c r="FL659" s="116"/>
      <c r="FM659" s="116"/>
      <c r="FN659" s="116"/>
      <c r="FO659" s="116"/>
      <c r="FP659" s="116"/>
      <c r="FQ659" s="116"/>
      <c r="FR659" s="116"/>
      <c r="FS659" s="116"/>
      <c r="FT659" s="116"/>
      <c r="FU659" s="116"/>
      <c r="FV659" s="116"/>
      <c r="FW659" s="116"/>
      <c r="FX659" s="116"/>
      <c r="FY659" s="116"/>
      <c r="FZ659" s="116"/>
      <c r="GA659" s="116"/>
      <c r="GB659" s="116"/>
      <c r="GC659" s="116"/>
      <c r="GD659" s="116"/>
      <c r="GE659" s="116"/>
      <c r="GF659" s="116"/>
      <c r="GG659" s="116"/>
      <c r="GH659" s="116"/>
    </row>
    <row r="660" spans="1:190"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  <c r="AA660" s="116"/>
      <c r="AB660" s="116"/>
      <c r="AC660" s="116"/>
      <c r="AD660" s="116"/>
      <c r="AE660" s="116"/>
      <c r="AF660" s="116"/>
      <c r="AG660" s="116"/>
      <c r="AH660" s="116"/>
      <c r="AI660" s="116"/>
      <c r="AJ660" s="116"/>
      <c r="AK660" s="116"/>
      <c r="AL660" s="116"/>
      <c r="AM660" s="116"/>
      <c r="AN660" s="116"/>
      <c r="AO660" s="116"/>
      <c r="AP660" s="116"/>
      <c r="AQ660" s="116"/>
      <c r="AR660" s="116"/>
      <c r="AS660" s="116"/>
      <c r="AT660" s="116"/>
      <c r="AU660" s="116"/>
      <c r="AV660" s="116"/>
      <c r="AW660" s="116"/>
      <c r="AX660" s="116"/>
      <c r="AY660" s="116"/>
      <c r="AZ660" s="116"/>
      <c r="BA660" s="116"/>
      <c r="BB660" s="116"/>
      <c r="BC660" s="116"/>
      <c r="BD660" s="116"/>
      <c r="BE660" s="116"/>
      <c r="BF660" s="116"/>
      <c r="BG660" s="116"/>
      <c r="BH660" s="116"/>
      <c r="BI660" s="116"/>
      <c r="BJ660" s="116"/>
      <c r="BK660" s="116"/>
      <c r="BL660" s="116"/>
      <c r="BM660" s="116"/>
      <c r="BN660" s="116"/>
      <c r="BO660" s="116"/>
      <c r="BP660" s="116"/>
      <c r="BQ660" s="116"/>
      <c r="BR660" s="116"/>
      <c r="BS660" s="116"/>
      <c r="BT660" s="116"/>
      <c r="BU660" s="116"/>
      <c r="BV660" s="116"/>
      <c r="BW660" s="116"/>
      <c r="BX660" s="116"/>
      <c r="BY660" s="116"/>
      <c r="BZ660" s="116"/>
      <c r="CA660" s="116"/>
      <c r="CB660" s="116"/>
      <c r="CC660" s="116"/>
      <c r="CD660" s="116"/>
      <c r="CE660" s="116"/>
      <c r="CF660" s="116"/>
      <c r="CG660" s="116"/>
      <c r="CH660" s="116"/>
      <c r="CI660" s="116"/>
      <c r="CJ660" s="116"/>
      <c r="CK660" s="116"/>
      <c r="CL660" s="116"/>
      <c r="CM660" s="116"/>
      <c r="CN660" s="116"/>
      <c r="CO660" s="116"/>
      <c r="CP660" s="116"/>
      <c r="CQ660" s="116"/>
      <c r="CR660" s="116"/>
      <c r="CS660" s="116"/>
      <c r="CT660" s="116"/>
      <c r="CU660" s="116"/>
      <c r="CV660" s="116"/>
      <c r="CW660" s="116"/>
      <c r="CX660" s="116"/>
      <c r="CY660" s="116"/>
      <c r="CZ660" s="116"/>
      <c r="DA660" s="116"/>
      <c r="DB660" s="116"/>
      <c r="DC660" s="116"/>
      <c r="DD660" s="116"/>
      <c r="DE660" s="116"/>
      <c r="DF660" s="116"/>
      <c r="DG660" s="116"/>
      <c r="DH660" s="116"/>
      <c r="DI660" s="116"/>
      <c r="DJ660" s="116"/>
      <c r="DK660" s="116"/>
      <c r="DL660" s="116"/>
      <c r="DM660" s="116"/>
      <c r="DN660" s="116"/>
      <c r="DO660" s="116"/>
      <c r="DP660" s="116"/>
      <c r="DQ660" s="116"/>
      <c r="DR660" s="116"/>
      <c r="DS660" s="116"/>
      <c r="DT660" s="116"/>
      <c r="DU660" s="116"/>
      <c r="DV660" s="116"/>
      <c r="DW660" s="116"/>
      <c r="DX660" s="116"/>
      <c r="DY660" s="116"/>
      <c r="DZ660" s="116"/>
      <c r="EA660" s="116"/>
      <c r="EB660" s="116"/>
      <c r="EC660" s="116"/>
      <c r="ED660" s="116"/>
      <c r="EE660" s="116"/>
      <c r="EF660" s="116"/>
      <c r="EG660" s="116"/>
      <c r="EH660" s="116"/>
      <c r="EI660" s="116"/>
      <c r="EJ660" s="116"/>
      <c r="EK660" s="116"/>
      <c r="EL660" s="116"/>
      <c r="EM660" s="116"/>
      <c r="EN660" s="116"/>
      <c r="EO660" s="116"/>
      <c r="EP660" s="116"/>
      <c r="EQ660" s="116"/>
      <c r="ER660" s="116"/>
      <c r="ES660" s="116"/>
      <c r="ET660" s="116"/>
      <c r="EU660" s="116"/>
      <c r="EV660" s="116"/>
      <c r="EW660" s="116"/>
      <c r="EX660" s="116"/>
      <c r="EY660" s="116"/>
      <c r="EZ660" s="116"/>
      <c r="FA660" s="116"/>
      <c r="FB660" s="116"/>
      <c r="FC660" s="116"/>
      <c r="FD660" s="116"/>
      <c r="FE660" s="116"/>
      <c r="FF660" s="116"/>
      <c r="FG660" s="116"/>
      <c r="FH660" s="116"/>
      <c r="FI660" s="116"/>
      <c r="FJ660" s="116"/>
      <c r="FK660" s="116"/>
      <c r="FL660" s="116"/>
      <c r="FM660" s="116"/>
      <c r="FN660" s="116"/>
      <c r="FO660" s="116"/>
      <c r="FP660" s="116"/>
      <c r="FQ660" s="116"/>
      <c r="FR660" s="116"/>
      <c r="FS660" s="116"/>
      <c r="FT660" s="116"/>
      <c r="FU660" s="116"/>
      <c r="FV660" s="116"/>
      <c r="FW660" s="116"/>
      <c r="FX660" s="116"/>
      <c r="FY660" s="116"/>
      <c r="FZ660" s="116"/>
      <c r="GA660" s="116"/>
      <c r="GB660" s="116"/>
      <c r="GC660" s="116"/>
      <c r="GD660" s="116"/>
      <c r="GE660" s="116"/>
      <c r="GF660" s="116"/>
      <c r="GG660" s="116"/>
      <c r="GH660" s="116"/>
    </row>
    <row r="661" spans="1:190"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  <c r="AA661" s="116"/>
      <c r="AB661" s="116"/>
      <c r="AC661" s="116"/>
      <c r="AD661" s="116"/>
      <c r="AE661" s="116"/>
      <c r="AF661" s="116"/>
      <c r="AG661" s="116"/>
      <c r="AH661" s="116"/>
      <c r="AI661" s="116"/>
      <c r="AJ661" s="116"/>
      <c r="AK661" s="116"/>
      <c r="AL661" s="116"/>
      <c r="AM661" s="116"/>
      <c r="AN661" s="116"/>
      <c r="AO661" s="116"/>
      <c r="AP661" s="116"/>
      <c r="AQ661" s="116"/>
      <c r="AR661" s="116"/>
      <c r="AS661" s="116"/>
      <c r="AT661" s="116"/>
      <c r="AU661" s="116"/>
      <c r="AV661" s="116"/>
      <c r="AW661" s="116"/>
      <c r="AX661" s="116"/>
      <c r="AY661" s="116"/>
      <c r="AZ661" s="116"/>
      <c r="BA661" s="116"/>
      <c r="BB661" s="116"/>
      <c r="BC661" s="116"/>
      <c r="BD661" s="116"/>
      <c r="BE661" s="116"/>
      <c r="BF661" s="116"/>
      <c r="BG661" s="116"/>
      <c r="BH661" s="116"/>
      <c r="BI661" s="116"/>
      <c r="BJ661" s="116"/>
      <c r="BK661" s="116"/>
      <c r="BL661" s="116"/>
      <c r="BM661" s="116"/>
      <c r="BN661" s="116"/>
      <c r="BO661" s="116"/>
      <c r="BP661" s="116"/>
      <c r="BQ661" s="116"/>
      <c r="BR661" s="116"/>
      <c r="BS661" s="116"/>
      <c r="BT661" s="116"/>
      <c r="BU661" s="116"/>
      <c r="BV661" s="116"/>
      <c r="BW661" s="116"/>
      <c r="BX661" s="116"/>
      <c r="BY661" s="116"/>
      <c r="BZ661" s="116"/>
      <c r="CA661" s="116"/>
      <c r="CB661" s="116"/>
      <c r="CC661" s="116"/>
      <c r="CD661" s="116"/>
      <c r="CE661" s="116"/>
      <c r="CF661" s="116"/>
      <c r="CG661" s="116"/>
      <c r="CH661" s="116"/>
      <c r="CI661" s="116"/>
      <c r="CJ661" s="116"/>
      <c r="CK661" s="116"/>
      <c r="CL661" s="116"/>
      <c r="CM661" s="116"/>
      <c r="CN661" s="116"/>
      <c r="CO661" s="116"/>
      <c r="CP661" s="116"/>
      <c r="CQ661" s="116"/>
      <c r="CR661" s="116"/>
      <c r="CS661" s="116"/>
      <c r="CT661" s="116"/>
      <c r="CU661" s="116"/>
      <c r="CV661" s="116"/>
      <c r="CW661" s="116"/>
      <c r="CX661" s="116"/>
      <c r="CY661" s="116"/>
      <c r="CZ661" s="116"/>
      <c r="DA661" s="116"/>
      <c r="DB661" s="116"/>
      <c r="DC661" s="116"/>
      <c r="DD661" s="116"/>
      <c r="DE661" s="116"/>
      <c r="DF661" s="116"/>
      <c r="DG661" s="116"/>
      <c r="DH661" s="116"/>
      <c r="DI661" s="116"/>
      <c r="DJ661" s="116"/>
      <c r="DK661" s="116"/>
      <c r="DL661" s="116"/>
      <c r="DM661" s="116"/>
      <c r="DN661" s="116"/>
      <c r="DO661" s="116"/>
      <c r="DP661" s="116"/>
      <c r="DQ661" s="116"/>
      <c r="DR661" s="116"/>
      <c r="DS661" s="116"/>
      <c r="DT661" s="116"/>
      <c r="DU661" s="116"/>
      <c r="DV661" s="116"/>
      <c r="DW661" s="116"/>
      <c r="DX661" s="116"/>
      <c r="DY661" s="116"/>
      <c r="DZ661" s="116"/>
      <c r="EA661" s="116"/>
      <c r="EB661" s="116"/>
      <c r="EC661" s="116"/>
      <c r="ED661" s="116"/>
      <c r="EE661" s="116"/>
      <c r="EF661" s="116"/>
      <c r="EG661" s="116"/>
      <c r="EH661" s="116"/>
      <c r="EI661" s="116"/>
      <c r="EJ661" s="116"/>
      <c r="EK661" s="116"/>
      <c r="EL661" s="116"/>
      <c r="EM661" s="116"/>
      <c r="EN661" s="116"/>
      <c r="EO661" s="116"/>
      <c r="EP661" s="116"/>
      <c r="EQ661" s="116"/>
      <c r="ER661" s="116"/>
      <c r="ES661" s="116"/>
      <c r="ET661" s="116"/>
      <c r="EU661" s="116"/>
      <c r="EV661" s="116"/>
      <c r="EW661" s="116"/>
      <c r="EX661" s="116"/>
      <c r="EY661" s="116"/>
      <c r="EZ661" s="116"/>
      <c r="FA661" s="116"/>
      <c r="FB661" s="116"/>
      <c r="FC661" s="116"/>
      <c r="FD661" s="116"/>
      <c r="FE661" s="116"/>
      <c r="FF661" s="116"/>
      <c r="FG661" s="116"/>
      <c r="FH661" s="116"/>
      <c r="FI661" s="116"/>
      <c r="FJ661" s="116"/>
      <c r="FK661" s="116"/>
      <c r="FL661" s="116"/>
      <c r="FM661" s="116"/>
      <c r="FN661" s="116"/>
      <c r="FO661" s="116"/>
      <c r="FP661" s="116"/>
      <c r="FQ661" s="116"/>
      <c r="FR661" s="116"/>
      <c r="FS661" s="116"/>
      <c r="FT661" s="116"/>
      <c r="FU661" s="116"/>
      <c r="FV661" s="116"/>
      <c r="FW661" s="116"/>
      <c r="FX661" s="116"/>
      <c r="FY661" s="116"/>
      <c r="FZ661" s="116"/>
      <c r="GA661" s="116"/>
      <c r="GB661" s="116"/>
      <c r="GC661" s="116"/>
      <c r="GD661" s="116"/>
      <c r="GE661" s="116"/>
      <c r="GF661" s="116"/>
      <c r="GG661" s="116"/>
      <c r="GH661" s="116"/>
    </row>
    <row r="662" spans="1:190"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  <c r="AA662" s="116"/>
      <c r="AB662" s="116"/>
      <c r="AC662" s="116"/>
      <c r="AD662" s="116"/>
      <c r="AE662" s="116"/>
      <c r="AF662" s="116"/>
      <c r="AG662" s="116"/>
      <c r="AH662" s="116"/>
      <c r="AI662" s="116"/>
      <c r="AJ662" s="116"/>
      <c r="AK662" s="116"/>
      <c r="AL662" s="116"/>
      <c r="AM662" s="116"/>
      <c r="AN662" s="116"/>
      <c r="AO662" s="116"/>
      <c r="AP662" s="116"/>
      <c r="AQ662" s="116"/>
      <c r="AR662" s="116"/>
      <c r="AS662" s="116"/>
      <c r="AT662" s="116"/>
      <c r="AU662" s="116"/>
      <c r="AV662" s="116"/>
      <c r="AW662" s="116"/>
      <c r="AX662" s="116"/>
      <c r="AY662" s="116"/>
      <c r="AZ662" s="116"/>
      <c r="BA662" s="116"/>
      <c r="BB662" s="116"/>
      <c r="BC662" s="116"/>
      <c r="BD662" s="116"/>
      <c r="BE662" s="116"/>
      <c r="BF662" s="116"/>
      <c r="BG662" s="116"/>
      <c r="BH662" s="116"/>
      <c r="BI662" s="116"/>
      <c r="BJ662" s="116"/>
      <c r="BK662" s="116"/>
      <c r="BL662" s="116"/>
      <c r="BM662" s="116"/>
      <c r="BN662" s="116"/>
      <c r="BO662" s="116"/>
      <c r="BP662" s="116"/>
      <c r="BQ662" s="116"/>
      <c r="BR662" s="116"/>
      <c r="BS662" s="116"/>
      <c r="BT662" s="116"/>
      <c r="BU662" s="116"/>
      <c r="BV662" s="116"/>
      <c r="BW662" s="116"/>
      <c r="BX662" s="116"/>
      <c r="BY662" s="116"/>
      <c r="BZ662" s="116"/>
      <c r="CA662" s="116"/>
      <c r="CB662" s="116"/>
      <c r="CC662" s="116"/>
      <c r="CD662" s="116"/>
      <c r="CE662" s="116"/>
      <c r="CF662" s="116"/>
      <c r="CG662" s="116"/>
      <c r="CH662" s="116"/>
      <c r="CI662" s="116"/>
      <c r="CJ662" s="116"/>
      <c r="CK662" s="116"/>
      <c r="CL662" s="116"/>
      <c r="CM662" s="116"/>
      <c r="CN662" s="116"/>
      <c r="CO662" s="116"/>
      <c r="CP662" s="116"/>
      <c r="CQ662" s="116"/>
      <c r="CR662" s="116"/>
      <c r="CS662" s="116"/>
      <c r="CT662" s="116"/>
      <c r="CU662" s="116"/>
      <c r="CV662" s="116"/>
      <c r="CW662" s="116"/>
      <c r="CX662" s="116"/>
      <c r="CY662" s="116"/>
      <c r="CZ662" s="116"/>
      <c r="DA662" s="116"/>
      <c r="DB662" s="116"/>
      <c r="DC662" s="116"/>
      <c r="DD662" s="116"/>
      <c r="DE662" s="116"/>
      <c r="DF662" s="116"/>
      <c r="DG662" s="116"/>
      <c r="DH662" s="116"/>
      <c r="DI662" s="116"/>
      <c r="DJ662" s="116"/>
      <c r="DK662" s="116"/>
      <c r="DL662" s="116"/>
      <c r="DM662" s="116"/>
      <c r="DN662" s="116"/>
      <c r="DO662" s="116"/>
      <c r="DP662" s="116"/>
      <c r="DQ662" s="116"/>
      <c r="DR662" s="116"/>
      <c r="DS662" s="116"/>
      <c r="DT662" s="116"/>
      <c r="DU662" s="116"/>
      <c r="DV662" s="116"/>
      <c r="DW662" s="116"/>
      <c r="DX662" s="116"/>
      <c r="DY662" s="116"/>
      <c r="DZ662" s="116"/>
      <c r="EA662" s="116"/>
      <c r="EB662" s="116"/>
      <c r="EC662" s="116"/>
      <c r="ED662" s="116"/>
      <c r="EE662" s="116"/>
      <c r="EF662" s="116"/>
      <c r="EG662" s="116"/>
      <c r="EH662" s="116"/>
      <c r="EI662" s="116"/>
      <c r="EJ662" s="116"/>
      <c r="EK662" s="116"/>
      <c r="EL662" s="116"/>
      <c r="EM662" s="116"/>
      <c r="EN662" s="116"/>
      <c r="EO662" s="116"/>
      <c r="EP662" s="116"/>
      <c r="EQ662" s="116"/>
      <c r="ER662" s="116"/>
      <c r="ES662" s="116"/>
      <c r="ET662" s="116"/>
      <c r="EU662" s="116"/>
      <c r="EV662" s="116"/>
      <c r="EW662" s="116"/>
      <c r="EX662" s="116"/>
      <c r="EY662" s="116"/>
      <c r="EZ662" s="116"/>
      <c r="FA662" s="116"/>
      <c r="FB662" s="116"/>
      <c r="FC662" s="116"/>
      <c r="FD662" s="116"/>
      <c r="FE662" s="116"/>
      <c r="FF662" s="116"/>
      <c r="FG662" s="116"/>
      <c r="FH662" s="116"/>
      <c r="FI662" s="116"/>
      <c r="FJ662" s="116"/>
      <c r="FK662" s="116"/>
      <c r="FL662" s="116"/>
      <c r="FM662" s="116"/>
      <c r="FN662" s="116"/>
      <c r="FO662" s="116"/>
      <c r="FP662" s="116"/>
      <c r="FQ662" s="116"/>
      <c r="FR662" s="116"/>
      <c r="FS662" s="116"/>
      <c r="FT662" s="116"/>
      <c r="FU662" s="116"/>
      <c r="FV662" s="116"/>
      <c r="FW662" s="116"/>
      <c r="FX662" s="116"/>
      <c r="FY662" s="116"/>
      <c r="FZ662" s="116"/>
      <c r="GA662" s="116"/>
      <c r="GB662" s="116"/>
      <c r="GC662" s="116"/>
      <c r="GD662" s="116"/>
      <c r="GE662" s="116"/>
      <c r="GF662" s="116"/>
      <c r="GG662" s="116"/>
      <c r="GH662" s="116"/>
    </row>
    <row r="663" spans="1:190"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  <c r="AA663" s="116"/>
      <c r="AB663" s="116"/>
      <c r="AC663" s="116"/>
      <c r="AD663" s="116"/>
      <c r="AE663" s="116"/>
      <c r="AF663" s="116"/>
      <c r="AG663" s="116"/>
      <c r="AH663" s="116"/>
      <c r="AI663" s="116"/>
      <c r="AJ663" s="116"/>
      <c r="AK663" s="116"/>
      <c r="AL663" s="116"/>
      <c r="AM663" s="116"/>
      <c r="AN663" s="116"/>
      <c r="AO663" s="116"/>
      <c r="AP663" s="116"/>
      <c r="AQ663" s="116"/>
      <c r="AR663" s="116"/>
      <c r="AS663" s="116"/>
      <c r="AT663" s="116"/>
      <c r="AU663" s="116"/>
      <c r="AV663" s="116"/>
      <c r="AW663" s="116"/>
      <c r="AX663" s="116"/>
      <c r="AY663" s="116"/>
      <c r="AZ663" s="116"/>
      <c r="BA663" s="116"/>
      <c r="BB663" s="116"/>
      <c r="BC663" s="116"/>
      <c r="BD663" s="116"/>
      <c r="BE663" s="116"/>
      <c r="BF663" s="116"/>
      <c r="BG663" s="116"/>
      <c r="BH663" s="116"/>
      <c r="BI663" s="116"/>
      <c r="BJ663" s="116"/>
      <c r="BK663" s="116"/>
      <c r="BL663" s="116"/>
      <c r="BM663" s="116"/>
      <c r="BN663" s="116"/>
      <c r="BO663" s="116"/>
      <c r="BP663" s="116"/>
      <c r="BQ663" s="116"/>
      <c r="BR663" s="116"/>
      <c r="BS663" s="116"/>
      <c r="BT663" s="116"/>
      <c r="BU663" s="116"/>
      <c r="BV663" s="116"/>
      <c r="BW663" s="116"/>
      <c r="BX663" s="116"/>
      <c r="BY663" s="116"/>
      <c r="BZ663" s="116"/>
      <c r="CA663" s="116"/>
      <c r="CB663" s="116"/>
      <c r="CC663" s="116"/>
      <c r="CD663" s="116"/>
      <c r="CE663" s="116"/>
      <c r="CF663" s="116"/>
      <c r="CG663" s="116"/>
      <c r="CH663" s="116"/>
      <c r="CI663" s="116"/>
      <c r="CJ663" s="116"/>
      <c r="CK663" s="116"/>
      <c r="CL663" s="116"/>
      <c r="CM663" s="116"/>
      <c r="CN663" s="116"/>
      <c r="CO663" s="116"/>
      <c r="CP663" s="116"/>
      <c r="CQ663" s="116"/>
      <c r="CR663" s="116"/>
      <c r="CS663" s="116"/>
      <c r="CT663" s="116"/>
      <c r="CU663" s="116"/>
      <c r="CV663" s="116"/>
      <c r="CW663" s="116"/>
      <c r="CX663" s="116"/>
      <c r="CY663" s="116"/>
      <c r="CZ663" s="116"/>
      <c r="DA663" s="116"/>
      <c r="DB663" s="116"/>
      <c r="DC663" s="116"/>
      <c r="DD663" s="116"/>
      <c r="DE663" s="116"/>
      <c r="DF663" s="116"/>
      <c r="DG663" s="116"/>
      <c r="DH663" s="116"/>
      <c r="DI663" s="116"/>
      <c r="DJ663" s="116"/>
      <c r="DK663" s="116"/>
      <c r="DL663" s="116"/>
      <c r="DM663" s="116"/>
      <c r="DN663" s="116"/>
      <c r="DO663" s="116"/>
      <c r="DP663" s="116"/>
      <c r="DQ663" s="116"/>
      <c r="DR663" s="116"/>
      <c r="DS663" s="116"/>
      <c r="DT663" s="116"/>
      <c r="DU663" s="116"/>
      <c r="DV663" s="116"/>
      <c r="DW663" s="116"/>
      <c r="DX663" s="116"/>
      <c r="DY663" s="116"/>
      <c r="DZ663" s="116"/>
      <c r="EA663" s="116"/>
      <c r="EB663" s="116"/>
      <c r="EC663" s="116"/>
      <c r="ED663" s="116"/>
      <c r="EE663" s="116"/>
      <c r="EF663" s="116"/>
      <c r="EG663" s="116"/>
      <c r="EH663" s="116"/>
      <c r="EI663" s="116"/>
      <c r="EJ663" s="116"/>
      <c r="EK663" s="116"/>
      <c r="EL663" s="116"/>
      <c r="EM663" s="116"/>
      <c r="EN663" s="116"/>
      <c r="EO663" s="116"/>
      <c r="EP663" s="116"/>
      <c r="EQ663" s="116"/>
      <c r="ER663" s="116"/>
      <c r="ES663" s="116"/>
      <c r="ET663" s="116"/>
      <c r="EU663" s="116"/>
      <c r="EV663" s="116"/>
      <c r="EW663" s="116"/>
      <c r="EX663" s="116"/>
      <c r="EY663" s="116"/>
      <c r="EZ663" s="116"/>
      <c r="FA663" s="116"/>
      <c r="FB663" s="116"/>
      <c r="FC663" s="116"/>
      <c r="FD663" s="116"/>
      <c r="FE663" s="116"/>
      <c r="FF663" s="116"/>
      <c r="FG663" s="116"/>
      <c r="FH663" s="116"/>
      <c r="FI663" s="116"/>
      <c r="FJ663" s="116"/>
      <c r="FK663" s="116"/>
      <c r="FL663" s="116"/>
      <c r="FM663" s="116"/>
      <c r="FN663" s="116"/>
      <c r="FO663" s="116"/>
      <c r="FP663" s="116"/>
      <c r="FQ663" s="116"/>
      <c r="FR663" s="116"/>
      <c r="FS663" s="116"/>
      <c r="FT663" s="116"/>
      <c r="FU663" s="116"/>
      <c r="FV663" s="116"/>
      <c r="FW663" s="116"/>
      <c r="FX663" s="116"/>
      <c r="FY663" s="116"/>
      <c r="FZ663" s="116"/>
      <c r="GA663" s="116"/>
      <c r="GB663" s="116"/>
      <c r="GC663" s="116"/>
      <c r="GD663" s="116"/>
      <c r="GE663" s="116"/>
      <c r="GF663" s="116"/>
      <c r="GG663" s="116"/>
      <c r="GH663" s="116"/>
    </row>
    <row r="664" spans="1:190"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  <c r="AA664" s="116"/>
      <c r="AB664" s="116"/>
      <c r="AC664" s="116"/>
      <c r="AD664" s="116"/>
      <c r="AE664" s="116"/>
      <c r="AF664" s="116"/>
      <c r="AG664" s="116"/>
      <c r="AH664" s="116"/>
      <c r="AI664" s="116"/>
      <c r="AJ664" s="116"/>
      <c r="AK664" s="116"/>
      <c r="AL664" s="116"/>
      <c r="AM664" s="116"/>
      <c r="AN664" s="116"/>
      <c r="AO664" s="116"/>
      <c r="AP664" s="116"/>
      <c r="AQ664" s="116"/>
      <c r="AR664" s="116"/>
      <c r="AS664" s="116"/>
      <c r="AT664" s="116"/>
      <c r="AU664" s="116"/>
      <c r="AV664" s="116"/>
      <c r="AW664" s="116"/>
      <c r="AX664" s="116"/>
      <c r="AY664" s="116"/>
      <c r="AZ664" s="116"/>
      <c r="BA664" s="116"/>
      <c r="BB664" s="116"/>
      <c r="BC664" s="116"/>
      <c r="BD664" s="116"/>
      <c r="BE664" s="116"/>
      <c r="BF664" s="116"/>
      <c r="BG664" s="116"/>
      <c r="BH664" s="116"/>
      <c r="BI664" s="116"/>
      <c r="BJ664" s="116"/>
      <c r="BK664" s="116"/>
      <c r="BL664" s="116"/>
      <c r="BM664" s="116"/>
      <c r="BN664" s="116"/>
      <c r="BO664" s="116"/>
      <c r="BP664" s="116"/>
      <c r="BQ664" s="116"/>
      <c r="BR664" s="116"/>
      <c r="BS664" s="116"/>
      <c r="BT664" s="116"/>
      <c r="BU664" s="116"/>
      <c r="BV664" s="116"/>
      <c r="BW664" s="116"/>
      <c r="BX664" s="116"/>
      <c r="BY664" s="116"/>
      <c r="BZ664" s="116"/>
      <c r="CA664" s="116"/>
      <c r="CB664" s="116"/>
      <c r="CC664" s="116"/>
      <c r="CD664" s="116"/>
      <c r="CE664" s="116"/>
      <c r="CF664" s="116"/>
      <c r="CG664" s="116"/>
      <c r="CH664" s="116"/>
      <c r="CI664" s="116"/>
      <c r="CJ664" s="116"/>
      <c r="CK664" s="116"/>
      <c r="CL664" s="116"/>
      <c r="CM664" s="116"/>
      <c r="CN664" s="116"/>
      <c r="CO664" s="116"/>
      <c r="CP664" s="116"/>
      <c r="CQ664" s="116"/>
      <c r="CR664" s="116"/>
      <c r="CS664" s="116"/>
      <c r="CT664" s="116"/>
      <c r="CU664" s="116"/>
      <c r="CV664" s="116"/>
      <c r="CW664" s="116"/>
      <c r="CX664" s="116"/>
      <c r="CY664" s="116"/>
      <c r="CZ664" s="116"/>
      <c r="DA664" s="116"/>
      <c r="DB664" s="116"/>
      <c r="DC664" s="116"/>
      <c r="DD664" s="116"/>
      <c r="DE664" s="116"/>
      <c r="DF664" s="116"/>
      <c r="DG664" s="116"/>
      <c r="DH664" s="116"/>
      <c r="DI664" s="116"/>
      <c r="DJ664" s="116"/>
      <c r="DK664" s="116"/>
      <c r="DL664" s="116"/>
      <c r="DM664" s="116"/>
      <c r="DN664" s="116"/>
      <c r="DO664" s="116"/>
      <c r="DP664" s="116"/>
      <c r="DQ664" s="116"/>
      <c r="DR664" s="116"/>
      <c r="DS664" s="116"/>
      <c r="DT664" s="116"/>
      <c r="DU664" s="116"/>
      <c r="DV664" s="116"/>
      <c r="DW664" s="116"/>
      <c r="DX664" s="116"/>
      <c r="DY664" s="116"/>
      <c r="DZ664" s="116"/>
      <c r="EA664" s="116"/>
      <c r="EB664" s="116"/>
      <c r="EC664" s="116"/>
      <c r="ED664" s="116"/>
      <c r="EE664" s="116"/>
      <c r="EF664" s="116"/>
      <c r="EG664" s="116"/>
      <c r="EH664" s="116"/>
      <c r="EI664" s="116"/>
      <c r="EJ664" s="116"/>
      <c r="EK664" s="116"/>
      <c r="EL664" s="116"/>
      <c r="EM664" s="116"/>
      <c r="EN664" s="116"/>
      <c r="EO664" s="116"/>
      <c r="EP664" s="116"/>
      <c r="EQ664" s="116"/>
      <c r="ER664" s="116"/>
      <c r="ES664" s="116"/>
      <c r="ET664" s="116"/>
      <c r="EU664" s="116"/>
      <c r="EV664" s="116"/>
      <c r="EW664" s="116"/>
      <c r="EX664" s="116"/>
      <c r="EY664" s="116"/>
      <c r="EZ664" s="116"/>
      <c r="FA664" s="116"/>
      <c r="FB664" s="116"/>
      <c r="FC664" s="116"/>
      <c r="FD664" s="116"/>
      <c r="FE664" s="116"/>
      <c r="FF664" s="116"/>
      <c r="FG664" s="116"/>
      <c r="FH664" s="116"/>
      <c r="FI664" s="116"/>
      <c r="FJ664" s="116"/>
      <c r="FK664" s="116"/>
      <c r="FL664" s="116"/>
      <c r="FM664" s="116"/>
      <c r="FN664" s="116"/>
      <c r="FO664" s="116"/>
      <c r="FP664" s="116"/>
      <c r="FQ664" s="116"/>
      <c r="FR664" s="116"/>
      <c r="FS664" s="116"/>
      <c r="FT664" s="116"/>
      <c r="FU664" s="116"/>
      <c r="FV664" s="116"/>
      <c r="FW664" s="116"/>
      <c r="FX664" s="116"/>
      <c r="FY664" s="116"/>
      <c r="FZ664" s="116"/>
      <c r="GA664" s="116"/>
      <c r="GB664" s="116"/>
      <c r="GC664" s="116"/>
      <c r="GD664" s="116"/>
      <c r="GE664" s="116"/>
      <c r="GF664" s="116"/>
      <c r="GG664" s="116"/>
      <c r="GH664" s="116"/>
    </row>
    <row r="665" spans="1:190"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  <c r="AA665" s="116"/>
      <c r="AB665" s="116"/>
      <c r="AC665" s="116"/>
      <c r="AD665" s="116"/>
      <c r="AE665" s="116"/>
      <c r="AF665" s="116"/>
      <c r="AG665" s="116"/>
      <c r="AH665" s="116"/>
      <c r="AI665" s="116"/>
      <c r="AJ665" s="116"/>
      <c r="AK665" s="116"/>
      <c r="AL665" s="116"/>
      <c r="AM665" s="116"/>
      <c r="AN665" s="116"/>
      <c r="AO665" s="116"/>
      <c r="AP665" s="116"/>
      <c r="AQ665" s="116"/>
      <c r="AR665" s="116"/>
      <c r="AS665" s="116"/>
      <c r="AT665" s="116"/>
      <c r="AU665" s="116"/>
      <c r="AV665" s="116"/>
      <c r="AW665" s="116"/>
      <c r="AX665" s="116"/>
      <c r="AY665" s="116"/>
      <c r="AZ665" s="116"/>
      <c r="BA665" s="116"/>
      <c r="BB665" s="116"/>
      <c r="BC665" s="116"/>
      <c r="BD665" s="116"/>
      <c r="BE665" s="116"/>
      <c r="BF665" s="116"/>
      <c r="BG665" s="116"/>
      <c r="BH665" s="116"/>
      <c r="BI665" s="116"/>
      <c r="BJ665" s="116"/>
      <c r="BK665" s="116"/>
      <c r="BL665" s="116"/>
      <c r="BM665" s="116"/>
      <c r="BN665" s="116"/>
      <c r="BO665" s="116"/>
      <c r="BP665" s="116"/>
      <c r="BQ665" s="116"/>
      <c r="BR665" s="116"/>
      <c r="BS665" s="116"/>
      <c r="BT665" s="116"/>
      <c r="BU665" s="116"/>
      <c r="BV665" s="116"/>
      <c r="BW665" s="116"/>
      <c r="BX665" s="116"/>
      <c r="BY665" s="116"/>
      <c r="BZ665" s="116"/>
      <c r="CA665" s="116"/>
      <c r="CB665" s="116"/>
      <c r="CC665" s="116"/>
      <c r="CD665" s="116"/>
      <c r="CE665" s="116"/>
      <c r="CF665" s="116"/>
      <c r="CG665" s="116"/>
      <c r="CH665" s="116"/>
      <c r="CI665" s="116"/>
      <c r="CJ665" s="116"/>
      <c r="CK665" s="116"/>
      <c r="CL665" s="116"/>
      <c r="CM665" s="116"/>
      <c r="CN665" s="116"/>
      <c r="CO665" s="116"/>
      <c r="CP665" s="116"/>
      <c r="CQ665" s="116"/>
      <c r="CR665" s="116"/>
      <c r="CS665" s="116"/>
      <c r="CT665" s="116"/>
      <c r="CU665" s="116"/>
      <c r="CV665" s="116"/>
      <c r="CW665" s="116"/>
      <c r="CX665" s="116"/>
      <c r="CY665" s="116"/>
      <c r="CZ665" s="116"/>
      <c r="DA665" s="116"/>
      <c r="DB665" s="116"/>
      <c r="DC665" s="116"/>
      <c r="DD665" s="116"/>
      <c r="DE665" s="116"/>
      <c r="DF665" s="116"/>
      <c r="DG665" s="116"/>
      <c r="DH665" s="116"/>
      <c r="DI665" s="116"/>
      <c r="DJ665" s="116"/>
      <c r="DK665" s="116"/>
      <c r="DL665" s="116"/>
      <c r="DM665" s="116"/>
      <c r="DN665" s="116"/>
      <c r="DO665" s="116"/>
      <c r="DP665" s="116"/>
      <c r="DQ665" s="116"/>
      <c r="DR665" s="116"/>
      <c r="DS665" s="116"/>
      <c r="DT665" s="116"/>
      <c r="DU665" s="116"/>
      <c r="DV665" s="116"/>
      <c r="DW665" s="116"/>
      <c r="DX665" s="116"/>
      <c r="DY665" s="116"/>
      <c r="DZ665" s="116"/>
      <c r="EA665" s="116"/>
      <c r="EB665" s="116"/>
      <c r="EC665" s="116"/>
      <c r="ED665" s="116"/>
      <c r="EE665" s="116"/>
      <c r="EF665" s="116"/>
      <c r="EG665" s="116"/>
      <c r="EH665" s="116"/>
      <c r="EI665" s="116"/>
      <c r="EJ665" s="116"/>
      <c r="EK665" s="116"/>
      <c r="EL665" s="116"/>
      <c r="EM665" s="116"/>
      <c r="EN665" s="116"/>
      <c r="EO665" s="116"/>
      <c r="EP665" s="116"/>
      <c r="EQ665" s="116"/>
      <c r="ER665" s="116"/>
      <c r="ES665" s="116"/>
      <c r="ET665" s="116"/>
      <c r="EU665" s="116"/>
      <c r="EV665" s="116"/>
      <c r="EW665" s="116"/>
      <c r="EX665" s="116"/>
      <c r="EY665" s="116"/>
      <c r="EZ665" s="116"/>
      <c r="FA665" s="116"/>
      <c r="FB665" s="116"/>
      <c r="FC665" s="116"/>
      <c r="FD665" s="116"/>
      <c r="FE665" s="116"/>
      <c r="FF665" s="116"/>
      <c r="FG665" s="116"/>
      <c r="FH665" s="116"/>
      <c r="FI665" s="116"/>
      <c r="FJ665" s="116"/>
      <c r="FK665" s="116"/>
      <c r="FL665" s="116"/>
      <c r="FM665" s="116"/>
      <c r="FN665" s="116"/>
      <c r="FO665" s="116"/>
      <c r="FP665" s="116"/>
      <c r="FQ665" s="116"/>
      <c r="FR665" s="116"/>
      <c r="FS665" s="116"/>
      <c r="FT665" s="116"/>
      <c r="FU665" s="116"/>
      <c r="FV665" s="116"/>
      <c r="FW665" s="116"/>
      <c r="FX665" s="116"/>
      <c r="FY665" s="116"/>
      <c r="FZ665" s="116"/>
      <c r="GA665" s="116"/>
      <c r="GB665" s="116"/>
      <c r="GC665" s="116"/>
      <c r="GD665" s="116"/>
      <c r="GE665" s="116"/>
      <c r="GF665" s="116"/>
      <c r="GG665" s="116"/>
      <c r="GH665" s="116"/>
    </row>
    <row r="666" spans="1:190"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  <c r="AA666" s="116"/>
      <c r="AB666" s="116"/>
      <c r="AC666" s="116"/>
      <c r="AD666" s="116"/>
      <c r="AE666" s="116"/>
      <c r="AF666" s="116"/>
      <c r="AG666" s="116"/>
      <c r="AH666" s="116"/>
      <c r="AI666" s="116"/>
      <c r="AJ666" s="116"/>
      <c r="AK666" s="116"/>
      <c r="AL666" s="116"/>
      <c r="AM666" s="116"/>
      <c r="AN666" s="116"/>
      <c r="AO666" s="116"/>
      <c r="AP666" s="116"/>
      <c r="AQ666" s="116"/>
      <c r="AR666" s="116"/>
      <c r="AS666" s="116"/>
      <c r="AT666" s="116"/>
      <c r="AU666" s="116"/>
      <c r="AV666" s="116"/>
      <c r="AW666" s="116"/>
      <c r="AX666" s="116"/>
      <c r="AY666" s="116"/>
      <c r="AZ666" s="116"/>
      <c r="BA666" s="116"/>
      <c r="BB666" s="116"/>
      <c r="BC666" s="116"/>
      <c r="BD666" s="116"/>
      <c r="BE666" s="116"/>
      <c r="BF666" s="116"/>
      <c r="BG666" s="116"/>
      <c r="BH666" s="116"/>
      <c r="BI666" s="116"/>
      <c r="BJ666" s="116"/>
      <c r="BK666" s="116"/>
      <c r="BL666" s="116"/>
      <c r="BM666" s="116"/>
      <c r="BN666" s="116"/>
      <c r="BO666" s="116"/>
      <c r="BP666" s="116"/>
      <c r="BQ666" s="116"/>
      <c r="BR666" s="116"/>
      <c r="BS666" s="116"/>
      <c r="BT666" s="116"/>
      <c r="BU666" s="116"/>
      <c r="BV666" s="116"/>
      <c r="BW666" s="116"/>
      <c r="BX666" s="116"/>
      <c r="BY666" s="116"/>
      <c r="BZ666" s="116"/>
      <c r="CA666" s="116"/>
      <c r="CB666" s="116"/>
      <c r="CC666" s="116"/>
      <c r="CD666" s="116"/>
      <c r="CE666" s="116"/>
      <c r="CF666" s="116"/>
      <c r="CG666" s="116"/>
      <c r="CH666" s="116"/>
      <c r="CI666" s="116"/>
      <c r="CJ666" s="116"/>
      <c r="CK666" s="116"/>
      <c r="CL666" s="116"/>
      <c r="CM666" s="116"/>
      <c r="CN666" s="116"/>
      <c r="CO666" s="116"/>
      <c r="CP666" s="116"/>
      <c r="CQ666" s="116"/>
      <c r="CR666" s="116"/>
      <c r="CS666" s="116"/>
      <c r="CT666" s="116"/>
      <c r="CU666" s="116"/>
      <c r="CV666" s="116"/>
      <c r="CW666" s="116"/>
      <c r="CX666" s="116"/>
      <c r="CY666" s="116"/>
      <c r="CZ666" s="116"/>
      <c r="DA666" s="116"/>
      <c r="DB666" s="116"/>
      <c r="DC666" s="116"/>
      <c r="DD666" s="116"/>
      <c r="DE666" s="116"/>
      <c r="DF666" s="116"/>
      <c r="DG666" s="116"/>
      <c r="DH666" s="116"/>
      <c r="DI666" s="116"/>
      <c r="DJ666" s="116"/>
      <c r="DK666" s="116"/>
      <c r="DL666" s="116"/>
      <c r="DM666" s="116"/>
      <c r="DN666" s="116"/>
      <c r="DO666" s="116"/>
      <c r="DP666" s="116"/>
      <c r="DQ666" s="116"/>
      <c r="DR666" s="116"/>
      <c r="DS666" s="116"/>
      <c r="DT666" s="116"/>
      <c r="DU666" s="116"/>
      <c r="DV666" s="116"/>
      <c r="DW666" s="116"/>
      <c r="DX666" s="116"/>
      <c r="DY666" s="116"/>
      <c r="DZ666" s="116"/>
      <c r="EA666" s="116"/>
      <c r="EB666" s="116"/>
      <c r="EC666" s="116"/>
      <c r="ED666" s="116"/>
      <c r="EE666" s="116"/>
      <c r="EF666" s="116"/>
      <c r="EG666" s="116"/>
      <c r="EH666" s="116"/>
      <c r="EI666" s="116"/>
      <c r="EJ666" s="116"/>
      <c r="EK666" s="116"/>
      <c r="EL666" s="116"/>
      <c r="EM666" s="116"/>
      <c r="EN666" s="116"/>
      <c r="EO666" s="116"/>
      <c r="EP666" s="116"/>
      <c r="EQ666" s="116"/>
      <c r="ER666" s="116"/>
      <c r="ES666" s="116"/>
      <c r="ET666" s="116"/>
      <c r="EU666" s="116"/>
      <c r="EV666" s="116"/>
      <c r="EW666" s="116"/>
      <c r="EX666" s="116"/>
      <c r="EY666" s="116"/>
      <c r="EZ666" s="116"/>
      <c r="FA666" s="116"/>
      <c r="FB666" s="116"/>
      <c r="FC666" s="116"/>
      <c r="FD666" s="116"/>
      <c r="FE666" s="116"/>
      <c r="FF666" s="116"/>
      <c r="FG666" s="116"/>
      <c r="FH666" s="116"/>
      <c r="FI666" s="116"/>
      <c r="FJ666" s="116"/>
      <c r="FK666" s="116"/>
      <c r="FL666" s="116"/>
      <c r="FM666" s="116"/>
      <c r="FN666" s="116"/>
      <c r="FO666" s="116"/>
      <c r="FP666" s="116"/>
      <c r="FQ666" s="116"/>
      <c r="FR666" s="116"/>
      <c r="FS666" s="116"/>
      <c r="FT666" s="116"/>
      <c r="FU666" s="116"/>
      <c r="FV666" s="116"/>
      <c r="FW666" s="116"/>
      <c r="FX666" s="116"/>
      <c r="FY666" s="116"/>
      <c r="FZ666" s="116"/>
      <c r="GA666" s="116"/>
      <c r="GB666" s="116"/>
      <c r="GC666" s="116"/>
      <c r="GD666" s="116"/>
      <c r="GE666" s="116"/>
      <c r="GF666" s="116"/>
      <c r="GG666" s="116"/>
      <c r="GH666" s="116"/>
    </row>
    <row r="667" spans="1:190"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  <c r="AA667" s="116"/>
      <c r="AB667" s="116"/>
      <c r="AC667" s="116"/>
      <c r="AD667" s="116"/>
      <c r="AE667" s="116"/>
      <c r="AF667" s="116"/>
      <c r="AG667" s="116"/>
      <c r="AH667" s="116"/>
      <c r="AI667" s="116"/>
      <c r="AJ667" s="116"/>
      <c r="AK667" s="116"/>
      <c r="AL667" s="116"/>
      <c r="AM667" s="116"/>
      <c r="AN667" s="116"/>
      <c r="AO667" s="116"/>
      <c r="AP667" s="116"/>
      <c r="AQ667" s="116"/>
      <c r="AR667" s="116"/>
      <c r="AS667" s="116"/>
      <c r="AT667" s="116"/>
      <c r="AU667" s="116"/>
      <c r="AV667" s="116"/>
      <c r="AW667" s="116"/>
      <c r="AX667" s="116"/>
      <c r="AY667" s="116"/>
      <c r="AZ667" s="116"/>
      <c r="BA667" s="116"/>
      <c r="BB667" s="116"/>
      <c r="BC667" s="116"/>
      <c r="BD667" s="116"/>
      <c r="BE667" s="116"/>
      <c r="BF667" s="116"/>
      <c r="BG667" s="116"/>
      <c r="BH667" s="116"/>
      <c r="BI667" s="116"/>
      <c r="BJ667" s="116"/>
      <c r="BK667" s="116"/>
      <c r="BL667" s="116"/>
      <c r="BM667" s="116"/>
      <c r="BN667" s="116"/>
      <c r="BO667" s="116"/>
      <c r="BP667" s="116"/>
      <c r="BQ667" s="116"/>
      <c r="BR667" s="116"/>
      <c r="BS667" s="116"/>
      <c r="BT667" s="116"/>
      <c r="BU667" s="116"/>
      <c r="BV667" s="116"/>
      <c r="BW667" s="116"/>
      <c r="BX667" s="116"/>
      <c r="BY667" s="116"/>
      <c r="BZ667" s="116"/>
      <c r="CA667" s="116"/>
      <c r="CB667" s="116"/>
      <c r="CC667" s="116"/>
      <c r="CD667" s="116"/>
      <c r="CE667" s="116"/>
      <c r="CF667" s="116"/>
      <c r="CG667" s="116"/>
      <c r="CH667" s="116"/>
      <c r="CI667" s="116"/>
      <c r="CJ667" s="116"/>
      <c r="CK667" s="116"/>
      <c r="CL667" s="116"/>
      <c r="CM667" s="116"/>
      <c r="CN667" s="116"/>
      <c r="CO667" s="116"/>
      <c r="CP667" s="116"/>
      <c r="CQ667" s="116"/>
      <c r="CR667" s="116"/>
      <c r="CS667" s="116"/>
      <c r="CT667" s="116"/>
      <c r="CU667" s="116"/>
      <c r="CV667" s="116"/>
      <c r="CW667" s="116"/>
      <c r="CX667" s="116"/>
      <c r="CY667" s="116"/>
      <c r="CZ667" s="116"/>
      <c r="DA667" s="116"/>
      <c r="DB667" s="116"/>
      <c r="DC667" s="116"/>
      <c r="DD667" s="116"/>
      <c r="DE667" s="116"/>
      <c r="DF667" s="116"/>
      <c r="DG667" s="116"/>
      <c r="DH667" s="116"/>
      <c r="DI667" s="116"/>
      <c r="DJ667" s="116"/>
      <c r="DK667" s="116"/>
      <c r="DL667" s="116"/>
      <c r="DM667" s="116"/>
      <c r="DN667" s="116"/>
      <c r="DO667" s="116"/>
      <c r="DP667" s="116"/>
      <c r="DQ667" s="116"/>
      <c r="DR667" s="116"/>
      <c r="DS667" s="116"/>
      <c r="DT667" s="116"/>
      <c r="DU667" s="116"/>
      <c r="DV667" s="116"/>
      <c r="DW667" s="116"/>
      <c r="DX667" s="116"/>
      <c r="DY667" s="116"/>
      <c r="DZ667" s="116"/>
      <c r="EA667" s="116"/>
      <c r="EB667" s="116"/>
      <c r="EC667" s="116"/>
      <c r="ED667" s="116"/>
      <c r="EE667" s="116"/>
      <c r="EF667" s="116"/>
      <c r="EG667" s="116"/>
      <c r="EH667" s="116"/>
      <c r="EI667" s="116"/>
      <c r="EJ667" s="116"/>
      <c r="EK667" s="116"/>
      <c r="EL667" s="116"/>
      <c r="EM667" s="116"/>
      <c r="EN667" s="116"/>
      <c r="EO667" s="116"/>
      <c r="EP667" s="116"/>
      <c r="EQ667" s="116"/>
      <c r="ER667" s="116"/>
      <c r="ES667" s="116"/>
      <c r="ET667" s="116"/>
      <c r="EU667" s="116"/>
      <c r="EV667" s="116"/>
      <c r="EW667" s="116"/>
      <c r="EX667" s="116"/>
      <c r="EY667" s="116"/>
      <c r="EZ667" s="116"/>
      <c r="FA667" s="116"/>
      <c r="FB667" s="116"/>
      <c r="FC667" s="116"/>
      <c r="FD667" s="116"/>
      <c r="FE667" s="116"/>
      <c r="FF667" s="116"/>
      <c r="FG667" s="116"/>
      <c r="FH667" s="116"/>
      <c r="FI667" s="116"/>
      <c r="FJ667" s="116"/>
      <c r="FK667" s="116"/>
      <c r="FL667" s="116"/>
      <c r="FM667" s="116"/>
      <c r="FN667" s="116"/>
      <c r="FO667" s="116"/>
      <c r="FP667" s="116"/>
      <c r="FQ667" s="116"/>
      <c r="FR667" s="116"/>
      <c r="FS667" s="116"/>
      <c r="FT667" s="116"/>
      <c r="FU667" s="116"/>
      <c r="FV667" s="116"/>
      <c r="FW667" s="116"/>
      <c r="FX667" s="116"/>
      <c r="FY667" s="116"/>
      <c r="FZ667" s="116"/>
      <c r="GA667" s="116"/>
      <c r="GB667" s="116"/>
      <c r="GC667" s="116"/>
      <c r="GD667" s="116"/>
      <c r="GE667" s="116"/>
      <c r="GF667" s="116"/>
      <c r="GG667" s="116"/>
      <c r="GH667" s="116"/>
    </row>
    <row r="668" spans="1:190"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  <c r="AA668" s="116"/>
      <c r="AB668" s="116"/>
      <c r="AC668" s="116"/>
      <c r="AD668" s="116"/>
      <c r="AE668" s="116"/>
      <c r="AF668" s="116"/>
      <c r="AG668" s="116"/>
      <c r="AH668" s="116"/>
      <c r="AI668" s="116"/>
      <c r="AJ668" s="116"/>
      <c r="AK668" s="116"/>
      <c r="AL668" s="116"/>
      <c r="AM668" s="116"/>
      <c r="AN668" s="116"/>
      <c r="AO668" s="116"/>
      <c r="AP668" s="116"/>
      <c r="AQ668" s="116"/>
      <c r="AR668" s="116"/>
      <c r="AS668" s="116"/>
      <c r="AT668" s="116"/>
      <c r="AU668" s="116"/>
      <c r="AV668" s="116"/>
      <c r="AW668" s="116"/>
      <c r="AX668" s="116"/>
      <c r="AY668" s="116"/>
      <c r="AZ668" s="116"/>
      <c r="BA668" s="116"/>
      <c r="BB668" s="116"/>
      <c r="BC668" s="116"/>
      <c r="BD668" s="116"/>
      <c r="BE668" s="116"/>
      <c r="BF668" s="116"/>
      <c r="BG668" s="116"/>
      <c r="BH668" s="116"/>
      <c r="BI668" s="116"/>
      <c r="BJ668" s="116"/>
      <c r="BK668" s="116"/>
      <c r="BL668" s="116"/>
      <c r="BM668" s="116"/>
      <c r="BN668" s="116"/>
      <c r="BO668" s="116"/>
      <c r="BP668" s="116"/>
      <c r="BQ668" s="116"/>
      <c r="BR668" s="116"/>
      <c r="BS668" s="116"/>
      <c r="BT668" s="116"/>
      <c r="BU668" s="116"/>
      <c r="BV668" s="116"/>
      <c r="BW668" s="116"/>
      <c r="BX668" s="116"/>
      <c r="BY668" s="116"/>
      <c r="BZ668" s="116"/>
      <c r="CA668" s="116"/>
      <c r="CB668" s="116"/>
      <c r="CC668" s="116"/>
      <c r="CD668" s="116"/>
      <c r="CE668" s="116"/>
      <c r="CF668" s="116"/>
      <c r="CG668" s="116"/>
      <c r="CH668" s="116"/>
      <c r="CI668" s="116"/>
      <c r="CJ668" s="116"/>
      <c r="CK668" s="116"/>
      <c r="CL668" s="116"/>
      <c r="CM668" s="116"/>
      <c r="CN668" s="116"/>
      <c r="CO668" s="116"/>
      <c r="CP668" s="116"/>
      <c r="CQ668" s="116"/>
      <c r="CR668" s="116"/>
      <c r="CS668" s="116"/>
      <c r="CT668" s="116"/>
      <c r="CU668" s="116"/>
      <c r="CV668" s="116"/>
      <c r="CW668" s="116"/>
      <c r="CX668" s="116"/>
      <c r="CY668" s="116"/>
      <c r="CZ668" s="116"/>
      <c r="DA668" s="116"/>
      <c r="DB668" s="116"/>
      <c r="DC668" s="116"/>
      <c r="DD668" s="116"/>
      <c r="DE668" s="116"/>
      <c r="DF668" s="116"/>
      <c r="DG668" s="116"/>
      <c r="DH668" s="116"/>
      <c r="DI668" s="116"/>
      <c r="DJ668" s="116"/>
      <c r="DK668" s="116"/>
      <c r="DL668" s="116"/>
      <c r="DM668" s="116"/>
      <c r="DN668" s="116"/>
      <c r="DO668" s="116"/>
      <c r="DP668" s="116"/>
      <c r="DQ668" s="116"/>
      <c r="DR668" s="116"/>
      <c r="DS668" s="116"/>
      <c r="DT668" s="116"/>
      <c r="DU668" s="116"/>
      <c r="DV668" s="116"/>
      <c r="DW668" s="116"/>
      <c r="DX668" s="116"/>
      <c r="DY668" s="116"/>
      <c r="DZ668" s="116"/>
      <c r="EA668" s="116"/>
      <c r="EB668" s="116"/>
      <c r="EC668" s="116"/>
      <c r="ED668" s="116"/>
      <c r="EE668" s="116"/>
      <c r="EF668" s="116"/>
      <c r="EG668" s="116"/>
      <c r="EH668" s="116"/>
      <c r="EI668" s="116"/>
      <c r="EJ668" s="116"/>
      <c r="EK668" s="116"/>
      <c r="EL668" s="116"/>
      <c r="EM668" s="116"/>
      <c r="EN668" s="116"/>
      <c r="EO668" s="116"/>
      <c r="EP668" s="116"/>
      <c r="EQ668" s="116"/>
      <c r="ER668" s="116"/>
      <c r="ES668" s="116"/>
      <c r="ET668" s="116"/>
      <c r="EU668" s="116"/>
      <c r="EV668" s="116"/>
      <c r="EW668" s="116"/>
      <c r="EX668" s="116"/>
      <c r="EY668" s="116"/>
      <c r="EZ668" s="116"/>
      <c r="FA668" s="116"/>
      <c r="FB668" s="116"/>
      <c r="FC668" s="116"/>
      <c r="FD668" s="116"/>
      <c r="FE668" s="116"/>
      <c r="FF668" s="116"/>
      <c r="FG668" s="116"/>
      <c r="FH668" s="116"/>
      <c r="FI668" s="116"/>
      <c r="FJ668" s="116"/>
      <c r="FK668" s="116"/>
      <c r="FL668" s="116"/>
      <c r="FM668" s="116"/>
      <c r="FN668" s="116"/>
      <c r="FO668" s="116"/>
      <c r="FP668" s="116"/>
      <c r="FQ668" s="116"/>
      <c r="FR668" s="116"/>
      <c r="FS668" s="116"/>
      <c r="FT668" s="116"/>
      <c r="FU668" s="116"/>
      <c r="FV668" s="116"/>
      <c r="FW668" s="116"/>
      <c r="FX668" s="116"/>
      <c r="FY668" s="116"/>
      <c r="FZ668" s="116"/>
      <c r="GA668" s="116"/>
      <c r="GB668" s="116"/>
      <c r="GC668" s="116"/>
      <c r="GD668" s="116"/>
      <c r="GE668" s="116"/>
      <c r="GF668" s="116"/>
      <c r="GG668" s="116"/>
      <c r="GH668" s="116"/>
    </row>
    <row r="669" spans="1:190"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  <c r="AA669" s="116"/>
      <c r="AB669" s="116"/>
      <c r="AC669" s="116"/>
      <c r="AD669" s="116"/>
      <c r="AE669" s="116"/>
      <c r="AF669" s="116"/>
      <c r="AG669" s="116"/>
      <c r="AH669" s="116"/>
      <c r="AI669" s="116"/>
      <c r="AJ669" s="116"/>
      <c r="AK669" s="116"/>
      <c r="AL669" s="116"/>
      <c r="AM669" s="116"/>
      <c r="AN669" s="116"/>
      <c r="AO669" s="116"/>
      <c r="AP669" s="116"/>
      <c r="AQ669" s="116"/>
      <c r="AR669" s="116"/>
      <c r="AS669" s="116"/>
      <c r="AT669" s="116"/>
      <c r="AU669" s="116"/>
      <c r="AV669" s="116"/>
      <c r="AW669" s="116"/>
      <c r="AX669" s="116"/>
      <c r="AY669" s="116"/>
      <c r="AZ669" s="116"/>
      <c r="BA669" s="116"/>
      <c r="BB669" s="116"/>
      <c r="BC669" s="116"/>
      <c r="BD669" s="116"/>
      <c r="BE669" s="116"/>
      <c r="BF669" s="116"/>
      <c r="BG669" s="116"/>
      <c r="BH669" s="116"/>
      <c r="BI669" s="116"/>
      <c r="BJ669" s="116"/>
      <c r="BK669" s="116"/>
      <c r="BL669" s="116"/>
      <c r="BM669" s="116"/>
      <c r="BN669" s="116"/>
      <c r="BO669" s="116"/>
      <c r="BP669" s="116"/>
      <c r="BQ669" s="116"/>
      <c r="BR669" s="116"/>
      <c r="BS669" s="116"/>
      <c r="BT669" s="116"/>
      <c r="BU669" s="116"/>
      <c r="BV669" s="116"/>
      <c r="BW669" s="116"/>
      <c r="BX669" s="116"/>
      <c r="BY669" s="116"/>
      <c r="BZ669" s="116"/>
      <c r="CA669" s="116"/>
      <c r="CB669" s="116"/>
      <c r="CC669" s="116"/>
      <c r="CD669" s="116"/>
      <c r="CE669" s="116"/>
      <c r="CF669" s="116"/>
      <c r="CG669" s="116"/>
      <c r="CH669" s="116"/>
      <c r="CI669" s="116"/>
      <c r="CJ669" s="116"/>
      <c r="CK669" s="116"/>
      <c r="CL669" s="116"/>
      <c r="CM669" s="116"/>
      <c r="CN669" s="116"/>
      <c r="CO669" s="116"/>
      <c r="CP669" s="116"/>
      <c r="CQ669" s="116"/>
      <c r="CR669" s="116"/>
      <c r="CS669" s="116"/>
      <c r="CT669" s="116"/>
      <c r="CU669" s="116"/>
      <c r="CV669" s="116"/>
      <c r="CW669" s="116"/>
      <c r="CX669" s="116"/>
      <c r="CY669" s="116"/>
      <c r="CZ669" s="116"/>
      <c r="DA669" s="116"/>
      <c r="DB669" s="116"/>
      <c r="DC669" s="116"/>
      <c r="DD669" s="116"/>
      <c r="DE669" s="116"/>
      <c r="DF669" s="116"/>
      <c r="DG669" s="116"/>
      <c r="DH669" s="116"/>
      <c r="DI669" s="116"/>
      <c r="DJ669" s="116"/>
      <c r="DK669" s="116"/>
      <c r="DL669" s="116"/>
      <c r="DM669" s="116"/>
      <c r="DN669" s="116"/>
      <c r="DO669" s="116"/>
      <c r="DP669" s="116"/>
      <c r="DQ669" s="116"/>
      <c r="DR669" s="116"/>
      <c r="DS669" s="116"/>
      <c r="DT669" s="116"/>
      <c r="DU669" s="116"/>
      <c r="DV669" s="116"/>
      <c r="DW669" s="116"/>
      <c r="DX669" s="116"/>
      <c r="DY669" s="116"/>
      <c r="DZ669" s="116"/>
      <c r="EA669" s="116"/>
      <c r="EB669" s="116"/>
      <c r="EC669" s="116"/>
      <c r="ED669" s="116"/>
      <c r="EE669" s="116"/>
      <c r="EF669" s="116"/>
      <c r="EG669" s="116"/>
      <c r="EH669" s="116"/>
      <c r="EI669" s="116"/>
      <c r="EJ669" s="116"/>
      <c r="EK669" s="116"/>
      <c r="EL669" s="116"/>
      <c r="EM669" s="116"/>
      <c r="EN669" s="116"/>
      <c r="EO669" s="116"/>
      <c r="EP669" s="116"/>
      <c r="EQ669" s="116"/>
      <c r="ER669" s="116"/>
      <c r="ES669" s="116"/>
      <c r="ET669" s="116"/>
      <c r="EU669" s="116"/>
      <c r="EV669" s="116"/>
      <c r="EW669" s="116"/>
      <c r="EX669" s="116"/>
      <c r="EY669" s="116"/>
      <c r="EZ669" s="116"/>
      <c r="FA669" s="116"/>
      <c r="FB669" s="116"/>
      <c r="FC669" s="116"/>
      <c r="FD669" s="116"/>
      <c r="FE669" s="116"/>
      <c r="FF669" s="116"/>
      <c r="FG669" s="116"/>
      <c r="FH669" s="116"/>
      <c r="FI669" s="116"/>
      <c r="FJ669" s="116"/>
      <c r="FK669" s="116"/>
      <c r="FL669" s="116"/>
      <c r="FM669" s="116"/>
      <c r="FN669" s="116"/>
      <c r="FO669" s="116"/>
      <c r="FP669" s="116"/>
      <c r="FQ669" s="116"/>
      <c r="FR669" s="116"/>
      <c r="FS669" s="116"/>
      <c r="FT669" s="116"/>
      <c r="FU669" s="116"/>
      <c r="FV669" s="116"/>
      <c r="FW669" s="116"/>
      <c r="FX669" s="116"/>
      <c r="FY669" s="116"/>
      <c r="FZ669" s="116"/>
      <c r="GA669" s="116"/>
      <c r="GB669" s="116"/>
      <c r="GC669" s="116"/>
      <c r="GD669" s="116"/>
      <c r="GE669" s="116"/>
      <c r="GF669" s="116"/>
      <c r="GG669" s="116"/>
      <c r="GH669" s="116"/>
    </row>
    <row r="670" spans="1:190"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  <c r="AA670" s="116"/>
      <c r="AB670" s="116"/>
      <c r="AC670" s="116"/>
      <c r="AD670" s="116"/>
      <c r="AE670" s="116"/>
      <c r="AF670" s="116"/>
      <c r="AG670" s="116"/>
      <c r="AH670" s="116"/>
      <c r="AI670" s="116"/>
      <c r="AJ670" s="116"/>
      <c r="AK670" s="116"/>
      <c r="AL670" s="116"/>
      <c r="AM670" s="116"/>
      <c r="AN670" s="116"/>
      <c r="AO670" s="116"/>
      <c r="AP670" s="116"/>
      <c r="AQ670" s="116"/>
      <c r="AR670" s="116"/>
      <c r="AS670" s="116"/>
      <c r="AT670" s="116"/>
      <c r="AU670" s="116"/>
      <c r="AV670" s="116"/>
      <c r="AW670" s="116"/>
      <c r="AX670" s="116"/>
      <c r="AY670" s="116"/>
      <c r="AZ670" s="116"/>
      <c r="BA670" s="116"/>
      <c r="BB670" s="116"/>
      <c r="BC670" s="116"/>
      <c r="BD670" s="116"/>
      <c r="BE670" s="116"/>
      <c r="BF670" s="116"/>
      <c r="BG670" s="116"/>
      <c r="BH670" s="116"/>
      <c r="BI670" s="116"/>
      <c r="BJ670" s="116"/>
      <c r="BK670" s="116"/>
      <c r="BL670" s="116"/>
      <c r="BM670" s="116"/>
      <c r="BN670" s="116"/>
      <c r="BO670" s="116"/>
      <c r="BP670" s="116"/>
      <c r="BQ670" s="116"/>
      <c r="BR670" s="116"/>
      <c r="BS670" s="116"/>
      <c r="BT670" s="116"/>
      <c r="BU670" s="116"/>
      <c r="BV670" s="116"/>
      <c r="BW670" s="116"/>
      <c r="BX670" s="116"/>
      <c r="BY670" s="116"/>
      <c r="BZ670" s="116"/>
      <c r="CA670" s="116"/>
      <c r="CB670" s="116"/>
      <c r="CC670" s="116"/>
      <c r="CD670" s="116"/>
      <c r="CE670" s="116"/>
      <c r="CF670" s="116"/>
      <c r="CG670" s="116"/>
      <c r="CH670" s="116"/>
      <c r="CI670" s="116"/>
      <c r="CJ670" s="116"/>
      <c r="CK670" s="116"/>
      <c r="CL670" s="116"/>
      <c r="CM670" s="116"/>
      <c r="CN670" s="116"/>
      <c r="CO670" s="116"/>
      <c r="CP670" s="116"/>
      <c r="CQ670" s="116"/>
      <c r="CR670" s="116"/>
      <c r="CS670" s="116"/>
      <c r="CT670" s="116"/>
      <c r="CU670" s="116"/>
      <c r="CV670" s="116"/>
      <c r="CW670" s="116"/>
      <c r="CX670" s="116"/>
      <c r="CY670" s="116"/>
      <c r="CZ670" s="116"/>
      <c r="DA670" s="116"/>
      <c r="DB670" s="116"/>
      <c r="DC670" s="116"/>
      <c r="DD670" s="116"/>
      <c r="DE670" s="116"/>
      <c r="DF670" s="116"/>
      <c r="DG670" s="116"/>
      <c r="DH670" s="116"/>
      <c r="DI670" s="116"/>
      <c r="DJ670" s="116"/>
      <c r="DK670" s="116"/>
      <c r="DL670" s="116"/>
      <c r="DM670" s="116"/>
      <c r="DN670" s="116"/>
      <c r="DO670" s="116"/>
      <c r="DP670" s="116"/>
      <c r="DQ670" s="116"/>
      <c r="DR670" s="116"/>
      <c r="DS670" s="116"/>
      <c r="DT670" s="116"/>
      <c r="DU670" s="116"/>
      <c r="DV670" s="116"/>
      <c r="DW670" s="116"/>
      <c r="DX670" s="116"/>
      <c r="DY670" s="116"/>
      <c r="DZ670" s="116"/>
      <c r="EA670" s="116"/>
      <c r="EB670" s="116"/>
      <c r="EC670" s="116"/>
      <c r="ED670" s="116"/>
      <c r="EE670" s="116"/>
      <c r="EF670" s="116"/>
      <c r="EG670" s="116"/>
      <c r="EH670" s="116"/>
      <c r="EI670" s="116"/>
      <c r="EJ670" s="116"/>
      <c r="EK670" s="116"/>
      <c r="EL670" s="116"/>
      <c r="EM670" s="116"/>
      <c r="EN670" s="116"/>
      <c r="EO670" s="116"/>
      <c r="EP670" s="116"/>
      <c r="EQ670" s="116"/>
      <c r="ER670" s="116"/>
      <c r="ES670" s="116"/>
      <c r="ET670" s="116"/>
      <c r="EU670" s="116"/>
      <c r="EV670" s="116"/>
      <c r="EW670" s="116"/>
      <c r="EX670" s="116"/>
      <c r="EY670" s="116"/>
      <c r="EZ670" s="116"/>
      <c r="FA670" s="116"/>
      <c r="FB670" s="116"/>
      <c r="FC670" s="116"/>
      <c r="FD670" s="116"/>
      <c r="FE670" s="116"/>
      <c r="FF670" s="116"/>
      <c r="FG670" s="116"/>
      <c r="FH670" s="116"/>
      <c r="FI670" s="116"/>
      <c r="FJ670" s="116"/>
      <c r="FK670" s="116"/>
      <c r="FL670" s="116"/>
      <c r="FM670" s="116"/>
      <c r="FN670" s="116"/>
      <c r="FO670" s="116"/>
      <c r="FP670" s="116"/>
      <c r="FQ670" s="116"/>
      <c r="FR670" s="116"/>
      <c r="FS670" s="116"/>
      <c r="FT670" s="116"/>
      <c r="FU670" s="116"/>
      <c r="FV670" s="116"/>
      <c r="FW670" s="116"/>
      <c r="FX670" s="116"/>
      <c r="FY670" s="116"/>
      <c r="FZ670" s="116"/>
      <c r="GA670" s="116"/>
      <c r="GB670" s="116"/>
      <c r="GC670" s="116"/>
      <c r="GD670" s="116"/>
      <c r="GE670" s="116"/>
      <c r="GF670" s="116"/>
      <c r="GG670" s="116"/>
      <c r="GH670" s="1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D418-70B8-8146-A492-6486B920DF4B}">
  <dimension ref="A1:I36"/>
  <sheetViews>
    <sheetView workbookViewId="0">
      <selection sqref="A1:XFD1048576"/>
    </sheetView>
  </sheetViews>
  <sheetFormatPr baseColWidth="10" defaultColWidth="8.83203125" defaultRowHeight="16"/>
  <cols>
    <col min="1" max="1" width="17.33203125" customWidth="1"/>
    <col min="2" max="2" width="17.83203125" customWidth="1"/>
    <col min="3" max="3" width="16.5" customWidth="1"/>
    <col min="4" max="4" width="19.5" customWidth="1"/>
    <col min="5" max="5" width="15.33203125" customWidth="1"/>
    <col min="6" max="6" width="16.33203125" customWidth="1"/>
    <col min="7" max="7" width="13.83203125" customWidth="1"/>
    <col min="8" max="8" width="15.5" customWidth="1"/>
    <col min="9" max="9" width="14" customWidth="1"/>
  </cols>
  <sheetData>
    <row r="1" spans="1:7">
      <c r="A1" s="1" t="s">
        <v>126</v>
      </c>
    </row>
    <row r="3" spans="1:7">
      <c r="A3" s="7" t="s">
        <v>127</v>
      </c>
      <c r="G3" s="148" t="s">
        <v>128</v>
      </c>
    </row>
    <row r="4" spans="1:7">
      <c r="A4" s="149" t="s">
        <v>129</v>
      </c>
      <c r="B4" s="1" t="s">
        <v>130</v>
      </c>
      <c r="C4" s="1" t="s">
        <v>131</v>
      </c>
      <c r="D4" s="1" t="s">
        <v>132</v>
      </c>
      <c r="E4" s="150" t="s">
        <v>133</v>
      </c>
      <c r="F4" s="1" t="s">
        <v>134</v>
      </c>
      <c r="G4" s="148"/>
    </row>
    <row r="5" spans="1:7">
      <c r="A5" s="151" t="s">
        <v>135</v>
      </c>
      <c r="B5" s="152">
        <v>90</v>
      </c>
      <c r="C5" s="152">
        <v>35</v>
      </c>
      <c r="D5" s="152">
        <v>425000</v>
      </c>
      <c r="E5" s="153">
        <v>0</v>
      </c>
      <c r="F5" s="154" t="s">
        <v>136</v>
      </c>
      <c r="G5" s="155">
        <f>D5/(B5-C5)</f>
        <v>7727.272727272727</v>
      </c>
    </row>
    <row r="6" spans="1:7">
      <c r="A6" s="151" t="s">
        <v>137</v>
      </c>
      <c r="B6" s="152">
        <v>90</v>
      </c>
      <c r="C6" s="152">
        <v>35</v>
      </c>
      <c r="D6" s="152">
        <v>361608</v>
      </c>
      <c r="E6" s="153">
        <v>0</v>
      </c>
      <c r="F6" s="154" t="s">
        <v>138</v>
      </c>
      <c r="G6" s="155">
        <f>D6/(B6-C6)</f>
        <v>6574.6909090909094</v>
      </c>
    </row>
    <row r="7" spans="1:7">
      <c r="A7" s="151" t="s">
        <v>139</v>
      </c>
      <c r="B7" s="152">
        <v>90</v>
      </c>
      <c r="C7" s="152">
        <v>35</v>
      </c>
      <c r="D7" s="152">
        <v>328302</v>
      </c>
      <c r="E7" s="153">
        <v>0</v>
      </c>
      <c r="F7" s="154" t="s">
        <v>140</v>
      </c>
      <c r="G7" s="155">
        <f>D7/(B7-C7)</f>
        <v>5969.1272727272726</v>
      </c>
    </row>
    <row r="8" spans="1:7">
      <c r="B8" s="156"/>
      <c r="C8" s="156"/>
      <c r="D8" s="156"/>
      <c r="E8" s="156"/>
    </row>
    <row r="9" spans="1:7">
      <c r="A9" s="7" t="s">
        <v>141</v>
      </c>
      <c r="B9" s="157"/>
      <c r="C9" s="158"/>
      <c r="D9" s="158"/>
      <c r="E9" s="158"/>
    </row>
    <row r="10" spans="1:7">
      <c r="B10" s="158"/>
      <c r="C10" s="158"/>
      <c r="D10" s="159"/>
      <c r="E10" s="160"/>
    </row>
    <row r="11" spans="1:7">
      <c r="A11" s="149" t="s">
        <v>129</v>
      </c>
      <c r="B11" s="1" t="s">
        <v>130</v>
      </c>
      <c r="C11" s="1" t="s">
        <v>131</v>
      </c>
      <c r="D11" s="1" t="s">
        <v>132</v>
      </c>
      <c r="E11" s="161" t="s">
        <v>142</v>
      </c>
      <c r="F11" s="1" t="s">
        <v>78</v>
      </c>
    </row>
    <row r="12" spans="1:7">
      <c r="A12" s="151" t="s">
        <v>135</v>
      </c>
      <c r="B12" s="152">
        <v>90</v>
      </c>
      <c r="C12" s="152">
        <v>35</v>
      </c>
      <c r="D12" s="152">
        <v>425000</v>
      </c>
      <c r="E12" s="162">
        <v>13700</v>
      </c>
      <c r="F12" s="163">
        <f>C12*E12+D12</f>
        <v>904500</v>
      </c>
    </row>
    <row r="13" spans="1:7">
      <c r="A13" s="164" t="s">
        <v>137</v>
      </c>
      <c r="B13" s="152">
        <v>90</v>
      </c>
      <c r="C13" s="152">
        <v>35</v>
      </c>
      <c r="D13" s="152">
        <v>361608</v>
      </c>
      <c r="E13" s="162">
        <v>13250</v>
      </c>
      <c r="F13" s="163">
        <f t="shared" ref="F13:F14" si="0">C13*E13+D13</f>
        <v>825358</v>
      </c>
    </row>
    <row r="14" spans="1:7">
      <c r="A14" s="151" t="s">
        <v>139</v>
      </c>
      <c r="B14" s="152">
        <v>90</v>
      </c>
      <c r="C14" s="152">
        <v>35</v>
      </c>
      <c r="D14" s="152">
        <v>328302</v>
      </c>
      <c r="E14" s="162">
        <v>12500</v>
      </c>
      <c r="F14" s="165">
        <f t="shared" si="0"/>
        <v>765802</v>
      </c>
    </row>
    <row r="16" spans="1:7">
      <c r="A16" s="1" t="s">
        <v>143</v>
      </c>
    </row>
    <row r="17" spans="1:9">
      <c r="C17" s="156"/>
      <c r="D17" s="156"/>
    </row>
    <row r="18" spans="1:9">
      <c r="A18" s="7" t="s">
        <v>144</v>
      </c>
      <c r="B18" s="157"/>
      <c r="C18" s="158"/>
      <c r="D18" s="158"/>
      <c r="E18" s="158"/>
    </row>
    <row r="19" spans="1:9">
      <c r="B19" s="158"/>
      <c r="C19" s="158"/>
      <c r="D19" s="159"/>
      <c r="E19" s="160"/>
    </row>
    <row r="20" spans="1:9">
      <c r="A20" s="149" t="s">
        <v>129</v>
      </c>
      <c r="B20" s="1" t="s">
        <v>130</v>
      </c>
      <c r="C20" s="1" t="s">
        <v>131</v>
      </c>
      <c r="D20" s="1" t="s">
        <v>132</v>
      </c>
      <c r="E20" s="161" t="s">
        <v>142</v>
      </c>
      <c r="F20" s="1" t="s">
        <v>145</v>
      </c>
    </row>
    <row r="21" spans="1:9">
      <c r="A21" s="151" t="s">
        <v>135</v>
      </c>
      <c r="B21" s="152">
        <v>90</v>
      </c>
      <c r="C21" s="152">
        <v>35</v>
      </c>
      <c r="D21" s="152">
        <v>425000</v>
      </c>
      <c r="E21" s="162">
        <v>13700</v>
      </c>
      <c r="F21" s="163">
        <f>((B21-C21)*E21)-D21</f>
        <v>328500</v>
      </c>
    </row>
    <row r="22" spans="1:9">
      <c r="A22" s="164" t="s">
        <v>137</v>
      </c>
      <c r="B22" s="152">
        <v>90</v>
      </c>
      <c r="C22" s="152">
        <v>35</v>
      </c>
      <c r="D22" s="152">
        <v>361608</v>
      </c>
      <c r="E22" s="162">
        <v>13250</v>
      </c>
      <c r="F22" s="165">
        <f t="shared" ref="F22:F23" si="1">((B22-C22)*E22)-D22</f>
        <v>367142</v>
      </c>
    </row>
    <row r="23" spans="1:9">
      <c r="A23" s="151" t="s">
        <v>139</v>
      </c>
      <c r="B23" s="152">
        <v>90</v>
      </c>
      <c r="C23" s="152">
        <v>35</v>
      </c>
      <c r="D23" s="152">
        <v>328302</v>
      </c>
      <c r="E23" s="162">
        <v>12500</v>
      </c>
      <c r="F23" s="163">
        <f t="shared" si="1"/>
        <v>359198</v>
      </c>
    </row>
    <row r="25" spans="1:9">
      <c r="A25" s="1" t="s">
        <v>146</v>
      </c>
    </row>
    <row r="27" spans="1:9">
      <c r="A27" s="7" t="s">
        <v>147</v>
      </c>
    </row>
    <row r="29" spans="1:9" ht="29">
      <c r="A29" s="149" t="s">
        <v>129</v>
      </c>
      <c r="B29" s="1" t="str">
        <f>B20</f>
        <v>Revenue per Visit</v>
      </c>
      <c r="C29" s="1" t="str">
        <f t="shared" ref="C29:E29" si="2">C20</f>
        <v>Variable Cost per Visit</v>
      </c>
      <c r="D29" s="1" t="str">
        <f t="shared" si="2"/>
        <v>Fixed Cost/Year</v>
      </c>
      <c r="E29" s="1" t="str">
        <f t="shared" si="2"/>
        <v>Visits</v>
      </c>
      <c r="F29" s="166" t="s">
        <v>148</v>
      </c>
      <c r="G29" s="166" t="s">
        <v>149</v>
      </c>
      <c r="H29" s="166" t="s">
        <v>150</v>
      </c>
      <c r="I29" s="166" t="s">
        <v>151</v>
      </c>
    </row>
    <row r="30" spans="1:9">
      <c r="A30" s="151" t="str">
        <f>A21</f>
        <v>Medical Park</v>
      </c>
      <c r="B30" s="167">
        <f t="shared" ref="B30:E30" si="3">B21</f>
        <v>90</v>
      </c>
      <c r="C30" s="152">
        <f t="shared" si="3"/>
        <v>35</v>
      </c>
      <c r="D30" s="152">
        <f t="shared" si="3"/>
        <v>425000</v>
      </c>
      <c r="E30" s="167">
        <f t="shared" si="3"/>
        <v>13700</v>
      </c>
      <c r="F30" s="167">
        <f>0.8*E30</f>
        <v>10960</v>
      </c>
      <c r="G30" s="152">
        <f>(B30*F30)-((C30*F30)+D30)</f>
        <v>177800</v>
      </c>
      <c r="H30">
        <f>1.02*E30</f>
        <v>13974</v>
      </c>
      <c r="I30" s="152">
        <f>(B30*H30)-((C30*H30)+D30)</f>
        <v>343570</v>
      </c>
    </row>
    <row r="31" spans="1:9">
      <c r="A31" s="151" t="str">
        <f t="shared" ref="A31:E32" si="4">A22</f>
        <v>Towne Center</v>
      </c>
      <c r="B31" s="167">
        <f t="shared" si="4"/>
        <v>90</v>
      </c>
      <c r="C31" s="152">
        <f t="shared" si="4"/>
        <v>35</v>
      </c>
      <c r="D31" s="152">
        <f t="shared" si="4"/>
        <v>361608</v>
      </c>
      <c r="E31" s="167">
        <f t="shared" si="4"/>
        <v>13250</v>
      </c>
      <c r="F31" s="167">
        <f t="shared" ref="F31:F32" si="5">0.8*E31</f>
        <v>10600</v>
      </c>
      <c r="G31" s="152">
        <f t="shared" ref="G31:G32" si="6">(B31*F31)-((C31*F31)+D31)</f>
        <v>221392</v>
      </c>
      <c r="H31">
        <f t="shared" ref="H31:H32" si="7">1.02*E31</f>
        <v>13515</v>
      </c>
      <c r="I31" s="168">
        <f t="shared" ref="I31:I32" si="8">(B31*H31)-((C31*H31)+D31)</f>
        <v>381717</v>
      </c>
    </row>
    <row r="32" spans="1:9">
      <c r="A32" s="151" t="str">
        <f t="shared" si="4"/>
        <v>Existing Practice</v>
      </c>
      <c r="B32" s="167">
        <f t="shared" si="4"/>
        <v>90</v>
      </c>
      <c r="C32" s="152">
        <f t="shared" si="4"/>
        <v>35</v>
      </c>
      <c r="D32" s="152">
        <f t="shared" si="4"/>
        <v>328302</v>
      </c>
      <c r="E32" s="167">
        <f t="shared" si="4"/>
        <v>12500</v>
      </c>
      <c r="F32" s="167">
        <f t="shared" si="5"/>
        <v>10000</v>
      </c>
      <c r="G32" s="168">
        <f t="shared" si="6"/>
        <v>221698</v>
      </c>
      <c r="H32">
        <f t="shared" si="7"/>
        <v>12750</v>
      </c>
      <c r="I32" s="152">
        <f t="shared" si="8"/>
        <v>372948</v>
      </c>
    </row>
    <row r="33" spans="1:5">
      <c r="B33" s="4"/>
      <c r="C33" s="4"/>
      <c r="D33" s="4"/>
      <c r="E33" s="4"/>
    </row>
    <row r="35" spans="1:5">
      <c r="A35" s="1" t="s">
        <v>152</v>
      </c>
    </row>
    <row r="36" spans="1:5">
      <c r="A36" s="1" t="s">
        <v>153</v>
      </c>
    </row>
  </sheetData>
  <mergeCells count="1"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552E-B9FD-E747-AE43-AED4BFAD9D76}">
  <dimension ref="A1:K80"/>
  <sheetViews>
    <sheetView tabSelected="1" workbookViewId="0">
      <selection sqref="A1:XFD1048576"/>
    </sheetView>
  </sheetViews>
  <sheetFormatPr baseColWidth="10" defaultColWidth="8.83203125" defaultRowHeight="16"/>
  <cols>
    <col min="1" max="1" width="22.83203125" customWidth="1"/>
    <col min="2" max="2" width="12.5" customWidth="1"/>
    <col min="3" max="3" width="18.5" customWidth="1"/>
    <col min="5" max="5" width="15.5" customWidth="1"/>
    <col min="6" max="6" width="11.83203125" customWidth="1"/>
    <col min="7" max="7" width="10.5" customWidth="1"/>
  </cols>
  <sheetData>
    <row r="1" spans="1:11">
      <c r="A1" s="1" t="s">
        <v>154</v>
      </c>
    </row>
    <row r="3" spans="1:11">
      <c r="D3" t="s">
        <v>155</v>
      </c>
    </row>
    <row r="4" spans="1:11">
      <c r="B4" s="169" t="s">
        <v>156</v>
      </c>
      <c r="C4" s="169" t="s">
        <v>157</v>
      </c>
      <c r="D4" s="169" t="s">
        <v>158</v>
      </c>
      <c r="E4" s="169" t="s">
        <v>159</v>
      </c>
      <c r="F4" s="169" t="s">
        <v>160</v>
      </c>
      <c r="H4" t="s">
        <v>161</v>
      </c>
    </row>
    <row r="5" spans="1:11">
      <c r="A5" t="s">
        <v>162</v>
      </c>
      <c r="B5" s="170">
        <v>8</v>
      </c>
      <c r="C5" s="170">
        <v>10</v>
      </c>
      <c r="D5" s="170">
        <v>8</v>
      </c>
      <c r="E5" s="170">
        <v>7</v>
      </c>
      <c r="F5" s="170">
        <v>10</v>
      </c>
      <c r="G5" s="170"/>
      <c r="H5" s="170"/>
      <c r="J5" s="171">
        <v>1820.6451612903224</v>
      </c>
      <c r="K5" s="172" t="s">
        <v>163</v>
      </c>
    </row>
    <row r="6" spans="1:11">
      <c r="A6" t="s">
        <v>164</v>
      </c>
      <c r="B6" s="170">
        <v>15</v>
      </c>
      <c r="C6" s="170">
        <v>15</v>
      </c>
      <c r="D6" s="170">
        <v>15</v>
      </c>
      <c r="E6" s="170">
        <v>20</v>
      </c>
      <c r="F6" s="170">
        <v>25</v>
      </c>
      <c r="G6" s="170"/>
      <c r="H6" s="170">
        <v>3400</v>
      </c>
      <c r="J6" s="170">
        <v>3400</v>
      </c>
    </row>
    <row r="7" spans="1:11">
      <c r="A7" t="s">
        <v>165</v>
      </c>
      <c r="B7" s="170">
        <v>20</v>
      </c>
      <c r="C7" s="170">
        <v>40</v>
      </c>
      <c r="D7" s="170">
        <v>40</v>
      </c>
      <c r="E7" s="170">
        <v>60</v>
      </c>
      <c r="F7" s="170">
        <v>45</v>
      </c>
      <c r="G7" s="170"/>
      <c r="H7" s="170">
        <v>6000</v>
      </c>
      <c r="J7" s="170">
        <v>6000</v>
      </c>
    </row>
    <row r="8" spans="1:11">
      <c r="A8" t="s">
        <v>166</v>
      </c>
      <c r="B8" s="170">
        <v>12</v>
      </c>
      <c r="C8" s="170">
        <v>15</v>
      </c>
      <c r="D8" s="170">
        <v>16</v>
      </c>
      <c r="E8" s="170">
        <v>14</v>
      </c>
      <c r="F8" s="170">
        <v>14</v>
      </c>
      <c r="G8" s="170"/>
      <c r="H8" s="170">
        <v>2700</v>
      </c>
      <c r="J8" s="170">
        <v>2700</v>
      </c>
    </row>
    <row r="9" spans="1:11">
      <c r="B9" s="170"/>
      <c r="C9" s="170"/>
      <c r="D9" s="170"/>
      <c r="E9" s="170"/>
      <c r="F9" s="170"/>
      <c r="G9" s="170"/>
      <c r="H9" s="170"/>
      <c r="J9" s="170">
        <v>0</v>
      </c>
    </row>
    <row r="10" spans="1:11">
      <c r="B10" s="170"/>
      <c r="C10" s="170"/>
      <c r="D10" s="170"/>
      <c r="E10" s="170"/>
      <c r="F10" s="170"/>
      <c r="G10" s="170"/>
      <c r="H10" s="170"/>
      <c r="J10" s="170">
        <v>0</v>
      </c>
    </row>
    <row r="13" spans="1:11">
      <c r="B13" s="173" t="s">
        <v>72</v>
      </c>
      <c r="C13" s="173" t="s">
        <v>157</v>
      </c>
      <c r="D13" s="173" t="s">
        <v>158</v>
      </c>
      <c r="E13" s="173" t="s">
        <v>159</v>
      </c>
      <c r="F13" s="173" t="s">
        <v>160</v>
      </c>
    </row>
    <row r="14" spans="1:11">
      <c r="A14" s="1" t="s">
        <v>167</v>
      </c>
      <c r="B14" s="174">
        <v>119.78494623655908</v>
      </c>
      <c r="C14" s="174">
        <v>55.268817204301079</v>
      </c>
      <c r="D14" s="174">
        <v>0</v>
      </c>
      <c r="E14" s="174">
        <v>0</v>
      </c>
      <c r="F14" s="174">
        <v>30.967741935483915</v>
      </c>
    </row>
    <row r="17" spans="1:5">
      <c r="A17" s="1" t="s">
        <v>168</v>
      </c>
    </row>
    <row r="18" spans="1:5">
      <c r="A18" s="1" t="s">
        <v>169</v>
      </c>
    </row>
    <row r="19" spans="1:5">
      <c r="A19" s="1" t="s">
        <v>170</v>
      </c>
    </row>
    <row r="22" spans="1:5" ht="17" thickBot="1">
      <c r="A22" t="s">
        <v>171</v>
      </c>
    </row>
    <row r="23" spans="1:5" ht="17" thickBot="1">
      <c r="B23" s="175" t="s">
        <v>172</v>
      </c>
      <c r="C23" s="175" t="s">
        <v>173</v>
      </c>
      <c r="D23" s="175" t="s">
        <v>174</v>
      </c>
      <c r="E23" s="175" t="s">
        <v>175</v>
      </c>
    </row>
    <row r="24" spans="1:5" ht="17" thickBot="1">
      <c r="B24" s="176" t="s">
        <v>176</v>
      </c>
      <c r="C24" s="176" t="s">
        <v>177</v>
      </c>
      <c r="D24" s="176">
        <v>0</v>
      </c>
      <c r="E24" s="176">
        <v>1820.6451612903224</v>
      </c>
    </row>
    <row r="27" spans="1:5" ht="17" thickBot="1">
      <c r="A27" t="s">
        <v>178</v>
      </c>
    </row>
    <row r="28" spans="1:5" ht="17" thickBot="1">
      <c r="B28" s="175" t="s">
        <v>172</v>
      </c>
      <c r="C28" s="175" t="s">
        <v>173</v>
      </c>
      <c r="D28" s="175" t="s">
        <v>174</v>
      </c>
      <c r="E28" s="175" t="s">
        <v>175</v>
      </c>
    </row>
    <row r="29" spans="1:5">
      <c r="B29" s="177" t="s">
        <v>179</v>
      </c>
      <c r="C29" s="177" t="s">
        <v>180</v>
      </c>
      <c r="D29" s="177">
        <v>0</v>
      </c>
      <c r="E29" s="177">
        <v>119.78494623655908</v>
      </c>
    </row>
    <row r="30" spans="1:5">
      <c r="B30" s="177" t="s">
        <v>181</v>
      </c>
      <c r="C30" s="177" t="s">
        <v>182</v>
      </c>
      <c r="D30" s="177">
        <v>0</v>
      </c>
      <c r="E30" s="177">
        <v>55.268817204301079</v>
      </c>
    </row>
    <row r="31" spans="1:5">
      <c r="B31" s="177" t="s">
        <v>183</v>
      </c>
      <c r="C31" s="177" t="s">
        <v>184</v>
      </c>
      <c r="D31" s="177">
        <v>0</v>
      </c>
      <c r="E31" s="177">
        <v>0</v>
      </c>
    </row>
    <row r="32" spans="1:5">
      <c r="B32" s="177" t="s">
        <v>185</v>
      </c>
      <c r="C32" s="177" t="s">
        <v>186</v>
      </c>
      <c r="D32" s="177">
        <v>0</v>
      </c>
      <c r="E32" s="177">
        <v>0</v>
      </c>
    </row>
    <row r="33" spans="1:11" ht="17" thickBot="1">
      <c r="B33" s="176" t="s">
        <v>187</v>
      </c>
      <c r="C33" s="176" t="s">
        <v>188</v>
      </c>
      <c r="D33" s="176">
        <v>0</v>
      </c>
      <c r="E33" s="176">
        <v>30.967741935483915</v>
      </c>
    </row>
    <row r="36" spans="1:11" ht="17" thickBot="1">
      <c r="A36" t="s">
        <v>189</v>
      </c>
      <c r="K36" s="4"/>
    </row>
    <row r="37" spans="1:11" ht="17" thickBot="1">
      <c r="B37" s="175" t="s">
        <v>172</v>
      </c>
      <c r="C37" s="175" t="s">
        <v>173</v>
      </c>
      <c r="D37" s="175" t="s">
        <v>190</v>
      </c>
      <c r="E37" s="175" t="s">
        <v>134</v>
      </c>
      <c r="F37" s="175" t="s">
        <v>191</v>
      </c>
      <c r="G37" s="175" t="s">
        <v>192</v>
      </c>
    </row>
    <row r="38" spans="1:11">
      <c r="B38" s="177" t="s">
        <v>193</v>
      </c>
      <c r="C38" s="177" t="s">
        <v>164</v>
      </c>
      <c r="D38" s="177">
        <v>3400</v>
      </c>
      <c r="E38" s="177" t="s">
        <v>194</v>
      </c>
      <c r="F38" s="177" t="s">
        <v>195</v>
      </c>
      <c r="G38" s="177">
        <v>0</v>
      </c>
    </row>
    <row r="39" spans="1:11">
      <c r="B39" s="177" t="s">
        <v>196</v>
      </c>
      <c r="C39" s="177" t="s">
        <v>166</v>
      </c>
      <c r="D39" s="177">
        <v>2700</v>
      </c>
      <c r="E39" s="177" t="s">
        <v>197</v>
      </c>
      <c r="F39" s="177" t="s">
        <v>195</v>
      </c>
      <c r="G39" s="177">
        <v>0</v>
      </c>
    </row>
    <row r="40" spans="1:11" ht="17" thickBot="1">
      <c r="B40" s="176" t="s">
        <v>198</v>
      </c>
      <c r="C40" s="176" t="s">
        <v>165</v>
      </c>
      <c r="D40" s="176">
        <v>6000</v>
      </c>
      <c r="E40" s="176" t="s">
        <v>199</v>
      </c>
      <c r="F40" s="176" t="s">
        <v>195</v>
      </c>
      <c r="G40" s="176">
        <v>0</v>
      </c>
    </row>
    <row r="42" spans="1:11">
      <c r="A42" s="1" t="s">
        <v>200</v>
      </c>
    </row>
    <row r="43" spans="1:11">
      <c r="A43" s="1" t="s">
        <v>169</v>
      </c>
    </row>
    <row r="44" spans="1:11">
      <c r="A44" s="1" t="s">
        <v>170</v>
      </c>
    </row>
    <row r="47" spans="1:11" ht="17" thickBot="1">
      <c r="A47" t="s">
        <v>178</v>
      </c>
    </row>
    <row r="48" spans="1:11">
      <c r="B48" s="178"/>
      <c r="C48" s="178"/>
      <c r="D48" s="178" t="s">
        <v>201</v>
      </c>
      <c r="E48" s="178" t="s">
        <v>202</v>
      </c>
      <c r="F48" s="178" t="s">
        <v>203</v>
      </c>
      <c r="G48" s="178" t="s">
        <v>204</v>
      </c>
      <c r="H48" s="178" t="s">
        <v>204</v>
      </c>
    </row>
    <row r="49" spans="1:8" ht="17" thickBot="1">
      <c r="B49" s="179" t="s">
        <v>172</v>
      </c>
      <c r="C49" s="179" t="s">
        <v>173</v>
      </c>
      <c r="D49" s="179" t="s">
        <v>44</v>
      </c>
      <c r="E49" s="179" t="s">
        <v>78</v>
      </c>
      <c r="F49" s="179" t="s">
        <v>205</v>
      </c>
      <c r="G49" s="179" t="s">
        <v>206</v>
      </c>
      <c r="H49" s="179" t="s">
        <v>207</v>
      </c>
    </row>
    <row r="50" spans="1:8">
      <c r="B50" s="177" t="s">
        <v>179</v>
      </c>
      <c r="C50" s="177" t="s">
        <v>180</v>
      </c>
      <c r="D50" s="177">
        <v>119.78494623655908</v>
      </c>
      <c r="E50" s="177">
        <v>0</v>
      </c>
      <c r="F50" s="177">
        <v>8</v>
      </c>
      <c r="G50" s="177">
        <v>0.18181818181818277</v>
      </c>
      <c r="H50" s="177">
        <v>1.0434782608695645</v>
      </c>
    </row>
    <row r="51" spans="1:8">
      <c r="B51" s="177" t="s">
        <v>181</v>
      </c>
      <c r="C51" s="177" t="s">
        <v>182</v>
      </c>
      <c r="D51" s="177">
        <v>55.268817204301079</v>
      </c>
      <c r="E51" s="177">
        <v>0</v>
      </c>
      <c r="F51" s="177">
        <v>10</v>
      </c>
      <c r="G51" s="177">
        <v>0.46153846153846156</v>
      </c>
      <c r="H51" s="177">
        <v>0.33333333333333515</v>
      </c>
    </row>
    <row r="52" spans="1:8">
      <c r="B52" s="177" t="s">
        <v>183</v>
      </c>
      <c r="C52" s="177" t="s">
        <v>184</v>
      </c>
      <c r="D52" s="177">
        <v>0</v>
      </c>
      <c r="E52" s="177">
        <v>-2.5806451612903212</v>
      </c>
      <c r="F52" s="177">
        <v>8</v>
      </c>
      <c r="G52" s="177">
        <v>2.5806451612903212</v>
      </c>
      <c r="H52" s="177">
        <v>1E+30</v>
      </c>
    </row>
    <row r="53" spans="1:8">
      <c r="B53" s="177" t="s">
        <v>185</v>
      </c>
      <c r="C53" s="177" t="s">
        <v>186</v>
      </c>
      <c r="D53" s="177">
        <v>0</v>
      </c>
      <c r="E53" s="177">
        <v>-2.935483870967742</v>
      </c>
      <c r="F53" s="177">
        <v>7</v>
      </c>
      <c r="G53" s="177">
        <v>2.935483870967742</v>
      </c>
      <c r="H53" s="177">
        <v>1E+30</v>
      </c>
    </row>
    <row r="54" spans="1:8" ht="17" thickBot="1">
      <c r="B54" s="176" t="s">
        <v>187</v>
      </c>
      <c r="C54" s="176" t="s">
        <v>188</v>
      </c>
      <c r="D54" s="176">
        <v>30.967741935483915</v>
      </c>
      <c r="E54" s="176">
        <v>0</v>
      </c>
      <c r="F54" s="176">
        <v>10</v>
      </c>
      <c r="G54" s="176">
        <v>4.5</v>
      </c>
      <c r="H54" s="176">
        <v>0.66666666666666696</v>
      </c>
    </row>
    <row r="56" spans="1:8" ht="17" thickBot="1">
      <c r="A56" t="s">
        <v>189</v>
      </c>
    </row>
    <row r="57" spans="1:8">
      <c r="B57" s="178"/>
      <c r="C57" s="178"/>
      <c r="D57" s="178" t="s">
        <v>201</v>
      </c>
      <c r="E57" s="178" t="s">
        <v>208</v>
      </c>
      <c r="F57" s="178" t="s">
        <v>209</v>
      </c>
      <c r="G57" s="178" t="s">
        <v>204</v>
      </c>
      <c r="H57" s="178" t="s">
        <v>204</v>
      </c>
    </row>
    <row r="58" spans="1:8" ht="17" thickBot="1">
      <c r="B58" s="179" t="s">
        <v>172</v>
      </c>
      <c r="C58" s="179" t="s">
        <v>173</v>
      </c>
      <c r="D58" s="179" t="s">
        <v>44</v>
      </c>
      <c r="E58" s="179" t="s">
        <v>210</v>
      </c>
      <c r="F58" s="179" t="s">
        <v>211</v>
      </c>
      <c r="G58" s="179" t="s">
        <v>206</v>
      </c>
      <c r="H58" s="179" t="s">
        <v>207</v>
      </c>
    </row>
    <row r="59" spans="1:8">
      <c r="B59" s="177" t="s">
        <v>193</v>
      </c>
      <c r="C59" s="177" t="s">
        <v>164</v>
      </c>
      <c r="D59" s="177">
        <v>3400</v>
      </c>
      <c r="E59" s="177">
        <v>5.1612903225806486E-2</v>
      </c>
      <c r="F59" s="177">
        <v>3400</v>
      </c>
      <c r="G59" s="177">
        <v>494.23076923076894</v>
      </c>
      <c r="H59" s="177">
        <v>400</v>
      </c>
    </row>
    <row r="60" spans="1:8">
      <c r="B60" s="177" t="s">
        <v>196</v>
      </c>
      <c r="C60" s="177" t="s">
        <v>166</v>
      </c>
      <c r="D60" s="177">
        <v>2700</v>
      </c>
      <c r="E60" s="177">
        <v>0.58064516129032251</v>
      </c>
      <c r="F60" s="177">
        <v>2700</v>
      </c>
      <c r="G60" s="177">
        <v>240</v>
      </c>
      <c r="H60" s="177">
        <v>734.28571428571308</v>
      </c>
    </row>
    <row r="61" spans="1:8" ht="17" thickBot="1">
      <c r="B61" s="176" t="s">
        <v>198</v>
      </c>
      <c r="C61" s="176" t="s">
        <v>165</v>
      </c>
      <c r="D61" s="176">
        <v>6000</v>
      </c>
      <c r="E61" s="176">
        <v>1.2903225806451679E-2</v>
      </c>
      <c r="F61" s="176">
        <v>6000</v>
      </c>
      <c r="G61" s="176">
        <v>1687.8787878787873</v>
      </c>
      <c r="H61" s="176">
        <v>1427.7777777777783</v>
      </c>
    </row>
    <row r="64" spans="1:8">
      <c r="A64" s="1" t="s">
        <v>212</v>
      </c>
    </row>
    <row r="65" spans="1:10">
      <c r="A65" s="1" t="s">
        <v>213</v>
      </c>
    </row>
    <row r="66" spans="1:10">
      <c r="A66" s="1" t="s">
        <v>170</v>
      </c>
    </row>
    <row r="68" spans="1:10" ht="17" thickBot="1"/>
    <row r="69" spans="1:10">
      <c r="B69" s="178"/>
      <c r="C69" s="178" t="s">
        <v>214</v>
      </c>
      <c r="D69" s="178"/>
    </row>
    <row r="70" spans="1:10" ht="17" thickBot="1">
      <c r="B70" s="179" t="s">
        <v>172</v>
      </c>
      <c r="C70" s="179" t="s">
        <v>173</v>
      </c>
      <c r="D70" s="179" t="s">
        <v>44</v>
      </c>
    </row>
    <row r="71" spans="1:10" ht="17" thickBot="1">
      <c r="B71" s="176" t="s">
        <v>176</v>
      </c>
      <c r="C71" s="176" t="s">
        <v>177</v>
      </c>
      <c r="D71" s="176">
        <v>1820.6451612903224</v>
      </c>
    </row>
    <row r="73" spans="1:10" ht="17" thickBot="1"/>
    <row r="74" spans="1:10">
      <c r="B74" s="178"/>
      <c r="C74" s="178" t="s">
        <v>215</v>
      </c>
      <c r="D74" s="178"/>
      <c r="F74" s="178" t="s">
        <v>216</v>
      </c>
      <c r="G74" s="178" t="s">
        <v>214</v>
      </c>
      <c r="I74" s="178" t="s">
        <v>217</v>
      </c>
      <c r="J74" s="178" t="s">
        <v>214</v>
      </c>
    </row>
    <row r="75" spans="1:10" ht="17" thickBot="1">
      <c r="B75" s="179" t="s">
        <v>172</v>
      </c>
      <c r="C75" s="179" t="s">
        <v>173</v>
      </c>
      <c r="D75" s="179" t="s">
        <v>44</v>
      </c>
      <c r="F75" s="179" t="s">
        <v>218</v>
      </c>
      <c r="G75" s="179" t="s">
        <v>219</v>
      </c>
      <c r="I75" s="179" t="s">
        <v>218</v>
      </c>
      <c r="J75" s="179" t="s">
        <v>219</v>
      </c>
    </row>
    <row r="76" spans="1:10">
      <c r="B76" s="177" t="s">
        <v>179</v>
      </c>
      <c r="C76" s="177" t="s">
        <v>180</v>
      </c>
      <c r="D76" s="177">
        <v>119.78494623655908</v>
      </c>
      <c r="F76" s="177">
        <v>0</v>
      </c>
      <c r="G76" s="177">
        <v>862.36559139784993</v>
      </c>
      <c r="I76" s="177">
        <v>119.78494623757587</v>
      </c>
      <c r="J76" s="177">
        <v>1820.645161298457</v>
      </c>
    </row>
    <row r="77" spans="1:10">
      <c r="B77" s="177" t="s">
        <v>181</v>
      </c>
      <c r="C77" s="177" t="s">
        <v>182</v>
      </c>
      <c r="D77" s="177">
        <v>55.268817204301079</v>
      </c>
      <c r="F77" s="177">
        <v>0</v>
      </c>
      <c r="G77" s="177">
        <v>1267.9569892473119</v>
      </c>
      <c r="I77" s="177">
        <v>55.268817193041329</v>
      </c>
      <c r="J77" s="177">
        <v>1820.6451611777252</v>
      </c>
    </row>
    <row r="78" spans="1:10">
      <c r="B78" s="177" t="s">
        <v>183</v>
      </c>
      <c r="C78" s="177" t="s">
        <v>184</v>
      </c>
      <c r="D78" s="177">
        <v>0</v>
      </c>
      <c r="F78" s="177">
        <v>0</v>
      </c>
      <c r="G78" s="177">
        <v>1820.6451612903224</v>
      </c>
      <c r="I78" s="177">
        <v>0</v>
      </c>
      <c r="J78" s="177">
        <v>1820.6451612903224</v>
      </c>
    </row>
    <row r="79" spans="1:10">
      <c r="B79" s="177" t="s">
        <v>185</v>
      </c>
      <c r="C79" s="177" t="s">
        <v>186</v>
      </c>
      <c r="D79" s="177">
        <v>0</v>
      </c>
      <c r="F79" s="177">
        <v>0</v>
      </c>
      <c r="G79" s="177">
        <v>1820.6451612903224</v>
      </c>
      <c r="I79" s="177">
        <v>0</v>
      </c>
      <c r="J79" s="177">
        <v>1820.6451612903224</v>
      </c>
    </row>
    <row r="80" spans="1:10" ht="17" thickBot="1">
      <c r="B80" s="176" t="s">
        <v>187</v>
      </c>
      <c r="C80" s="176" t="s">
        <v>188</v>
      </c>
      <c r="D80" s="176">
        <v>30.967741935483915</v>
      </c>
      <c r="F80" s="176">
        <v>0</v>
      </c>
      <c r="G80" s="176">
        <v>1510.9677419354834</v>
      </c>
      <c r="I80" s="176">
        <v>30.967741935210327</v>
      </c>
      <c r="J80" s="176">
        <v>1820.6451612875867</v>
      </c>
    </row>
  </sheetData>
  <protectedRanges>
    <protectedRange password="837C" sqref="B5:H10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2021-03-21T20:05:12Z</dcterms:created>
  <dcterms:modified xsi:type="dcterms:W3CDTF">2021-03-21T20:06:57Z</dcterms:modified>
</cp:coreProperties>
</file>