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da\Downloads\"/>
    </mc:Choice>
  </mc:AlternateContent>
  <xr:revisionPtr revIDLastSave="0" documentId="8_{0C085809-41E5-426F-AD99-DBC065827AFE}" xr6:coauthVersionLast="47" xr6:coauthVersionMax="47" xr10:uidLastSave="{00000000-0000-0000-0000-000000000000}"/>
  <bookViews>
    <workbookView xWindow="32290" yWindow="-110" windowWidth="38620" windowHeight="21820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4" i="1" l="1"/>
  <c r="K34" i="1"/>
  <c r="J34" i="1"/>
  <c r="L33" i="1"/>
  <c r="K33" i="1"/>
  <c r="J33" i="1"/>
  <c r="I33" i="1"/>
  <c r="L32" i="1"/>
  <c r="K32" i="1"/>
  <c r="J32" i="1"/>
  <c r="I32" i="1"/>
  <c r="F32" i="1"/>
  <c r="E32" i="1"/>
  <c r="B32" i="1"/>
  <c r="L31" i="1"/>
  <c r="K31" i="1"/>
  <c r="J31" i="1"/>
  <c r="I31" i="1"/>
  <c r="F31" i="1"/>
  <c r="E31" i="1"/>
  <c r="B31" i="1"/>
  <c r="L30" i="1"/>
  <c r="K30" i="1"/>
  <c r="J30" i="1"/>
  <c r="I30" i="1"/>
  <c r="F30" i="1"/>
  <c r="E30" i="1"/>
  <c r="B30" i="1"/>
  <c r="L29" i="1"/>
  <c r="K29" i="1"/>
  <c r="J29" i="1"/>
  <c r="I29" i="1"/>
  <c r="F29" i="1"/>
  <c r="E29" i="1"/>
  <c r="B29" i="1"/>
  <c r="L28" i="1"/>
  <c r="K28" i="1"/>
  <c r="J28" i="1"/>
  <c r="I28" i="1"/>
  <c r="F28" i="1"/>
  <c r="E28" i="1"/>
  <c r="B28" i="1"/>
  <c r="L27" i="1"/>
  <c r="K27" i="1"/>
  <c r="J27" i="1"/>
  <c r="I27" i="1"/>
  <c r="F27" i="1"/>
  <c r="E27" i="1"/>
  <c r="B27" i="1"/>
  <c r="L26" i="1"/>
  <c r="K26" i="1"/>
  <c r="J26" i="1"/>
  <c r="I26" i="1"/>
  <c r="F26" i="1"/>
  <c r="E26" i="1"/>
  <c r="B26" i="1"/>
  <c r="L25" i="1"/>
  <c r="K25" i="1"/>
  <c r="J25" i="1"/>
  <c r="I25" i="1"/>
  <c r="F25" i="1"/>
  <c r="E25" i="1"/>
  <c r="B25" i="1"/>
  <c r="L24" i="1"/>
  <c r="K24" i="1"/>
  <c r="J24" i="1"/>
  <c r="I24" i="1"/>
  <c r="F24" i="1"/>
  <c r="E24" i="1"/>
  <c r="B24" i="1"/>
  <c r="L23" i="1"/>
  <c r="K23" i="1"/>
  <c r="J23" i="1"/>
  <c r="I23" i="1"/>
  <c r="G23" i="1"/>
  <c r="F23" i="1"/>
  <c r="E23" i="1"/>
  <c r="B23" i="1"/>
  <c r="L22" i="1"/>
  <c r="K22" i="1"/>
  <c r="J22" i="1"/>
  <c r="I22" i="1"/>
  <c r="G22" i="1"/>
  <c r="F22" i="1"/>
  <c r="E22" i="1"/>
  <c r="B22" i="1"/>
  <c r="L21" i="1"/>
  <c r="K21" i="1"/>
  <c r="J21" i="1"/>
  <c r="I21" i="1"/>
  <c r="G21" i="1"/>
  <c r="F21" i="1"/>
  <c r="E21" i="1"/>
  <c r="B21" i="1"/>
  <c r="L20" i="1"/>
  <c r="K20" i="1"/>
  <c r="J20" i="1"/>
  <c r="I20" i="1"/>
  <c r="G20" i="1"/>
  <c r="F20" i="1"/>
  <c r="E20" i="1"/>
  <c r="B20" i="1"/>
  <c r="L19" i="1"/>
  <c r="K19" i="1"/>
  <c r="J19" i="1"/>
  <c r="I19" i="1"/>
  <c r="G19" i="1"/>
  <c r="F19" i="1"/>
  <c r="E19" i="1"/>
  <c r="B19" i="1"/>
  <c r="L18" i="1"/>
  <c r="K18" i="1"/>
  <c r="J18" i="1"/>
  <c r="I18" i="1"/>
  <c r="G18" i="1"/>
  <c r="F18" i="1"/>
  <c r="E18" i="1"/>
  <c r="B18" i="1"/>
  <c r="L17" i="1"/>
  <c r="K17" i="1"/>
  <c r="J17" i="1"/>
  <c r="I17" i="1"/>
  <c r="G17" i="1"/>
  <c r="F17" i="1"/>
  <c r="E17" i="1"/>
  <c r="B17" i="1"/>
  <c r="L16" i="1"/>
  <c r="K16" i="1"/>
  <c r="J16" i="1"/>
  <c r="I16" i="1"/>
  <c r="G16" i="1"/>
  <c r="F16" i="1"/>
  <c r="E16" i="1"/>
  <c r="B16" i="1"/>
  <c r="L15" i="1"/>
  <c r="K15" i="1"/>
  <c r="J15" i="1"/>
  <c r="I15" i="1"/>
  <c r="G15" i="1"/>
  <c r="F15" i="1"/>
  <c r="E15" i="1"/>
  <c r="B15" i="1"/>
  <c r="L14" i="1"/>
  <c r="K14" i="1"/>
  <c r="J14" i="1"/>
  <c r="I14" i="1"/>
  <c r="G14" i="1"/>
  <c r="F14" i="1"/>
  <c r="E14" i="1"/>
  <c r="B14" i="1"/>
  <c r="L13" i="1"/>
  <c r="K13" i="1"/>
  <c r="J13" i="1"/>
  <c r="I13" i="1"/>
  <c r="G13" i="1"/>
  <c r="F13" i="1"/>
  <c r="E13" i="1"/>
  <c r="B13" i="1"/>
  <c r="L12" i="1"/>
  <c r="K12" i="1"/>
  <c r="J12" i="1"/>
  <c r="I12" i="1"/>
  <c r="G12" i="1"/>
  <c r="F12" i="1"/>
  <c r="E12" i="1"/>
  <c r="B12" i="1"/>
  <c r="L11" i="1"/>
  <c r="K11" i="1"/>
  <c r="J11" i="1"/>
  <c r="I11" i="1"/>
  <c r="G11" i="1"/>
  <c r="F11" i="1"/>
  <c r="E11" i="1"/>
  <c r="B11" i="1"/>
  <c r="L10" i="1"/>
  <c r="K10" i="1"/>
  <c r="J10" i="1"/>
  <c r="I10" i="1"/>
  <c r="G10" i="1"/>
  <c r="F10" i="1"/>
  <c r="E10" i="1"/>
  <c r="B10" i="1"/>
  <c r="L9" i="1"/>
  <c r="K9" i="1"/>
  <c r="J9" i="1"/>
  <c r="I9" i="1"/>
  <c r="G9" i="1"/>
  <c r="F9" i="1"/>
  <c r="E9" i="1"/>
  <c r="B9" i="1"/>
  <c r="L8" i="1"/>
  <c r="K8" i="1"/>
  <c r="J8" i="1"/>
  <c r="I8" i="1"/>
  <c r="G8" i="1"/>
  <c r="F8" i="1"/>
  <c r="E8" i="1"/>
  <c r="B8" i="1"/>
  <c r="L7" i="1"/>
  <c r="K7" i="1"/>
  <c r="J7" i="1"/>
  <c r="I7" i="1"/>
  <c r="G7" i="1"/>
  <c r="F7" i="1"/>
  <c r="E7" i="1"/>
  <c r="B7" i="1"/>
  <c r="L6" i="1"/>
  <c r="K6" i="1"/>
  <c r="J6" i="1"/>
  <c r="I6" i="1"/>
  <c r="G6" i="1"/>
  <c r="F6" i="1"/>
  <c r="E6" i="1"/>
  <c r="B6" i="1"/>
  <c r="L5" i="1"/>
  <c r="K5" i="1"/>
  <c r="J5" i="1"/>
  <c r="I5" i="1"/>
  <c r="G5" i="1"/>
  <c r="F5" i="1"/>
  <c r="E5" i="1"/>
  <c r="B5" i="1"/>
  <c r="L4" i="1"/>
  <c r="K4" i="1"/>
  <c r="J4" i="1"/>
  <c r="I4" i="1"/>
  <c r="G4" i="1"/>
  <c r="F4" i="1"/>
  <c r="E4" i="1"/>
  <c r="B4" i="1"/>
  <c r="L3" i="1"/>
  <c r="K3" i="1"/>
  <c r="J3" i="1"/>
  <c r="I3" i="1"/>
  <c r="G3" i="1"/>
  <c r="F3" i="1"/>
  <c r="E3" i="1"/>
  <c r="B3" i="1"/>
</calcChain>
</file>

<file path=xl/sharedStrings.xml><?xml version="1.0" encoding="utf-8"?>
<sst xmlns="http://schemas.openxmlformats.org/spreadsheetml/2006/main" count="15" uniqueCount="12">
  <si>
    <t>Year</t>
  </si>
  <si>
    <t>Spend</t>
  </si>
  <si>
    <t>Spent</t>
  </si>
  <si>
    <t>1% efficiency</t>
  </si>
  <si>
    <t>5% efficiency</t>
  </si>
  <si>
    <t>10% efficiency</t>
  </si>
  <si>
    <t>Id</t>
  </si>
  <si>
    <t>Depreciation</t>
  </si>
  <si>
    <t>10% cumulative</t>
  </si>
  <si>
    <t>Expected (Cumulative)</t>
  </si>
  <si>
    <t>With 1% optimisation</t>
  </si>
  <si>
    <t>With 5% optimisation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</si>
</sst>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010190391469474E-2"/>
          <c:y val="7.2837514068192777E-2"/>
          <c:w val="0.75284559062342538"/>
          <c:h val="0.80805801049938308"/>
        </c:manualLayout>
      </c:layout>
      <c:areaChart>
        <c:grouping val="standard"/>
        <c:varyColors val="0"/>
        <c:ser>
          <c:idx val="14"/>
          <c:order val="0"/>
          <c:tx>
            <c:strRef>
              <c:f>Sheet1!$I$2</c:f>
              <c:strCache>
                <c:ptCount val="1"/>
                <c:pt idx="0">
                  <c:v>Expected (Cumulative)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cat>
            <c:numRef>
              <c:f>Sheet1!$C$3:$C$32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Sheet1!$I$3:$I$32</c:f>
              <c:numCache>
                <c:formatCode>"$"#,##0.0</c:formatCode>
                <c:ptCount val="30"/>
                <c:pt idx="0">
                  <c:v>7</c:v>
                </c:pt>
                <c:pt idx="1">
                  <c:v>14</c:v>
                </c:pt>
                <c:pt idx="2">
                  <c:v>21</c:v>
                </c:pt>
                <c:pt idx="3">
                  <c:v>28</c:v>
                </c:pt>
                <c:pt idx="4">
                  <c:v>35</c:v>
                </c:pt>
                <c:pt idx="5">
                  <c:v>44</c:v>
                </c:pt>
                <c:pt idx="6">
                  <c:v>53</c:v>
                </c:pt>
                <c:pt idx="7">
                  <c:v>62</c:v>
                </c:pt>
                <c:pt idx="8">
                  <c:v>71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189.5</c:v>
                </c:pt>
                <c:pt idx="21">
                  <c:v>199</c:v>
                </c:pt>
                <c:pt idx="22">
                  <c:v>208.5</c:v>
                </c:pt>
                <c:pt idx="23">
                  <c:v>218</c:v>
                </c:pt>
                <c:pt idx="24">
                  <c:v>227.5</c:v>
                </c:pt>
                <c:pt idx="25">
                  <c:v>237</c:v>
                </c:pt>
                <c:pt idx="26">
                  <c:v>246.5</c:v>
                </c:pt>
                <c:pt idx="27">
                  <c:v>256</c:v>
                </c:pt>
                <c:pt idx="28">
                  <c:v>265.5</c:v>
                </c:pt>
                <c:pt idx="29">
                  <c:v>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6FAA-44EE-8915-BB1635E87919}"/>
            </c:ext>
          </c:extLst>
        </c:ser>
        <c:ser>
          <c:idx val="15"/>
          <c:order val="1"/>
          <c:tx>
            <c:strRef>
              <c:f>Sheet1!$J$2</c:f>
              <c:strCache>
                <c:ptCount val="1"/>
                <c:pt idx="0">
                  <c:v>With 1% optimisation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Sheet1!$C$3:$C$32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Sheet1!$J$3:$J$32</c:f>
              <c:numCache>
                <c:formatCode>"$"#,##0.0</c:formatCode>
                <c:ptCount val="30"/>
                <c:pt idx="0">
                  <c:v>6.93</c:v>
                </c:pt>
                <c:pt idx="1">
                  <c:v>13.86</c:v>
                </c:pt>
                <c:pt idx="2">
                  <c:v>20.79</c:v>
                </c:pt>
                <c:pt idx="3">
                  <c:v>27.65</c:v>
                </c:pt>
                <c:pt idx="4">
                  <c:v>34.51</c:v>
                </c:pt>
                <c:pt idx="5">
                  <c:v>43.239999999999995</c:v>
                </c:pt>
                <c:pt idx="6">
                  <c:v>51.97</c:v>
                </c:pt>
                <c:pt idx="7">
                  <c:v>60.61</c:v>
                </c:pt>
                <c:pt idx="8">
                  <c:v>69.25</c:v>
                </c:pt>
                <c:pt idx="9">
                  <c:v>77.8</c:v>
                </c:pt>
                <c:pt idx="10">
                  <c:v>87.3</c:v>
                </c:pt>
                <c:pt idx="11">
                  <c:v>96.7</c:v>
                </c:pt>
                <c:pt idx="12">
                  <c:v>106.10000000000001</c:v>
                </c:pt>
                <c:pt idx="13">
                  <c:v>115.4</c:v>
                </c:pt>
                <c:pt idx="14">
                  <c:v>124.7</c:v>
                </c:pt>
                <c:pt idx="15">
                  <c:v>133.9</c:v>
                </c:pt>
                <c:pt idx="16">
                  <c:v>143.1</c:v>
                </c:pt>
                <c:pt idx="17">
                  <c:v>152.19999999999999</c:v>
                </c:pt>
                <c:pt idx="18">
                  <c:v>161.29999999999998</c:v>
                </c:pt>
                <c:pt idx="19">
                  <c:v>170.29999999999998</c:v>
                </c:pt>
                <c:pt idx="20">
                  <c:v>178.85</c:v>
                </c:pt>
                <c:pt idx="21">
                  <c:v>187.30500000000001</c:v>
                </c:pt>
                <c:pt idx="22">
                  <c:v>195.76000000000002</c:v>
                </c:pt>
                <c:pt idx="23">
                  <c:v>204.12</c:v>
                </c:pt>
                <c:pt idx="24">
                  <c:v>212.48000000000002</c:v>
                </c:pt>
                <c:pt idx="25">
                  <c:v>220.745</c:v>
                </c:pt>
                <c:pt idx="26">
                  <c:v>229.01</c:v>
                </c:pt>
                <c:pt idx="27">
                  <c:v>237.17999999999998</c:v>
                </c:pt>
                <c:pt idx="28">
                  <c:v>245.34999999999997</c:v>
                </c:pt>
                <c:pt idx="29">
                  <c:v>253.42499999999995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6FAA-44EE-8915-BB1635E87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579952"/>
        <c:axId val="951581392"/>
        <c:extLst>
          <c:ext xmlns:c15="http://schemas.microsoft.com/office/drawing/2012/chart" uri="{02D57815-91ED-43cb-92C2-25804820EDAC}">
            <c15:filteredAreaSeries>
              <c15:ser>
                <c:idx val="16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Sheet1!$K$2</c15:sqref>
                        </c15:formulaRef>
                      </c:ext>
                    </c:extLst>
                    <c:strCache>
                      <c:ptCount val="1"/>
                      <c:pt idx="0">
                        <c:v>With 5% optimisation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Sheet1!$C$3:$C$32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2021</c:v>
                      </c:pt>
                      <c:pt idx="1">
                        <c:v>2022</c:v>
                      </c:pt>
                      <c:pt idx="2">
                        <c:v>2023</c:v>
                      </c:pt>
                      <c:pt idx="3">
                        <c:v>2024</c:v>
                      </c:pt>
                      <c:pt idx="4">
                        <c:v>2025</c:v>
                      </c:pt>
                      <c:pt idx="5">
                        <c:v>2026</c:v>
                      </c:pt>
                      <c:pt idx="6">
                        <c:v>2027</c:v>
                      </c:pt>
                      <c:pt idx="7">
                        <c:v>2028</c:v>
                      </c:pt>
                      <c:pt idx="8">
                        <c:v>2029</c:v>
                      </c:pt>
                      <c:pt idx="9">
                        <c:v>2030</c:v>
                      </c:pt>
                      <c:pt idx="10">
                        <c:v>2031</c:v>
                      </c:pt>
                      <c:pt idx="11">
                        <c:v>2032</c:v>
                      </c:pt>
                      <c:pt idx="12">
                        <c:v>2033</c:v>
                      </c:pt>
                      <c:pt idx="13">
                        <c:v>2034</c:v>
                      </c:pt>
                      <c:pt idx="14">
                        <c:v>2035</c:v>
                      </c:pt>
                      <c:pt idx="15">
                        <c:v>2036</c:v>
                      </c:pt>
                      <c:pt idx="16">
                        <c:v>2037</c:v>
                      </c:pt>
                      <c:pt idx="17">
                        <c:v>2038</c:v>
                      </c:pt>
                      <c:pt idx="18">
                        <c:v>2039</c:v>
                      </c:pt>
                      <c:pt idx="19">
                        <c:v>2040</c:v>
                      </c:pt>
                      <c:pt idx="20">
                        <c:v>2041</c:v>
                      </c:pt>
                      <c:pt idx="21">
                        <c:v>2042</c:v>
                      </c:pt>
                      <c:pt idx="22">
                        <c:v>2043</c:v>
                      </c:pt>
                      <c:pt idx="23">
                        <c:v>2044</c:v>
                      </c:pt>
                      <c:pt idx="24">
                        <c:v>2045</c:v>
                      </c:pt>
                      <c:pt idx="25">
                        <c:v>2046</c:v>
                      </c:pt>
                      <c:pt idx="26">
                        <c:v>2047</c:v>
                      </c:pt>
                      <c:pt idx="27">
                        <c:v>2048</c:v>
                      </c:pt>
                      <c:pt idx="28">
                        <c:v>2049</c:v>
                      </c:pt>
                      <c:pt idx="29">
                        <c:v>2050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Sheet1!$K$3:$K$32</c15:sqref>
                        </c15:formulaRef>
                      </c:ext>
                    </c:extLst>
                    <c:numCache>
                      <c:formatCode>"$"#,##0.0</c:formatCode>
                      <c:ptCount val="30"/>
                      <c:pt idx="0">
                        <c:v>6.65</c:v>
                      </c:pt>
                      <c:pt idx="1">
                        <c:v>13.3</c:v>
                      </c:pt>
                      <c:pt idx="2">
                        <c:v>19.950000000000003</c:v>
                      </c:pt>
                      <c:pt idx="3">
                        <c:v>26.250000000000004</c:v>
                      </c:pt>
                      <c:pt idx="4">
                        <c:v>32.550000000000004</c:v>
                      </c:pt>
                      <c:pt idx="5">
                        <c:v>40.200000000000003</c:v>
                      </c:pt>
                      <c:pt idx="6">
                        <c:v>47.85</c:v>
                      </c:pt>
                      <c:pt idx="7">
                        <c:v>55.050000000000004</c:v>
                      </c:pt>
                      <c:pt idx="8">
                        <c:v>62.250000000000007</c:v>
                      </c:pt>
                      <c:pt idx="9">
                        <c:v>69</c:v>
                      </c:pt>
                      <c:pt idx="10">
                        <c:v>76.5</c:v>
                      </c:pt>
                      <c:pt idx="11">
                        <c:v>83.5</c:v>
                      </c:pt>
                      <c:pt idx="12">
                        <c:v>90.5</c:v>
                      </c:pt>
                      <c:pt idx="13">
                        <c:v>97</c:v>
                      </c:pt>
                      <c:pt idx="14">
                        <c:v>103.5</c:v>
                      </c:pt>
                      <c:pt idx="15">
                        <c:v>109.5</c:v>
                      </c:pt>
                      <c:pt idx="16">
                        <c:v>115.5</c:v>
                      </c:pt>
                      <c:pt idx="17">
                        <c:v>121</c:v>
                      </c:pt>
                      <c:pt idx="18">
                        <c:v>126.5</c:v>
                      </c:pt>
                      <c:pt idx="19">
                        <c:v>131.5</c:v>
                      </c:pt>
                      <c:pt idx="20">
                        <c:v>136.25</c:v>
                      </c:pt>
                      <c:pt idx="21">
                        <c:v>140.52500000000001</c:v>
                      </c:pt>
                      <c:pt idx="22">
                        <c:v>144.80000000000001</c:v>
                      </c:pt>
                      <c:pt idx="23">
                        <c:v>148.60000000000002</c:v>
                      </c:pt>
                      <c:pt idx="24">
                        <c:v>152.40000000000003</c:v>
                      </c:pt>
                      <c:pt idx="25">
                        <c:v>155.72500000000002</c:v>
                      </c:pt>
                      <c:pt idx="26">
                        <c:v>159.05000000000001</c:v>
                      </c:pt>
                      <c:pt idx="27">
                        <c:v>161.9</c:v>
                      </c:pt>
                      <c:pt idx="28">
                        <c:v>164.75</c:v>
                      </c:pt>
                      <c:pt idx="29">
                        <c:v>167.125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5-6FAA-44EE-8915-BB1635E87919}"/>
                  </c:ext>
                </c:extLst>
              </c15:ser>
            </c15:filteredAreaSeries>
            <c15:filteredAreaSeries>
              <c15:ser>
                <c:idx val="17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Sheet1!$L$2</c15:sqref>
                        </c15:formulaRef>
                      </c:ext>
                    </c:extLst>
                    <c:strCache>
                      <c:ptCount val="1"/>
                      <c:pt idx="0">
                        <c:v>10% cumulative</c:v>
                      </c:pt>
                    </c:strCache>
                  </c:strRef>
                </c:tx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Sheet1!$C$3:$C$32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2021</c:v>
                      </c:pt>
                      <c:pt idx="1">
                        <c:v>2022</c:v>
                      </c:pt>
                      <c:pt idx="2">
                        <c:v>2023</c:v>
                      </c:pt>
                      <c:pt idx="3">
                        <c:v>2024</c:v>
                      </c:pt>
                      <c:pt idx="4">
                        <c:v>2025</c:v>
                      </c:pt>
                      <c:pt idx="5">
                        <c:v>2026</c:v>
                      </c:pt>
                      <c:pt idx="6">
                        <c:v>2027</c:v>
                      </c:pt>
                      <c:pt idx="7">
                        <c:v>2028</c:v>
                      </c:pt>
                      <c:pt idx="8">
                        <c:v>2029</c:v>
                      </c:pt>
                      <c:pt idx="9">
                        <c:v>2030</c:v>
                      </c:pt>
                      <c:pt idx="10">
                        <c:v>2031</c:v>
                      </c:pt>
                      <c:pt idx="11">
                        <c:v>2032</c:v>
                      </c:pt>
                      <c:pt idx="12">
                        <c:v>2033</c:v>
                      </c:pt>
                      <c:pt idx="13">
                        <c:v>2034</c:v>
                      </c:pt>
                      <c:pt idx="14">
                        <c:v>2035</c:v>
                      </c:pt>
                      <c:pt idx="15">
                        <c:v>2036</c:v>
                      </c:pt>
                      <c:pt idx="16">
                        <c:v>2037</c:v>
                      </c:pt>
                      <c:pt idx="17">
                        <c:v>2038</c:v>
                      </c:pt>
                      <c:pt idx="18">
                        <c:v>2039</c:v>
                      </c:pt>
                      <c:pt idx="19">
                        <c:v>2040</c:v>
                      </c:pt>
                      <c:pt idx="20">
                        <c:v>2041</c:v>
                      </c:pt>
                      <c:pt idx="21">
                        <c:v>2042</c:v>
                      </c:pt>
                      <c:pt idx="22">
                        <c:v>2043</c:v>
                      </c:pt>
                      <c:pt idx="23">
                        <c:v>2044</c:v>
                      </c:pt>
                      <c:pt idx="24">
                        <c:v>2045</c:v>
                      </c:pt>
                      <c:pt idx="25">
                        <c:v>2046</c:v>
                      </c:pt>
                      <c:pt idx="26">
                        <c:v>2047</c:v>
                      </c:pt>
                      <c:pt idx="27">
                        <c:v>2048</c:v>
                      </c:pt>
                      <c:pt idx="28">
                        <c:v>2049</c:v>
                      </c:pt>
                      <c:pt idx="29">
                        <c:v>2050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Sheet1!$L$3:$L$32</c15:sqref>
                        </c15:formulaRef>
                      </c:ext>
                    </c:extLst>
                    <c:numCache>
                      <c:formatCode>"$"#,##0.0</c:formatCode>
                      <c:ptCount val="30"/>
                      <c:pt idx="0">
                        <c:v>6.3</c:v>
                      </c:pt>
                      <c:pt idx="1">
                        <c:v>12.6</c:v>
                      </c:pt>
                      <c:pt idx="2">
                        <c:v>18.899999999999999</c:v>
                      </c:pt>
                      <c:pt idx="3">
                        <c:v>24.5</c:v>
                      </c:pt>
                      <c:pt idx="4">
                        <c:v>30.1</c:v>
                      </c:pt>
                      <c:pt idx="5">
                        <c:v>36.4</c:v>
                      </c:pt>
                      <c:pt idx="6">
                        <c:v>42.699999999999996</c:v>
                      </c:pt>
                      <c:pt idx="7">
                        <c:v>48.099999999999994</c:v>
                      </c:pt>
                      <c:pt idx="8">
                        <c:v>53.499999999999993</c:v>
                      </c:pt>
                      <c:pt idx="9">
                        <c:v>57.999999999999993</c:v>
                      </c:pt>
                      <c:pt idx="10">
                        <c:v>62.999999999999993</c:v>
                      </c:pt>
                      <c:pt idx="11">
                        <c:v>67</c:v>
                      </c:pt>
                      <c:pt idx="12">
                        <c:v>71</c:v>
                      </c:pt>
                      <c:pt idx="13">
                        <c:v>74</c:v>
                      </c:pt>
                      <c:pt idx="14">
                        <c:v>77</c:v>
                      </c:pt>
                      <c:pt idx="15">
                        <c:v>79</c:v>
                      </c:pt>
                      <c:pt idx="16">
                        <c:v>81</c:v>
                      </c:pt>
                      <c:pt idx="17">
                        <c:v>82</c:v>
                      </c:pt>
                      <c:pt idx="18">
                        <c:v>83</c:v>
                      </c:pt>
                      <c:pt idx="19">
                        <c:v>83</c:v>
                      </c:pt>
                      <c:pt idx="20">
                        <c:v>83</c:v>
                      </c:pt>
                      <c:pt idx="21">
                        <c:v>83</c:v>
                      </c:pt>
                      <c:pt idx="22">
                        <c:v>83</c:v>
                      </c:pt>
                      <c:pt idx="23">
                        <c:v>83</c:v>
                      </c:pt>
                      <c:pt idx="24">
                        <c:v>83</c:v>
                      </c:pt>
                      <c:pt idx="25">
                        <c:v>83</c:v>
                      </c:pt>
                      <c:pt idx="26">
                        <c:v>83</c:v>
                      </c:pt>
                      <c:pt idx="27">
                        <c:v>83</c:v>
                      </c:pt>
                      <c:pt idx="28">
                        <c:v>83</c:v>
                      </c:pt>
                      <c:pt idx="29">
                        <c:v>83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6-6FAA-44EE-8915-BB1635E87919}"/>
                  </c:ext>
                </c:extLst>
              </c15:ser>
            </c15:filteredAreaSeries>
          </c:ext>
        </c:extLst>
      </c:areaChart>
      <c:catAx>
        <c:axId val="951579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51581392"/>
        <c:crosses val="autoZero"/>
        <c:auto val="1"/>
        <c:lblAlgn val="ctr"/>
        <c:lblOffset val="100"/>
        <c:noMultiLvlLbl val="0"/>
      </c:catAx>
      <c:valAx>
        <c:axId val="951581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$$ (Trillions)</a:t>
                </a:r>
              </a:p>
            </c:rich>
          </c:tx>
          <c:overlay val="0"/>
        </c:title>
        <c:numFmt formatCode="&quot;$&quot;#,##0.0" sourceLinked="1"/>
        <c:majorTickMark val="out"/>
        <c:minorTickMark val="none"/>
        <c:tickLblPos val="nextTo"/>
        <c:crossAx val="95157995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010190391469474E-2"/>
          <c:y val="7.2837514068192777E-2"/>
          <c:w val="0.75284559062342538"/>
          <c:h val="0.80805801049938308"/>
        </c:manualLayout>
      </c:layout>
      <c:areaChart>
        <c:grouping val="standard"/>
        <c:varyColors val="0"/>
        <c:ser>
          <c:idx val="14"/>
          <c:order val="0"/>
          <c:tx>
            <c:strRef>
              <c:f>Sheet1!$I$2</c:f>
              <c:strCache>
                <c:ptCount val="1"/>
                <c:pt idx="0">
                  <c:v>Expected (Cumulative)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cat>
            <c:numRef>
              <c:f>Sheet1!$C$3:$C$32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Sheet1!$I$3:$I$32</c:f>
              <c:numCache>
                <c:formatCode>"$"#,##0.0</c:formatCode>
                <c:ptCount val="30"/>
                <c:pt idx="0">
                  <c:v>7</c:v>
                </c:pt>
                <c:pt idx="1">
                  <c:v>14</c:v>
                </c:pt>
                <c:pt idx="2">
                  <c:v>21</c:v>
                </c:pt>
                <c:pt idx="3">
                  <c:v>28</c:v>
                </c:pt>
                <c:pt idx="4">
                  <c:v>35</c:v>
                </c:pt>
                <c:pt idx="5">
                  <c:v>44</c:v>
                </c:pt>
                <c:pt idx="6">
                  <c:v>53</c:v>
                </c:pt>
                <c:pt idx="7">
                  <c:v>62</c:v>
                </c:pt>
                <c:pt idx="8">
                  <c:v>71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189.5</c:v>
                </c:pt>
                <c:pt idx="21">
                  <c:v>199</c:v>
                </c:pt>
                <c:pt idx="22">
                  <c:v>208.5</c:v>
                </c:pt>
                <c:pt idx="23">
                  <c:v>218</c:v>
                </c:pt>
                <c:pt idx="24">
                  <c:v>227.5</c:v>
                </c:pt>
                <c:pt idx="25">
                  <c:v>237</c:v>
                </c:pt>
                <c:pt idx="26">
                  <c:v>246.5</c:v>
                </c:pt>
                <c:pt idx="27">
                  <c:v>256</c:v>
                </c:pt>
                <c:pt idx="28">
                  <c:v>265.5</c:v>
                </c:pt>
                <c:pt idx="29">
                  <c:v>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76-45DA-8568-02A9D10CB923}"/>
            </c:ext>
          </c:extLst>
        </c:ser>
        <c:ser>
          <c:idx val="15"/>
          <c:order val="1"/>
          <c:tx>
            <c:strRef>
              <c:f>Sheet1!$J$2</c:f>
              <c:strCache>
                <c:ptCount val="1"/>
                <c:pt idx="0">
                  <c:v>With 1% optimisation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Sheet1!$C$3:$C$32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Sheet1!$J$3:$J$32</c:f>
              <c:numCache>
                <c:formatCode>"$"#,##0.0</c:formatCode>
                <c:ptCount val="30"/>
                <c:pt idx="0">
                  <c:v>6.93</c:v>
                </c:pt>
                <c:pt idx="1">
                  <c:v>13.86</c:v>
                </c:pt>
                <c:pt idx="2">
                  <c:v>20.79</c:v>
                </c:pt>
                <c:pt idx="3">
                  <c:v>27.65</c:v>
                </c:pt>
                <c:pt idx="4">
                  <c:v>34.51</c:v>
                </c:pt>
                <c:pt idx="5">
                  <c:v>43.239999999999995</c:v>
                </c:pt>
                <c:pt idx="6">
                  <c:v>51.97</c:v>
                </c:pt>
                <c:pt idx="7">
                  <c:v>60.61</c:v>
                </c:pt>
                <c:pt idx="8">
                  <c:v>69.25</c:v>
                </c:pt>
                <c:pt idx="9">
                  <c:v>77.8</c:v>
                </c:pt>
                <c:pt idx="10">
                  <c:v>87.3</c:v>
                </c:pt>
                <c:pt idx="11">
                  <c:v>96.7</c:v>
                </c:pt>
                <c:pt idx="12">
                  <c:v>106.10000000000001</c:v>
                </c:pt>
                <c:pt idx="13">
                  <c:v>115.4</c:v>
                </c:pt>
                <c:pt idx="14">
                  <c:v>124.7</c:v>
                </c:pt>
                <c:pt idx="15">
                  <c:v>133.9</c:v>
                </c:pt>
                <c:pt idx="16">
                  <c:v>143.1</c:v>
                </c:pt>
                <c:pt idx="17">
                  <c:v>152.19999999999999</c:v>
                </c:pt>
                <c:pt idx="18">
                  <c:v>161.29999999999998</c:v>
                </c:pt>
                <c:pt idx="19">
                  <c:v>170.29999999999998</c:v>
                </c:pt>
                <c:pt idx="20">
                  <c:v>178.85</c:v>
                </c:pt>
                <c:pt idx="21">
                  <c:v>187.30500000000001</c:v>
                </c:pt>
                <c:pt idx="22">
                  <c:v>195.76000000000002</c:v>
                </c:pt>
                <c:pt idx="23">
                  <c:v>204.12</c:v>
                </c:pt>
                <c:pt idx="24">
                  <c:v>212.48000000000002</c:v>
                </c:pt>
                <c:pt idx="25">
                  <c:v>220.745</c:v>
                </c:pt>
                <c:pt idx="26">
                  <c:v>229.01</c:v>
                </c:pt>
                <c:pt idx="27">
                  <c:v>237.17999999999998</c:v>
                </c:pt>
                <c:pt idx="28">
                  <c:v>245.34999999999997</c:v>
                </c:pt>
                <c:pt idx="29">
                  <c:v>253.42499999999995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76-45DA-8568-02A9D10CB923}"/>
            </c:ext>
          </c:extLst>
        </c:ser>
        <c:ser>
          <c:idx val="16"/>
          <c:order val="2"/>
          <c:tx>
            <c:strRef>
              <c:f>Sheet1!$K$2</c:f>
              <c:strCache>
                <c:ptCount val="1"/>
                <c:pt idx="0">
                  <c:v>With 5% optimisation</c:v>
                </c:pt>
              </c:strCache>
              <c:extLst xmlns:c15="http://schemas.microsoft.com/office/drawing/2012/chart"/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Sheet1!$C$3:$C$32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  <c:extLst xmlns:c15="http://schemas.microsoft.com/office/drawing/2012/chart"/>
            </c:numRef>
          </c:cat>
          <c:val>
            <c:numRef>
              <c:f>Sheet1!$K$3:$K$32</c:f>
              <c:numCache>
                <c:formatCode>"$"#,##0.0</c:formatCode>
                <c:ptCount val="30"/>
                <c:pt idx="0">
                  <c:v>6.65</c:v>
                </c:pt>
                <c:pt idx="1">
                  <c:v>13.3</c:v>
                </c:pt>
                <c:pt idx="2">
                  <c:v>19.950000000000003</c:v>
                </c:pt>
                <c:pt idx="3">
                  <c:v>26.250000000000004</c:v>
                </c:pt>
                <c:pt idx="4">
                  <c:v>32.550000000000004</c:v>
                </c:pt>
                <c:pt idx="5">
                  <c:v>40.200000000000003</c:v>
                </c:pt>
                <c:pt idx="6">
                  <c:v>47.85</c:v>
                </c:pt>
                <c:pt idx="7">
                  <c:v>55.050000000000004</c:v>
                </c:pt>
                <c:pt idx="8">
                  <c:v>62.250000000000007</c:v>
                </c:pt>
                <c:pt idx="9">
                  <c:v>69</c:v>
                </c:pt>
                <c:pt idx="10">
                  <c:v>76.5</c:v>
                </c:pt>
                <c:pt idx="11">
                  <c:v>83.5</c:v>
                </c:pt>
                <c:pt idx="12">
                  <c:v>90.5</c:v>
                </c:pt>
                <c:pt idx="13">
                  <c:v>97</c:v>
                </c:pt>
                <c:pt idx="14">
                  <c:v>103.5</c:v>
                </c:pt>
                <c:pt idx="15">
                  <c:v>109.5</c:v>
                </c:pt>
                <c:pt idx="16">
                  <c:v>115.5</c:v>
                </c:pt>
                <c:pt idx="17">
                  <c:v>121</c:v>
                </c:pt>
                <c:pt idx="18">
                  <c:v>126.5</c:v>
                </c:pt>
                <c:pt idx="19">
                  <c:v>131.5</c:v>
                </c:pt>
                <c:pt idx="20">
                  <c:v>136.25</c:v>
                </c:pt>
                <c:pt idx="21">
                  <c:v>140.52500000000001</c:v>
                </c:pt>
                <c:pt idx="22">
                  <c:v>144.80000000000001</c:v>
                </c:pt>
                <c:pt idx="23">
                  <c:v>148.60000000000002</c:v>
                </c:pt>
                <c:pt idx="24">
                  <c:v>152.40000000000003</c:v>
                </c:pt>
                <c:pt idx="25">
                  <c:v>155.72500000000002</c:v>
                </c:pt>
                <c:pt idx="26">
                  <c:v>159.05000000000001</c:v>
                </c:pt>
                <c:pt idx="27">
                  <c:v>161.9</c:v>
                </c:pt>
                <c:pt idx="28">
                  <c:v>164.75</c:v>
                </c:pt>
                <c:pt idx="29">
                  <c:v>167.125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6B76-45DA-8568-02A9D10CB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579952"/>
        <c:axId val="951581392"/>
        <c:extLst>
          <c:ext xmlns:c15="http://schemas.microsoft.com/office/drawing/2012/chart" uri="{02D57815-91ED-43cb-92C2-25804820EDAC}">
            <c15:filteredAreaSeries>
              <c15:ser>
                <c:idx val="17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Sheet1!$L$2</c15:sqref>
                        </c15:formulaRef>
                      </c:ext>
                    </c:extLst>
                    <c:strCache>
                      <c:ptCount val="1"/>
                      <c:pt idx="0">
                        <c:v>10% cumulative</c:v>
                      </c:pt>
                    </c:strCache>
                  </c:strRef>
                </c:tx>
                <c:cat>
                  <c:numRef>
                    <c:extLst>
                      <c:ext uri="{02D57815-91ED-43cb-92C2-25804820EDAC}">
                        <c15:formulaRef>
                          <c15:sqref>Sheet1!$C$3:$C$32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2021</c:v>
                      </c:pt>
                      <c:pt idx="1">
                        <c:v>2022</c:v>
                      </c:pt>
                      <c:pt idx="2">
                        <c:v>2023</c:v>
                      </c:pt>
                      <c:pt idx="3">
                        <c:v>2024</c:v>
                      </c:pt>
                      <c:pt idx="4">
                        <c:v>2025</c:v>
                      </c:pt>
                      <c:pt idx="5">
                        <c:v>2026</c:v>
                      </c:pt>
                      <c:pt idx="6">
                        <c:v>2027</c:v>
                      </c:pt>
                      <c:pt idx="7">
                        <c:v>2028</c:v>
                      </c:pt>
                      <c:pt idx="8">
                        <c:v>2029</c:v>
                      </c:pt>
                      <c:pt idx="9">
                        <c:v>2030</c:v>
                      </c:pt>
                      <c:pt idx="10">
                        <c:v>2031</c:v>
                      </c:pt>
                      <c:pt idx="11">
                        <c:v>2032</c:v>
                      </c:pt>
                      <c:pt idx="12">
                        <c:v>2033</c:v>
                      </c:pt>
                      <c:pt idx="13">
                        <c:v>2034</c:v>
                      </c:pt>
                      <c:pt idx="14">
                        <c:v>2035</c:v>
                      </c:pt>
                      <c:pt idx="15">
                        <c:v>2036</c:v>
                      </c:pt>
                      <c:pt idx="16">
                        <c:v>2037</c:v>
                      </c:pt>
                      <c:pt idx="17">
                        <c:v>2038</c:v>
                      </c:pt>
                      <c:pt idx="18">
                        <c:v>2039</c:v>
                      </c:pt>
                      <c:pt idx="19">
                        <c:v>2040</c:v>
                      </c:pt>
                      <c:pt idx="20">
                        <c:v>2041</c:v>
                      </c:pt>
                      <c:pt idx="21">
                        <c:v>2042</c:v>
                      </c:pt>
                      <c:pt idx="22">
                        <c:v>2043</c:v>
                      </c:pt>
                      <c:pt idx="23">
                        <c:v>2044</c:v>
                      </c:pt>
                      <c:pt idx="24">
                        <c:v>2045</c:v>
                      </c:pt>
                      <c:pt idx="25">
                        <c:v>2046</c:v>
                      </c:pt>
                      <c:pt idx="26">
                        <c:v>2047</c:v>
                      </c:pt>
                      <c:pt idx="27">
                        <c:v>2048</c:v>
                      </c:pt>
                      <c:pt idx="28">
                        <c:v>2049</c:v>
                      </c:pt>
                      <c:pt idx="29">
                        <c:v>2050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Sheet1!$L$3:$L$32</c15:sqref>
                        </c15:formulaRef>
                      </c:ext>
                    </c:extLst>
                    <c:numCache>
                      <c:formatCode>"$"#,##0.0</c:formatCode>
                      <c:ptCount val="30"/>
                      <c:pt idx="0">
                        <c:v>6.3</c:v>
                      </c:pt>
                      <c:pt idx="1">
                        <c:v>12.6</c:v>
                      </c:pt>
                      <c:pt idx="2">
                        <c:v>18.899999999999999</c:v>
                      </c:pt>
                      <c:pt idx="3">
                        <c:v>24.5</c:v>
                      </c:pt>
                      <c:pt idx="4">
                        <c:v>30.1</c:v>
                      </c:pt>
                      <c:pt idx="5">
                        <c:v>36.4</c:v>
                      </c:pt>
                      <c:pt idx="6">
                        <c:v>42.699999999999996</c:v>
                      </c:pt>
                      <c:pt idx="7">
                        <c:v>48.099999999999994</c:v>
                      </c:pt>
                      <c:pt idx="8">
                        <c:v>53.499999999999993</c:v>
                      </c:pt>
                      <c:pt idx="9">
                        <c:v>57.999999999999993</c:v>
                      </c:pt>
                      <c:pt idx="10">
                        <c:v>62.999999999999993</c:v>
                      </c:pt>
                      <c:pt idx="11">
                        <c:v>67</c:v>
                      </c:pt>
                      <c:pt idx="12">
                        <c:v>71</c:v>
                      </c:pt>
                      <c:pt idx="13">
                        <c:v>74</c:v>
                      </c:pt>
                      <c:pt idx="14">
                        <c:v>77</c:v>
                      </c:pt>
                      <c:pt idx="15">
                        <c:v>79</c:v>
                      </c:pt>
                      <c:pt idx="16">
                        <c:v>81</c:v>
                      </c:pt>
                      <c:pt idx="17">
                        <c:v>82</c:v>
                      </c:pt>
                      <c:pt idx="18">
                        <c:v>83</c:v>
                      </c:pt>
                      <c:pt idx="19">
                        <c:v>83</c:v>
                      </c:pt>
                      <c:pt idx="20">
                        <c:v>83</c:v>
                      </c:pt>
                      <c:pt idx="21">
                        <c:v>83</c:v>
                      </c:pt>
                      <c:pt idx="22">
                        <c:v>83</c:v>
                      </c:pt>
                      <c:pt idx="23">
                        <c:v>83</c:v>
                      </c:pt>
                      <c:pt idx="24">
                        <c:v>83</c:v>
                      </c:pt>
                      <c:pt idx="25">
                        <c:v>83</c:v>
                      </c:pt>
                      <c:pt idx="26">
                        <c:v>83</c:v>
                      </c:pt>
                      <c:pt idx="27">
                        <c:v>83</c:v>
                      </c:pt>
                      <c:pt idx="28">
                        <c:v>83</c:v>
                      </c:pt>
                      <c:pt idx="29">
                        <c:v>83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B76-45DA-8568-02A9D10CB923}"/>
                  </c:ext>
                </c:extLst>
              </c15:ser>
            </c15:filteredAreaSeries>
          </c:ext>
        </c:extLst>
      </c:areaChart>
      <c:catAx>
        <c:axId val="951579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51581392"/>
        <c:crosses val="autoZero"/>
        <c:auto val="1"/>
        <c:lblAlgn val="ctr"/>
        <c:lblOffset val="100"/>
        <c:noMultiLvlLbl val="0"/>
      </c:catAx>
      <c:valAx>
        <c:axId val="951581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$$ (Trillions)</a:t>
                </a:r>
              </a:p>
            </c:rich>
          </c:tx>
          <c:overlay val="0"/>
        </c:title>
        <c:numFmt formatCode="&quot;$&quot;#,##0.0" sourceLinked="1"/>
        <c:majorTickMark val="out"/>
        <c:minorTickMark val="none"/>
        <c:tickLblPos val="nextTo"/>
        <c:crossAx val="95157995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010190391469474E-2"/>
          <c:y val="7.2837514068192777E-2"/>
          <c:w val="0.75284559062342538"/>
          <c:h val="0.80805801049938308"/>
        </c:manualLayout>
      </c:layout>
      <c:areaChart>
        <c:grouping val="standard"/>
        <c:varyColors val="0"/>
        <c:ser>
          <c:idx val="14"/>
          <c:order val="0"/>
          <c:tx>
            <c:strRef>
              <c:f>Sheet1!$I$2</c:f>
              <c:strCache>
                <c:ptCount val="1"/>
                <c:pt idx="0">
                  <c:v>Expected (Cumulative)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cat>
            <c:numRef>
              <c:f>Sheet1!$C$3:$C$32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Sheet1!$I$3:$I$32</c:f>
              <c:numCache>
                <c:formatCode>"$"#,##0.0</c:formatCode>
                <c:ptCount val="30"/>
                <c:pt idx="0">
                  <c:v>7</c:v>
                </c:pt>
                <c:pt idx="1">
                  <c:v>14</c:v>
                </c:pt>
                <c:pt idx="2">
                  <c:v>21</c:v>
                </c:pt>
                <c:pt idx="3">
                  <c:v>28</c:v>
                </c:pt>
                <c:pt idx="4">
                  <c:v>35</c:v>
                </c:pt>
                <c:pt idx="5">
                  <c:v>44</c:v>
                </c:pt>
                <c:pt idx="6">
                  <c:v>53</c:v>
                </c:pt>
                <c:pt idx="7">
                  <c:v>62</c:v>
                </c:pt>
                <c:pt idx="8">
                  <c:v>71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189.5</c:v>
                </c:pt>
                <c:pt idx="21">
                  <c:v>199</c:v>
                </c:pt>
                <c:pt idx="22">
                  <c:v>208.5</c:v>
                </c:pt>
                <c:pt idx="23">
                  <c:v>218</c:v>
                </c:pt>
                <c:pt idx="24">
                  <c:v>227.5</c:v>
                </c:pt>
                <c:pt idx="25">
                  <c:v>237</c:v>
                </c:pt>
                <c:pt idx="26">
                  <c:v>246.5</c:v>
                </c:pt>
                <c:pt idx="27">
                  <c:v>256</c:v>
                </c:pt>
                <c:pt idx="28">
                  <c:v>265.5</c:v>
                </c:pt>
                <c:pt idx="29">
                  <c:v>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34-4429-8454-BDC3DE158F7A}"/>
            </c:ext>
          </c:extLst>
        </c:ser>
        <c:ser>
          <c:idx val="15"/>
          <c:order val="1"/>
          <c:tx>
            <c:strRef>
              <c:f>Sheet1!$J$2</c:f>
              <c:strCache>
                <c:ptCount val="1"/>
                <c:pt idx="0">
                  <c:v>With 1% optimisation</c:v>
                </c:pt>
              </c:strCache>
              <c:extLst xmlns:c15="http://schemas.microsoft.com/office/drawing/2012/chart"/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Sheet1!$C$3:$C$32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  <c:extLst xmlns:c15="http://schemas.microsoft.com/office/drawing/2012/chart"/>
            </c:numRef>
          </c:cat>
          <c:val>
            <c:numRef>
              <c:f>Sheet1!$J$3:$J$32</c:f>
              <c:numCache>
                <c:formatCode>"$"#,##0.0</c:formatCode>
                <c:ptCount val="30"/>
                <c:pt idx="0">
                  <c:v>6.93</c:v>
                </c:pt>
                <c:pt idx="1">
                  <c:v>13.86</c:v>
                </c:pt>
                <c:pt idx="2">
                  <c:v>20.79</c:v>
                </c:pt>
                <c:pt idx="3">
                  <c:v>27.65</c:v>
                </c:pt>
                <c:pt idx="4">
                  <c:v>34.51</c:v>
                </c:pt>
                <c:pt idx="5">
                  <c:v>43.239999999999995</c:v>
                </c:pt>
                <c:pt idx="6">
                  <c:v>51.97</c:v>
                </c:pt>
                <c:pt idx="7">
                  <c:v>60.61</c:v>
                </c:pt>
                <c:pt idx="8">
                  <c:v>69.25</c:v>
                </c:pt>
                <c:pt idx="9">
                  <c:v>77.8</c:v>
                </c:pt>
                <c:pt idx="10">
                  <c:v>87.3</c:v>
                </c:pt>
                <c:pt idx="11">
                  <c:v>96.7</c:v>
                </c:pt>
                <c:pt idx="12">
                  <c:v>106.10000000000001</c:v>
                </c:pt>
                <c:pt idx="13">
                  <c:v>115.4</c:v>
                </c:pt>
                <c:pt idx="14">
                  <c:v>124.7</c:v>
                </c:pt>
                <c:pt idx="15">
                  <c:v>133.9</c:v>
                </c:pt>
                <c:pt idx="16">
                  <c:v>143.1</c:v>
                </c:pt>
                <c:pt idx="17">
                  <c:v>152.19999999999999</c:v>
                </c:pt>
                <c:pt idx="18">
                  <c:v>161.29999999999998</c:v>
                </c:pt>
                <c:pt idx="19">
                  <c:v>170.29999999999998</c:v>
                </c:pt>
                <c:pt idx="20">
                  <c:v>178.85</c:v>
                </c:pt>
                <c:pt idx="21">
                  <c:v>187.30500000000001</c:v>
                </c:pt>
                <c:pt idx="22">
                  <c:v>195.76000000000002</c:v>
                </c:pt>
                <c:pt idx="23">
                  <c:v>204.12</c:v>
                </c:pt>
                <c:pt idx="24">
                  <c:v>212.48000000000002</c:v>
                </c:pt>
                <c:pt idx="25">
                  <c:v>220.745</c:v>
                </c:pt>
                <c:pt idx="26">
                  <c:v>229.01</c:v>
                </c:pt>
                <c:pt idx="27">
                  <c:v>237.17999999999998</c:v>
                </c:pt>
                <c:pt idx="28">
                  <c:v>245.34999999999997</c:v>
                </c:pt>
                <c:pt idx="29">
                  <c:v>253.42499999999995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5F34-4429-8454-BDC3DE158F7A}"/>
            </c:ext>
          </c:extLst>
        </c:ser>
        <c:ser>
          <c:idx val="16"/>
          <c:order val="2"/>
          <c:tx>
            <c:strRef>
              <c:f>Sheet1!$K$2</c:f>
              <c:strCache>
                <c:ptCount val="1"/>
                <c:pt idx="0">
                  <c:v>With 5% optimisation</c:v>
                </c:pt>
              </c:strCache>
              <c:extLst xmlns:c15="http://schemas.microsoft.com/office/drawing/2012/chart"/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Sheet1!$C$3:$C$32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  <c:extLst xmlns:c15="http://schemas.microsoft.com/office/drawing/2012/chart"/>
            </c:numRef>
          </c:cat>
          <c:val>
            <c:numRef>
              <c:f>Sheet1!$K$3:$K$32</c:f>
              <c:numCache>
                <c:formatCode>"$"#,##0.0</c:formatCode>
                <c:ptCount val="30"/>
                <c:pt idx="0">
                  <c:v>6.65</c:v>
                </c:pt>
                <c:pt idx="1">
                  <c:v>13.3</c:v>
                </c:pt>
                <c:pt idx="2">
                  <c:v>19.950000000000003</c:v>
                </c:pt>
                <c:pt idx="3">
                  <c:v>26.250000000000004</c:v>
                </c:pt>
                <c:pt idx="4">
                  <c:v>32.550000000000004</c:v>
                </c:pt>
                <c:pt idx="5">
                  <c:v>40.200000000000003</c:v>
                </c:pt>
                <c:pt idx="6">
                  <c:v>47.85</c:v>
                </c:pt>
                <c:pt idx="7">
                  <c:v>55.050000000000004</c:v>
                </c:pt>
                <c:pt idx="8">
                  <c:v>62.250000000000007</c:v>
                </c:pt>
                <c:pt idx="9">
                  <c:v>69</c:v>
                </c:pt>
                <c:pt idx="10">
                  <c:v>76.5</c:v>
                </c:pt>
                <c:pt idx="11">
                  <c:v>83.5</c:v>
                </c:pt>
                <c:pt idx="12">
                  <c:v>90.5</c:v>
                </c:pt>
                <c:pt idx="13">
                  <c:v>97</c:v>
                </c:pt>
                <c:pt idx="14">
                  <c:v>103.5</c:v>
                </c:pt>
                <c:pt idx="15">
                  <c:v>109.5</c:v>
                </c:pt>
                <c:pt idx="16">
                  <c:v>115.5</c:v>
                </c:pt>
                <c:pt idx="17">
                  <c:v>121</c:v>
                </c:pt>
                <c:pt idx="18">
                  <c:v>126.5</c:v>
                </c:pt>
                <c:pt idx="19">
                  <c:v>131.5</c:v>
                </c:pt>
                <c:pt idx="20">
                  <c:v>136.25</c:v>
                </c:pt>
                <c:pt idx="21">
                  <c:v>140.52500000000001</c:v>
                </c:pt>
                <c:pt idx="22">
                  <c:v>144.80000000000001</c:v>
                </c:pt>
                <c:pt idx="23">
                  <c:v>148.60000000000002</c:v>
                </c:pt>
                <c:pt idx="24">
                  <c:v>152.40000000000003</c:v>
                </c:pt>
                <c:pt idx="25">
                  <c:v>155.72500000000002</c:v>
                </c:pt>
                <c:pt idx="26">
                  <c:v>159.05000000000001</c:v>
                </c:pt>
                <c:pt idx="27">
                  <c:v>161.9</c:v>
                </c:pt>
                <c:pt idx="28">
                  <c:v>164.75</c:v>
                </c:pt>
                <c:pt idx="29">
                  <c:v>167.125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5F34-4429-8454-BDC3DE158F7A}"/>
            </c:ext>
          </c:extLst>
        </c:ser>
        <c:ser>
          <c:idx val="17"/>
          <c:order val="3"/>
          <c:tx>
            <c:strRef>
              <c:f>Sheet1!$L$2</c:f>
              <c:strCache>
                <c:ptCount val="1"/>
                <c:pt idx="0">
                  <c:v>10% cumulative</c:v>
                </c:pt>
              </c:strCache>
              <c:extLst xmlns:c15="http://schemas.microsoft.com/office/drawing/2012/chart"/>
            </c:strRef>
          </c:tx>
          <c:spPr>
            <a:solidFill>
              <a:srgbClr val="00B050"/>
            </a:solidFill>
          </c:spPr>
          <c:cat>
            <c:numRef>
              <c:f>Sheet1!$C$3:$C$32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  <c:extLst xmlns:c15="http://schemas.microsoft.com/office/drawing/2012/chart"/>
            </c:numRef>
          </c:cat>
          <c:val>
            <c:numRef>
              <c:f>Sheet1!$L$3:$L$32</c:f>
              <c:numCache>
                <c:formatCode>"$"#,##0.0</c:formatCode>
                <c:ptCount val="30"/>
                <c:pt idx="0">
                  <c:v>6.3</c:v>
                </c:pt>
                <c:pt idx="1">
                  <c:v>12.6</c:v>
                </c:pt>
                <c:pt idx="2">
                  <c:v>18.899999999999999</c:v>
                </c:pt>
                <c:pt idx="3">
                  <c:v>24.5</c:v>
                </c:pt>
                <c:pt idx="4">
                  <c:v>30.1</c:v>
                </c:pt>
                <c:pt idx="5">
                  <c:v>36.4</c:v>
                </c:pt>
                <c:pt idx="6">
                  <c:v>42.699999999999996</c:v>
                </c:pt>
                <c:pt idx="7">
                  <c:v>48.099999999999994</c:v>
                </c:pt>
                <c:pt idx="8">
                  <c:v>53.499999999999993</c:v>
                </c:pt>
                <c:pt idx="9">
                  <c:v>57.999999999999993</c:v>
                </c:pt>
                <c:pt idx="10">
                  <c:v>62.999999999999993</c:v>
                </c:pt>
                <c:pt idx="11">
                  <c:v>67</c:v>
                </c:pt>
                <c:pt idx="12">
                  <c:v>71</c:v>
                </c:pt>
                <c:pt idx="13">
                  <c:v>74</c:v>
                </c:pt>
                <c:pt idx="14">
                  <c:v>77</c:v>
                </c:pt>
                <c:pt idx="15">
                  <c:v>79</c:v>
                </c:pt>
                <c:pt idx="16">
                  <c:v>81</c:v>
                </c:pt>
                <c:pt idx="17">
                  <c:v>82</c:v>
                </c:pt>
                <c:pt idx="18">
                  <c:v>83</c:v>
                </c:pt>
                <c:pt idx="19">
                  <c:v>83</c:v>
                </c:pt>
                <c:pt idx="20">
                  <c:v>83</c:v>
                </c:pt>
                <c:pt idx="21">
                  <c:v>83</c:v>
                </c:pt>
                <c:pt idx="22">
                  <c:v>83</c:v>
                </c:pt>
                <c:pt idx="23">
                  <c:v>83</c:v>
                </c:pt>
                <c:pt idx="24">
                  <c:v>83</c:v>
                </c:pt>
                <c:pt idx="25">
                  <c:v>83</c:v>
                </c:pt>
                <c:pt idx="26">
                  <c:v>83</c:v>
                </c:pt>
                <c:pt idx="27">
                  <c:v>83</c:v>
                </c:pt>
                <c:pt idx="28">
                  <c:v>83</c:v>
                </c:pt>
                <c:pt idx="29">
                  <c:v>83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5F34-4429-8454-BDC3DE158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579952"/>
        <c:axId val="951581392"/>
        <c:extLst/>
      </c:areaChart>
      <c:catAx>
        <c:axId val="951579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51581392"/>
        <c:crosses val="autoZero"/>
        <c:auto val="1"/>
        <c:lblAlgn val="ctr"/>
        <c:lblOffset val="100"/>
        <c:noMultiLvlLbl val="0"/>
      </c:catAx>
      <c:valAx>
        <c:axId val="951581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$$ (Trillions)</a:t>
                </a:r>
              </a:p>
            </c:rich>
          </c:tx>
          <c:overlay val="0"/>
        </c:title>
        <c:numFmt formatCode="&quot;$&quot;#,##0.0" sourceLinked="1"/>
        <c:majorTickMark val="out"/>
        <c:minorTickMark val="none"/>
        <c:tickLblPos val="nextTo"/>
        <c:crossAx val="95157995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010190391469474E-2"/>
          <c:y val="7.2837514068192777E-2"/>
          <c:w val="0.75284559062342538"/>
          <c:h val="0.80805801049938308"/>
        </c:manualLayout>
      </c:layout>
      <c:areaChart>
        <c:grouping val="standard"/>
        <c:varyColors val="0"/>
        <c:ser>
          <c:idx val="14"/>
          <c:order val="0"/>
          <c:tx>
            <c:strRef>
              <c:f>Sheet1!$I$2</c:f>
              <c:strCache>
                <c:ptCount val="1"/>
                <c:pt idx="0">
                  <c:v>Expected (Cumulative)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cat>
            <c:numRef>
              <c:f>Sheet1!$C$3:$C$32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Sheet1!$I$3:$I$32</c:f>
              <c:numCache>
                <c:formatCode>"$"#,##0.0</c:formatCode>
                <c:ptCount val="30"/>
                <c:pt idx="0">
                  <c:v>7</c:v>
                </c:pt>
                <c:pt idx="1">
                  <c:v>14</c:v>
                </c:pt>
                <c:pt idx="2">
                  <c:v>21</c:v>
                </c:pt>
                <c:pt idx="3">
                  <c:v>28</c:v>
                </c:pt>
                <c:pt idx="4">
                  <c:v>35</c:v>
                </c:pt>
                <c:pt idx="5">
                  <c:v>44</c:v>
                </c:pt>
                <c:pt idx="6">
                  <c:v>53</c:v>
                </c:pt>
                <c:pt idx="7">
                  <c:v>62</c:v>
                </c:pt>
                <c:pt idx="8">
                  <c:v>71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189.5</c:v>
                </c:pt>
                <c:pt idx="21">
                  <c:v>199</c:v>
                </c:pt>
                <c:pt idx="22">
                  <c:v>208.5</c:v>
                </c:pt>
                <c:pt idx="23">
                  <c:v>218</c:v>
                </c:pt>
                <c:pt idx="24">
                  <c:v>227.5</c:v>
                </c:pt>
                <c:pt idx="25">
                  <c:v>237</c:v>
                </c:pt>
                <c:pt idx="26">
                  <c:v>246.5</c:v>
                </c:pt>
                <c:pt idx="27">
                  <c:v>256</c:v>
                </c:pt>
                <c:pt idx="28">
                  <c:v>265.5</c:v>
                </c:pt>
                <c:pt idx="29">
                  <c:v>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CC-4301-88C7-A45FA0C70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579952"/>
        <c:axId val="951581392"/>
        <c:extLst>
          <c:ext xmlns:c15="http://schemas.microsoft.com/office/drawing/2012/chart" uri="{02D57815-91ED-43cb-92C2-25804820EDAC}">
            <c15:filteredAreaSeries>
              <c15:ser>
                <c:idx val="15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Sheet1!$J$2</c15:sqref>
                        </c15:formulaRef>
                      </c:ext>
                    </c:extLst>
                    <c:strCache>
                      <c:ptCount val="1"/>
                      <c:pt idx="0">
                        <c:v>With 1% optimisation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Sheet1!$C$3:$C$32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2021</c:v>
                      </c:pt>
                      <c:pt idx="1">
                        <c:v>2022</c:v>
                      </c:pt>
                      <c:pt idx="2">
                        <c:v>2023</c:v>
                      </c:pt>
                      <c:pt idx="3">
                        <c:v>2024</c:v>
                      </c:pt>
                      <c:pt idx="4">
                        <c:v>2025</c:v>
                      </c:pt>
                      <c:pt idx="5">
                        <c:v>2026</c:v>
                      </c:pt>
                      <c:pt idx="6">
                        <c:v>2027</c:v>
                      </c:pt>
                      <c:pt idx="7">
                        <c:v>2028</c:v>
                      </c:pt>
                      <c:pt idx="8">
                        <c:v>2029</c:v>
                      </c:pt>
                      <c:pt idx="9">
                        <c:v>2030</c:v>
                      </c:pt>
                      <c:pt idx="10">
                        <c:v>2031</c:v>
                      </c:pt>
                      <c:pt idx="11">
                        <c:v>2032</c:v>
                      </c:pt>
                      <c:pt idx="12">
                        <c:v>2033</c:v>
                      </c:pt>
                      <c:pt idx="13">
                        <c:v>2034</c:v>
                      </c:pt>
                      <c:pt idx="14">
                        <c:v>2035</c:v>
                      </c:pt>
                      <c:pt idx="15">
                        <c:v>2036</c:v>
                      </c:pt>
                      <c:pt idx="16">
                        <c:v>2037</c:v>
                      </c:pt>
                      <c:pt idx="17">
                        <c:v>2038</c:v>
                      </c:pt>
                      <c:pt idx="18">
                        <c:v>2039</c:v>
                      </c:pt>
                      <c:pt idx="19">
                        <c:v>2040</c:v>
                      </c:pt>
                      <c:pt idx="20">
                        <c:v>2041</c:v>
                      </c:pt>
                      <c:pt idx="21">
                        <c:v>2042</c:v>
                      </c:pt>
                      <c:pt idx="22">
                        <c:v>2043</c:v>
                      </c:pt>
                      <c:pt idx="23">
                        <c:v>2044</c:v>
                      </c:pt>
                      <c:pt idx="24">
                        <c:v>2045</c:v>
                      </c:pt>
                      <c:pt idx="25">
                        <c:v>2046</c:v>
                      </c:pt>
                      <c:pt idx="26">
                        <c:v>2047</c:v>
                      </c:pt>
                      <c:pt idx="27">
                        <c:v>2048</c:v>
                      </c:pt>
                      <c:pt idx="28">
                        <c:v>2049</c:v>
                      </c:pt>
                      <c:pt idx="29">
                        <c:v>2050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Sheet1!$J$3:$J$32</c15:sqref>
                        </c15:formulaRef>
                      </c:ext>
                    </c:extLst>
                    <c:numCache>
                      <c:formatCode>"$"#,##0.0</c:formatCode>
                      <c:ptCount val="30"/>
                      <c:pt idx="0">
                        <c:v>6.93</c:v>
                      </c:pt>
                      <c:pt idx="1">
                        <c:v>13.86</c:v>
                      </c:pt>
                      <c:pt idx="2">
                        <c:v>20.79</c:v>
                      </c:pt>
                      <c:pt idx="3">
                        <c:v>27.65</c:v>
                      </c:pt>
                      <c:pt idx="4">
                        <c:v>34.51</c:v>
                      </c:pt>
                      <c:pt idx="5">
                        <c:v>43.239999999999995</c:v>
                      </c:pt>
                      <c:pt idx="6">
                        <c:v>51.97</c:v>
                      </c:pt>
                      <c:pt idx="7">
                        <c:v>60.61</c:v>
                      </c:pt>
                      <c:pt idx="8">
                        <c:v>69.25</c:v>
                      </c:pt>
                      <c:pt idx="9">
                        <c:v>77.8</c:v>
                      </c:pt>
                      <c:pt idx="10">
                        <c:v>87.3</c:v>
                      </c:pt>
                      <c:pt idx="11">
                        <c:v>96.7</c:v>
                      </c:pt>
                      <c:pt idx="12">
                        <c:v>106.10000000000001</c:v>
                      </c:pt>
                      <c:pt idx="13">
                        <c:v>115.4</c:v>
                      </c:pt>
                      <c:pt idx="14">
                        <c:v>124.7</c:v>
                      </c:pt>
                      <c:pt idx="15">
                        <c:v>133.9</c:v>
                      </c:pt>
                      <c:pt idx="16">
                        <c:v>143.1</c:v>
                      </c:pt>
                      <c:pt idx="17">
                        <c:v>152.19999999999999</c:v>
                      </c:pt>
                      <c:pt idx="18">
                        <c:v>161.29999999999998</c:v>
                      </c:pt>
                      <c:pt idx="19">
                        <c:v>170.29999999999998</c:v>
                      </c:pt>
                      <c:pt idx="20">
                        <c:v>178.85</c:v>
                      </c:pt>
                      <c:pt idx="21">
                        <c:v>187.30500000000001</c:v>
                      </c:pt>
                      <c:pt idx="22">
                        <c:v>195.76000000000002</c:v>
                      </c:pt>
                      <c:pt idx="23">
                        <c:v>204.12</c:v>
                      </c:pt>
                      <c:pt idx="24">
                        <c:v>212.48000000000002</c:v>
                      </c:pt>
                      <c:pt idx="25">
                        <c:v>220.745</c:v>
                      </c:pt>
                      <c:pt idx="26">
                        <c:v>229.01</c:v>
                      </c:pt>
                      <c:pt idx="27">
                        <c:v>237.17999999999998</c:v>
                      </c:pt>
                      <c:pt idx="28">
                        <c:v>245.34999999999997</c:v>
                      </c:pt>
                      <c:pt idx="29">
                        <c:v>253.42499999999995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CCC-4301-88C7-A45FA0C70526}"/>
                  </c:ext>
                </c:extLst>
              </c15:ser>
            </c15:filteredAreaSeries>
            <c15:filteredAreaSeries>
              <c15:ser>
                <c:idx val="1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</c15:sqref>
                        </c15:formulaRef>
                      </c:ext>
                    </c:extLst>
                    <c:strCache>
                      <c:ptCount val="1"/>
                      <c:pt idx="0">
                        <c:v>With 5% optimisation</c:v>
                      </c:pt>
                    </c:strCache>
                  </c:strRef>
                </c:tx>
                <c:spPr>
                  <a:solidFill>
                    <a:schemeClr val="accent5">
                      <a:lumMod val="75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Sheet1!$C$3:$C$32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2021</c:v>
                      </c:pt>
                      <c:pt idx="1">
                        <c:v>2022</c:v>
                      </c:pt>
                      <c:pt idx="2">
                        <c:v>2023</c:v>
                      </c:pt>
                      <c:pt idx="3">
                        <c:v>2024</c:v>
                      </c:pt>
                      <c:pt idx="4">
                        <c:v>2025</c:v>
                      </c:pt>
                      <c:pt idx="5">
                        <c:v>2026</c:v>
                      </c:pt>
                      <c:pt idx="6">
                        <c:v>2027</c:v>
                      </c:pt>
                      <c:pt idx="7">
                        <c:v>2028</c:v>
                      </c:pt>
                      <c:pt idx="8">
                        <c:v>2029</c:v>
                      </c:pt>
                      <c:pt idx="9">
                        <c:v>2030</c:v>
                      </c:pt>
                      <c:pt idx="10">
                        <c:v>2031</c:v>
                      </c:pt>
                      <c:pt idx="11">
                        <c:v>2032</c:v>
                      </c:pt>
                      <c:pt idx="12">
                        <c:v>2033</c:v>
                      </c:pt>
                      <c:pt idx="13">
                        <c:v>2034</c:v>
                      </c:pt>
                      <c:pt idx="14">
                        <c:v>2035</c:v>
                      </c:pt>
                      <c:pt idx="15">
                        <c:v>2036</c:v>
                      </c:pt>
                      <c:pt idx="16">
                        <c:v>2037</c:v>
                      </c:pt>
                      <c:pt idx="17">
                        <c:v>2038</c:v>
                      </c:pt>
                      <c:pt idx="18">
                        <c:v>2039</c:v>
                      </c:pt>
                      <c:pt idx="19">
                        <c:v>2040</c:v>
                      </c:pt>
                      <c:pt idx="20">
                        <c:v>2041</c:v>
                      </c:pt>
                      <c:pt idx="21">
                        <c:v>2042</c:v>
                      </c:pt>
                      <c:pt idx="22">
                        <c:v>2043</c:v>
                      </c:pt>
                      <c:pt idx="23">
                        <c:v>2044</c:v>
                      </c:pt>
                      <c:pt idx="24">
                        <c:v>2045</c:v>
                      </c:pt>
                      <c:pt idx="25">
                        <c:v>2046</c:v>
                      </c:pt>
                      <c:pt idx="26">
                        <c:v>2047</c:v>
                      </c:pt>
                      <c:pt idx="27">
                        <c:v>2048</c:v>
                      </c:pt>
                      <c:pt idx="28">
                        <c:v>2049</c:v>
                      </c:pt>
                      <c:pt idx="29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Sheet1!$K$3:$K$32</c15:sqref>
                        </c15:formulaRef>
                      </c:ext>
                    </c:extLst>
                    <c:numCache>
                      <c:formatCode>"$"#,##0.0</c:formatCode>
                      <c:ptCount val="30"/>
                      <c:pt idx="0">
                        <c:v>6.65</c:v>
                      </c:pt>
                      <c:pt idx="1">
                        <c:v>13.3</c:v>
                      </c:pt>
                      <c:pt idx="2">
                        <c:v>19.950000000000003</c:v>
                      </c:pt>
                      <c:pt idx="3">
                        <c:v>26.250000000000004</c:v>
                      </c:pt>
                      <c:pt idx="4">
                        <c:v>32.550000000000004</c:v>
                      </c:pt>
                      <c:pt idx="5">
                        <c:v>40.200000000000003</c:v>
                      </c:pt>
                      <c:pt idx="6">
                        <c:v>47.85</c:v>
                      </c:pt>
                      <c:pt idx="7">
                        <c:v>55.050000000000004</c:v>
                      </c:pt>
                      <c:pt idx="8">
                        <c:v>62.250000000000007</c:v>
                      </c:pt>
                      <c:pt idx="9">
                        <c:v>69</c:v>
                      </c:pt>
                      <c:pt idx="10">
                        <c:v>76.5</c:v>
                      </c:pt>
                      <c:pt idx="11">
                        <c:v>83.5</c:v>
                      </c:pt>
                      <c:pt idx="12">
                        <c:v>90.5</c:v>
                      </c:pt>
                      <c:pt idx="13">
                        <c:v>97</c:v>
                      </c:pt>
                      <c:pt idx="14">
                        <c:v>103.5</c:v>
                      </c:pt>
                      <c:pt idx="15">
                        <c:v>109.5</c:v>
                      </c:pt>
                      <c:pt idx="16">
                        <c:v>115.5</c:v>
                      </c:pt>
                      <c:pt idx="17">
                        <c:v>121</c:v>
                      </c:pt>
                      <c:pt idx="18">
                        <c:v>126.5</c:v>
                      </c:pt>
                      <c:pt idx="19">
                        <c:v>131.5</c:v>
                      </c:pt>
                      <c:pt idx="20">
                        <c:v>136.25</c:v>
                      </c:pt>
                      <c:pt idx="21">
                        <c:v>140.52500000000001</c:v>
                      </c:pt>
                      <c:pt idx="22">
                        <c:v>144.80000000000001</c:v>
                      </c:pt>
                      <c:pt idx="23">
                        <c:v>148.60000000000002</c:v>
                      </c:pt>
                      <c:pt idx="24">
                        <c:v>152.40000000000003</c:v>
                      </c:pt>
                      <c:pt idx="25">
                        <c:v>155.72500000000002</c:v>
                      </c:pt>
                      <c:pt idx="26">
                        <c:v>159.05000000000001</c:v>
                      </c:pt>
                      <c:pt idx="27">
                        <c:v>161.9</c:v>
                      </c:pt>
                      <c:pt idx="28">
                        <c:v>164.75</c:v>
                      </c:pt>
                      <c:pt idx="29">
                        <c:v>167.125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CCC-4301-88C7-A45FA0C70526}"/>
                  </c:ext>
                </c:extLst>
              </c15:ser>
            </c15:filteredAreaSeries>
            <c15:filteredAreaSeries>
              <c15:ser>
                <c:idx val="17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</c15:sqref>
                        </c15:formulaRef>
                      </c:ext>
                    </c:extLst>
                    <c:strCache>
                      <c:ptCount val="1"/>
                      <c:pt idx="0">
                        <c:v>10% cumulative</c:v>
                      </c:pt>
                    </c:strCache>
                  </c:strRef>
                </c:tx>
                <c:spPr>
                  <a:solidFill>
                    <a:schemeClr val="accent1">
                      <a:lumMod val="75000"/>
                    </a:schemeClr>
                  </a:solidFill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Sheet1!$C$3:$C$32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2021</c:v>
                      </c:pt>
                      <c:pt idx="1">
                        <c:v>2022</c:v>
                      </c:pt>
                      <c:pt idx="2">
                        <c:v>2023</c:v>
                      </c:pt>
                      <c:pt idx="3">
                        <c:v>2024</c:v>
                      </c:pt>
                      <c:pt idx="4">
                        <c:v>2025</c:v>
                      </c:pt>
                      <c:pt idx="5">
                        <c:v>2026</c:v>
                      </c:pt>
                      <c:pt idx="6">
                        <c:v>2027</c:v>
                      </c:pt>
                      <c:pt idx="7">
                        <c:v>2028</c:v>
                      </c:pt>
                      <c:pt idx="8">
                        <c:v>2029</c:v>
                      </c:pt>
                      <c:pt idx="9">
                        <c:v>2030</c:v>
                      </c:pt>
                      <c:pt idx="10">
                        <c:v>2031</c:v>
                      </c:pt>
                      <c:pt idx="11">
                        <c:v>2032</c:v>
                      </c:pt>
                      <c:pt idx="12">
                        <c:v>2033</c:v>
                      </c:pt>
                      <c:pt idx="13">
                        <c:v>2034</c:v>
                      </c:pt>
                      <c:pt idx="14">
                        <c:v>2035</c:v>
                      </c:pt>
                      <c:pt idx="15">
                        <c:v>2036</c:v>
                      </c:pt>
                      <c:pt idx="16">
                        <c:v>2037</c:v>
                      </c:pt>
                      <c:pt idx="17">
                        <c:v>2038</c:v>
                      </c:pt>
                      <c:pt idx="18">
                        <c:v>2039</c:v>
                      </c:pt>
                      <c:pt idx="19">
                        <c:v>2040</c:v>
                      </c:pt>
                      <c:pt idx="20">
                        <c:v>2041</c:v>
                      </c:pt>
                      <c:pt idx="21">
                        <c:v>2042</c:v>
                      </c:pt>
                      <c:pt idx="22">
                        <c:v>2043</c:v>
                      </c:pt>
                      <c:pt idx="23">
                        <c:v>2044</c:v>
                      </c:pt>
                      <c:pt idx="24">
                        <c:v>2045</c:v>
                      </c:pt>
                      <c:pt idx="25">
                        <c:v>2046</c:v>
                      </c:pt>
                      <c:pt idx="26">
                        <c:v>2047</c:v>
                      </c:pt>
                      <c:pt idx="27">
                        <c:v>2048</c:v>
                      </c:pt>
                      <c:pt idx="28">
                        <c:v>2049</c:v>
                      </c:pt>
                      <c:pt idx="29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Sheet1!$L$3:$L$32</c15:sqref>
                        </c15:formulaRef>
                      </c:ext>
                    </c:extLst>
                    <c:numCache>
                      <c:formatCode>"$"#,##0.0</c:formatCode>
                      <c:ptCount val="30"/>
                      <c:pt idx="0">
                        <c:v>6.3</c:v>
                      </c:pt>
                      <c:pt idx="1">
                        <c:v>12.6</c:v>
                      </c:pt>
                      <c:pt idx="2">
                        <c:v>18.899999999999999</c:v>
                      </c:pt>
                      <c:pt idx="3">
                        <c:v>24.5</c:v>
                      </c:pt>
                      <c:pt idx="4">
                        <c:v>30.1</c:v>
                      </c:pt>
                      <c:pt idx="5">
                        <c:v>36.4</c:v>
                      </c:pt>
                      <c:pt idx="6">
                        <c:v>42.699999999999996</c:v>
                      </c:pt>
                      <c:pt idx="7">
                        <c:v>48.099999999999994</c:v>
                      </c:pt>
                      <c:pt idx="8">
                        <c:v>53.499999999999993</c:v>
                      </c:pt>
                      <c:pt idx="9">
                        <c:v>57.999999999999993</c:v>
                      </c:pt>
                      <c:pt idx="10">
                        <c:v>62.999999999999993</c:v>
                      </c:pt>
                      <c:pt idx="11">
                        <c:v>67</c:v>
                      </c:pt>
                      <c:pt idx="12">
                        <c:v>71</c:v>
                      </c:pt>
                      <c:pt idx="13">
                        <c:v>74</c:v>
                      </c:pt>
                      <c:pt idx="14">
                        <c:v>77</c:v>
                      </c:pt>
                      <c:pt idx="15">
                        <c:v>79</c:v>
                      </c:pt>
                      <c:pt idx="16">
                        <c:v>81</c:v>
                      </c:pt>
                      <c:pt idx="17">
                        <c:v>82</c:v>
                      </c:pt>
                      <c:pt idx="18">
                        <c:v>83</c:v>
                      </c:pt>
                      <c:pt idx="19">
                        <c:v>83</c:v>
                      </c:pt>
                      <c:pt idx="20">
                        <c:v>83</c:v>
                      </c:pt>
                      <c:pt idx="21">
                        <c:v>83</c:v>
                      </c:pt>
                      <c:pt idx="22">
                        <c:v>83</c:v>
                      </c:pt>
                      <c:pt idx="23">
                        <c:v>83</c:v>
                      </c:pt>
                      <c:pt idx="24">
                        <c:v>83</c:v>
                      </c:pt>
                      <c:pt idx="25">
                        <c:v>83</c:v>
                      </c:pt>
                      <c:pt idx="26">
                        <c:v>83</c:v>
                      </c:pt>
                      <c:pt idx="27">
                        <c:v>83</c:v>
                      </c:pt>
                      <c:pt idx="28">
                        <c:v>83</c:v>
                      </c:pt>
                      <c:pt idx="29">
                        <c:v>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CCC-4301-88C7-A45FA0C70526}"/>
                  </c:ext>
                </c:extLst>
              </c15:ser>
            </c15:filteredAreaSeries>
          </c:ext>
        </c:extLst>
      </c:areaChart>
      <c:catAx>
        <c:axId val="951579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51581392"/>
        <c:crosses val="autoZero"/>
        <c:auto val="1"/>
        <c:lblAlgn val="ctr"/>
        <c:lblOffset val="100"/>
        <c:noMultiLvlLbl val="0"/>
      </c:catAx>
      <c:valAx>
        <c:axId val="951581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$$ (Trillions)</a:t>
                </a:r>
              </a:p>
            </c:rich>
          </c:tx>
          <c:overlay val="0"/>
        </c:title>
        <c:numFmt formatCode="&quot;$&quot;#,##0.0" sourceLinked="1"/>
        <c:majorTickMark val="out"/>
        <c:minorTickMark val="none"/>
        <c:tickLblPos val="nextTo"/>
        <c:crossAx val="95157995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177800</xdr:colOff>
      <xdr:row>2</xdr:row>
      <xdr:rowOff>73024</xdr:rowOff>
    </xdr:from>
    <xdr:to>
      <xdr:col>29</xdr:col>
      <xdr:colOff>520083</xdr:colOff>
      <xdr:row>28</xdr:row>
      <xdr:rowOff>77469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0FA120-9FEE-C45A-C44E-A1C588C42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30</xdr:row>
      <xdr:rowOff>0</xdr:rowOff>
    </xdr:from>
    <xdr:to>
      <xdr:col>29</xdr:col>
      <xdr:colOff>342283</xdr:colOff>
      <xdr:row>56</xdr:row>
      <xdr:rowOff>4445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5B37A57-5E38-4545-B9C1-E36ADD36D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57</xdr:row>
      <xdr:rowOff>0</xdr:rowOff>
    </xdr:from>
    <xdr:to>
      <xdr:col>29</xdr:col>
      <xdr:colOff>342283</xdr:colOff>
      <xdr:row>83</xdr:row>
      <xdr:rowOff>3175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490C96D-F3AF-47B0-8549-E2BDD8407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85</xdr:row>
      <xdr:rowOff>0</xdr:rowOff>
    </xdr:from>
    <xdr:to>
      <xdr:col>29</xdr:col>
      <xdr:colOff>342283</xdr:colOff>
      <xdr:row>111</xdr:row>
      <xdr:rowOff>3175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1B3BAC6-14F2-4F69-8E85-6C929C3781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"/>
  <sheetViews>
    <sheetView tabSelected="1" workbookViewId="0">
      <selection activeCell="K38" sqref="K38"/>
    </sheetView>
  </sheetViews>
  <sheetFormatPr defaultRowHeight="14.4" x14ac:dyDescent="0.3"/>
  <cols>
    <col min="8" max="8" width="4.88671875" customWidth="1"/>
    <col min="9" max="9" width="19.5546875" customWidth="1"/>
    <col min="10" max="10" width="11.33203125" customWidth="1"/>
    <col min="11" max="11" width="14.109375" customWidth="1"/>
  </cols>
  <sheetData>
    <row r="1" spans="1:12" x14ac:dyDescent="0.3">
      <c r="A1" t="s">
        <v>6</v>
      </c>
      <c r="C1" t="s">
        <v>0</v>
      </c>
      <c r="D1" t="s">
        <v>1</v>
      </c>
      <c r="E1">
        <v>0.01</v>
      </c>
      <c r="F1">
        <v>0.05</v>
      </c>
      <c r="G1">
        <v>0.1</v>
      </c>
      <c r="I1" t="s">
        <v>2</v>
      </c>
    </row>
    <row r="2" spans="1:12" x14ac:dyDescent="0.3">
      <c r="A2" t="s">
        <v>6</v>
      </c>
      <c r="B2" t="s">
        <v>7</v>
      </c>
      <c r="C2" t="s">
        <v>0</v>
      </c>
      <c r="D2" t="s">
        <v>1</v>
      </c>
      <c r="E2" t="s">
        <v>3</v>
      </c>
      <c r="F2" t="s">
        <v>4</v>
      </c>
      <c r="G2" t="s">
        <v>5</v>
      </c>
      <c r="I2" t="s">
        <v>9</v>
      </c>
      <c r="J2" t="s">
        <v>10</v>
      </c>
      <c r="K2" t="s">
        <v>11</v>
      </c>
      <c r="L2" t="s">
        <v>8</v>
      </c>
    </row>
    <row r="3" spans="1:12" x14ac:dyDescent="0.3">
      <c r="A3">
        <v>1</v>
      </c>
      <c r="B3">
        <f>SUM(A3:$A$3)</f>
        <v>1</v>
      </c>
      <c r="C3">
        <v>2021</v>
      </c>
      <c r="D3" s="2">
        <v>7</v>
      </c>
      <c r="E3" s="1">
        <f>$D3-($D3*$A3*E$1)</f>
        <v>6.93</v>
      </c>
      <c r="F3" s="1">
        <f>$D3-($D3*$A3*F$1)</f>
        <v>6.65</v>
      </c>
      <c r="G3" s="1">
        <f>$D3-($D3*$A3*G$1)</f>
        <v>6.3</v>
      </c>
      <c r="I3" s="2">
        <f>SUM(D$3:D3)</f>
        <v>7</v>
      </c>
      <c r="J3" s="2">
        <f>SUM(E$3:E3)</f>
        <v>6.93</v>
      </c>
      <c r="K3" s="2">
        <f>SUM(F$3:F3)</f>
        <v>6.65</v>
      </c>
      <c r="L3" s="2">
        <f>SUM(G$3:G3)</f>
        <v>6.3</v>
      </c>
    </row>
    <row r="4" spans="1:12" x14ac:dyDescent="0.3">
      <c r="A4">
        <v>1</v>
      </c>
      <c r="B4">
        <f>A4+SUM(A$3:A3)</f>
        <v>2</v>
      </c>
      <c r="C4">
        <v>2022</v>
      </c>
      <c r="D4" s="2">
        <v>7</v>
      </c>
      <c r="E4" s="1">
        <f t="shared" ref="E4:F32" si="0">$D4-($D4*$A4*E$1)</f>
        <v>6.93</v>
      </c>
      <c r="F4" s="1">
        <f t="shared" ref="F4:G12" si="1">$D4-($D4*$A4*F$1)</f>
        <v>6.65</v>
      </c>
      <c r="G4" s="1">
        <f t="shared" si="1"/>
        <v>6.3</v>
      </c>
      <c r="I4" s="2">
        <f>SUM(D$3:D4)</f>
        <v>14</v>
      </c>
      <c r="J4" s="2">
        <f>SUM(E$3:E4)</f>
        <v>13.86</v>
      </c>
      <c r="K4" s="2">
        <f>SUM(F$3:F4)</f>
        <v>13.3</v>
      </c>
      <c r="L4" s="2">
        <f>SUM(G$3:G4)</f>
        <v>12.6</v>
      </c>
    </row>
    <row r="5" spans="1:12" x14ac:dyDescent="0.3">
      <c r="A5">
        <v>1</v>
      </c>
      <c r="B5">
        <f>SUM(A$3:$A5)</f>
        <v>3</v>
      </c>
      <c r="C5">
        <v>2023</v>
      </c>
      <c r="D5" s="2">
        <v>7</v>
      </c>
      <c r="E5" s="1">
        <f t="shared" si="0"/>
        <v>6.93</v>
      </c>
      <c r="F5" s="1">
        <f t="shared" si="1"/>
        <v>6.65</v>
      </c>
      <c r="G5" s="1">
        <f t="shared" si="1"/>
        <v>6.3</v>
      </c>
      <c r="I5" s="2">
        <f>SUM(D$3:D5)</f>
        <v>21</v>
      </c>
      <c r="J5" s="2">
        <f>SUM(E$3:E5)</f>
        <v>20.79</v>
      </c>
      <c r="K5" s="2">
        <f>SUM(F$3:F5)</f>
        <v>19.950000000000003</v>
      </c>
      <c r="L5" s="2">
        <f>SUM(G$3:G5)</f>
        <v>18.899999999999999</v>
      </c>
    </row>
    <row r="6" spans="1:12" x14ac:dyDescent="0.3">
      <c r="A6">
        <v>2</v>
      </c>
      <c r="B6">
        <f>SUM(A$3:$A6)</f>
        <v>5</v>
      </c>
      <c r="C6">
        <v>2024</v>
      </c>
      <c r="D6" s="2">
        <v>7</v>
      </c>
      <c r="E6" s="1">
        <f t="shared" si="0"/>
        <v>6.86</v>
      </c>
      <c r="F6" s="1">
        <f t="shared" si="1"/>
        <v>6.3</v>
      </c>
      <c r="G6" s="1">
        <f t="shared" si="1"/>
        <v>5.6</v>
      </c>
      <c r="I6" s="2">
        <f>SUM(D$3:D6)</f>
        <v>28</v>
      </c>
      <c r="J6" s="2">
        <f>SUM(E$3:E6)</f>
        <v>27.65</v>
      </c>
      <c r="K6" s="2">
        <f>SUM(F$3:F6)</f>
        <v>26.250000000000004</v>
      </c>
      <c r="L6" s="2">
        <f>SUM(G$3:G6)</f>
        <v>24.5</v>
      </c>
    </row>
    <row r="7" spans="1:12" x14ac:dyDescent="0.3">
      <c r="A7">
        <v>2</v>
      </c>
      <c r="B7">
        <f>SUM(A$3:$A7)</f>
        <v>7</v>
      </c>
      <c r="C7">
        <v>2025</v>
      </c>
      <c r="D7" s="2">
        <v>7</v>
      </c>
      <c r="E7" s="1">
        <f t="shared" si="0"/>
        <v>6.86</v>
      </c>
      <c r="F7" s="1">
        <f t="shared" si="1"/>
        <v>6.3</v>
      </c>
      <c r="G7" s="1">
        <f t="shared" si="1"/>
        <v>5.6</v>
      </c>
      <c r="I7" s="2">
        <f>SUM(D$3:D7)</f>
        <v>35</v>
      </c>
      <c r="J7" s="2">
        <f>SUM(E$3:E7)</f>
        <v>34.51</v>
      </c>
      <c r="K7" s="2">
        <f>SUM(F$3:F7)</f>
        <v>32.550000000000004</v>
      </c>
      <c r="L7" s="2">
        <f>SUM(G$3:G7)</f>
        <v>30.1</v>
      </c>
    </row>
    <row r="8" spans="1:12" x14ac:dyDescent="0.3">
      <c r="A8">
        <v>3</v>
      </c>
      <c r="B8">
        <f>SUM(A$3:$A8)</f>
        <v>10</v>
      </c>
      <c r="C8">
        <v>2026</v>
      </c>
      <c r="D8" s="2">
        <v>9</v>
      </c>
      <c r="E8" s="1">
        <f t="shared" si="0"/>
        <v>8.73</v>
      </c>
      <c r="F8" s="1">
        <f t="shared" si="1"/>
        <v>7.65</v>
      </c>
      <c r="G8" s="1">
        <f t="shared" si="1"/>
        <v>6.3</v>
      </c>
      <c r="I8" s="2">
        <f>SUM(D$3:D8)</f>
        <v>44</v>
      </c>
      <c r="J8" s="2">
        <f>SUM(E$3:E8)</f>
        <v>43.239999999999995</v>
      </c>
      <c r="K8" s="2">
        <f>SUM(F$3:F8)</f>
        <v>40.200000000000003</v>
      </c>
      <c r="L8" s="2">
        <f>SUM(G$3:G8)</f>
        <v>36.4</v>
      </c>
    </row>
    <row r="9" spans="1:12" x14ac:dyDescent="0.3">
      <c r="A9">
        <v>3</v>
      </c>
      <c r="B9">
        <f>SUM(A$3:$A9)</f>
        <v>13</v>
      </c>
      <c r="C9">
        <v>2027</v>
      </c>
      <c r="D9" s="2">
        <v>9</v>
      </c>
      <c r="E9" s="1">
        <f t="shared" si="0"/>
        <v>8.73</v>
      </c>
      <c r="F9" s="1">
        <f t="shared" si="1"/>
        <v>7.65</v>
      </c>
      <c r="G9" s="1">
        <f t="shared" si="1"/>
        <v>6.3</v>
      </c>
      <c r="I9" s="2">
        <f>SUM(D$3:D9)</f>
        <v>53</v>
      </c>
      <c r="J9" s="2">
        <f>SUM(E$3:E9)</f>
        <v>51.97</v>
      </c>
      <c r="K9" s="2">
        <f>SUM(F$3:F9)</f>
        <v>47.85</v>
      </c>
      <c r="L9" s="2">
        <f>SUM(G$3:G9)</f>
        <v>42.699999999999996</v>
      </c>
    </row>
    <row r="10" spans="1:12" x14ac:dyDescent="0.3">
      <c r="A10">
        <v>4</v>
      </c>
      <c r="B10">
        <f>SUM(A$3:$A10)</f>
        <v>17</v>
      </c>
      <c r="C10">
        <v>2028</v>
      </c>
      <c r="D10" s="2">
        <v>9</v>
      </c>
      <c r="E10" s="1">
        <f t="shared" si="0"/>
        <v>8.64</v>
      </c>
      <c r="F10" s="1">
        <f t="shared" si="1"/>
        <v>7.2</v>
      </c>
      <c r="G10" s="1">
        <f t="shared" si="1"/>
        <v>5.4</v>
      </c>
      <c r="I10" s="2">
        <f>SUM(D$3:D10)</f>
        <v>62</v>
      </c>
      <c r="J10" s="2">
        <f>SUM(E$3:E10)</f>
        <v>60.61</v>
      </c>
      <c r="K10" s="2">
        <f>SUM(F$3:F10)</f>
        <v>55.050000000000004</v>
      </c>
      <c r="L10" s="2">
        <f>SUM(G$3:G10)</f>
        <v>48.099999999999994</v>
      </c>
    </row>
    <row r="11" spans="1:12" x14ac:dyDescent="0.3">
      <c r="A11">
        <v>4</v>
      </c>
      <c r="B11">
        <f>SUM(A$3:$A11)</f>
        <v>21</v>
      </c>
      <c r="C11">
        <v>2029</v>
      </c>
      <c r="D11" s="2">
        <v>9</v>
      </c>
      <c r="E11" s="1">
        <f t="shared" si="0"/>
        <v>8.64</v>
      </c>
      <c r="F11" s="1">
        <f t="shared" si="1"/>
        <v>7.2</v>
      </c>
      <c r="G11" s="1">
        <f t="shared" si="1"/>
        <v>5.4</v>
      </c>
      <c r="I11" s="2">
        <f>SUM(D$3:D11)</f>
        <v>71</v>
      </c>
      <c r="J11" s="2">
        <f>SUM(E$3:E11)</f>
        <v>69.25</v>
      </c>
      <c r="K11" s="2">
        <f>SUM(F$3:F11)</f>
        <v>62.250000000000007</v>
      </c>
      <c r="L11" s="2">
        <f>SUM(G$3:G11)</f>
        <v>53.499999999999993</v>
      </c>
    </row>
    <row r="12" spans="1:12" x14ac:dyDescent="0.3">
      <c r="A12">
        <v>5</v>
      </c>
      <c r="B12">
        <f>SUM(A$3:$A12)</f>
        <v>26</v>
      </c>
      <c r="C12">
        <v>2030</v>
      </c>
      <c r="D12" s="2">
        <v>9</v>
      </c>
      <c r="E12" s="1">
        <f t="shared" si="0"/>
        <v>8.5500000000000007</v>
      </c>
      <c r="F12" s="1">
        <f t="shared" si="1"/>
        <v>6.75</v>
      </c>
      <c r="G12" s="1">
        <f t="shared" si="1"/>
        <v>4.5</v>
      </c>
      <c r="I12" s="2">
        <f>SUM(D$3:D12)</f>
        <v>80</v>
      </c>
      <c r="J12" s="2">
        <f>SUM(E$3:E12)</f>
        <v>77.8</v>
      </c>
      <c r="K12" s="2">
        <f>SUM(F$3:F12)</f>
        <v>69</v>
      </c>
      <c r="L12" s="2">
        <f>SUM(G$3:G12)</f>
        <v>57.999999999999993</v>
      </c>
    </row>
    <row r="13" spans="1:12" x14ac:dyDescent="0.3">
      <c r="A13">
        <v>5</v>
      </c>
      <c r="B13">
        <f>SUM(A$3:$A13)</f>
        <v>31</v>
      </c>
      <c r="C13">
        <v>2031</v>
      </c>
      <c r="D13" s="2">
        <v>10</v>
      </c>
      <c r="E13" s="1">
        <f t="shared" si="0"/>
        <v>9.5</v>
      </c>
      <c r="F13" s="1">
        <f t="shared" ref="F13:F22" si="2">$D13-($D13*$A13*F$1)</f>
        <v>7.5</v>
      </c>
      <c r="G13" s="1">
        <f t="shared" ref="G13:G23" si="3">$D13-($D13*$A13*G$1)</f>
        <v>5</v>
      </c>
      <c r="I13" s="2">
        <f>SUM(D$3:D13)</f>
        <v>90</v>
      </c>
      <c r="J13" s="2">
        <f>SUM(E$3:E13)</f>
        <v>87.3</v>
      </c>
      <c r="K13" s="2">
        <f>SUM(F$3:F13)</f>
        <v>76.5</v>
      </c>
      <c r="L13" s="2">
        <f>SUM(G$3:G13)</f>
        <v>62.999999999999993</v>
      </c>
    </row>
    <row r="14" spans="1:12" x14ac:dyDescent="0.3">
      <c r="A14">
        <v>6</v>
      </c>
      <c r="B14">
        <f>SUM(A$3:$A14)</f>
        <v>37</v>
      </c>
      <c r="C14">
        <v>2032</v>
      </c>
      <c r="D14" s="2">
        <v>10</v>
      </c>
      <c r="E14" s="1">
        <f t="shared" si="0"/>
        <v>9.4</v>
      </c>
      <c r="F14" s="1">
        <f t="shared" si="2"/>
        <v>7</v>
      </c>
      <c r="G14" s="1">
        <f t="shared" si="3"/>
        <v>4</v>
      </c>
      <c r="I14" s="2">
        <f>SUM(D$3:D14)</f>
        <v>100</v>
      </c>
      <c r="J14" s="2">
        <f>SUM(E$3:E14)</f>
        <v>96.7</v>
      </c>
      <c r="K14" s="2">
        <f>SUM(F$3:F14)</f>
        <v>83.5</v>
      </c>
      <c r="L14" s="2">
        <f>SUM(G$3:G14)</f>
        <v>67</v>
      </c>
    </row>
    <row r="15" spans="1:12" x14ac:dyDescent="0.3">
      <c r="A15">
        <v>6</v>
      </c>
      <c r="B15">
        <f>SUM(A$3:$A15)</f>
        <v>43</v>
      </c>
      <c r="C15">
        <v>2033</v>
      </c>
      <c r="D15" s="2">
        <v>10</v>
      </c>
      <c r="E15" s="1">
        <f t="shared" si="0"/>
        <v>9.4</v>
      </c>
      <c r="F15" s="1">
        <f t="shared" si="2"/>
        <v>7</v>
      </c>
      <c r="G15" s="1">
        <f t="shared" si="3"/>
        <v>4</v>
      </c>
      <c r="I15" s="2">
        <f>SUM(D$3:D15)</f>
        <v>110</v>
      </c>
      <c r="J15" s="2">
        <f>SUM(E$3:E15)</f>
        <v>106.10000000000001</v>
      </c>
      <c r="K15" s="2">
        <f>SUM(F$3:F15)</f>
        <v>90.5</v>
      </c>
      <c r="L15" s="2">
        <f>SUM(G$3:G15)</f>
        <v>71</v>
      </c>
    </row>
    <row r="16" spans="1:12" x14ac:dyDescent="0.3">
      <c r="A16">
        <v>7</v>
      </c>
      <c r="B16">
        <f>SUM(A$3:$A16)</f>
        <v>50</v>
      </c>
      <c r="C16">
        <v>2034</v>
      </c>
      <c r="D16" s="2">
        <v>10</v>
      </c>
      <c r="E16" s="1">
        <f t="shared" si="0"/>
        <v>9.3000000000000007</v>
      </c>
      <c r="F16" s="1">
        <f t="shared" si="2"/>
        <v>6.5</v>
      </c>
      <c r="G16" s="1">
        <f t="shared" si="3"/>
        <v>3</v>
      </c>
      <c r="I16" s="2">
        <f>SUM(D$3:D16)</f>
        <v>120</v>
      </c>
      <c r="J16" s="2">
        <f>SUM(E$3:E16)</f>
        <v>115.4</v>
      </c>
      <c r="K16" s="2">
        <f>SUM(F$3:F16)</f>
        <v>97</v>
      </c>
      <c r="L16" s="2">
        <f>SUM(G$3:G16)</f>
        <v>74</v>
      </c>
    </row>
    <row r="17" spans="1:12" x14ac:dyDescent="0.3">
      <c r="A17">
        <v>7</v>
      </c>
      <c r="B17">
        <f>SUM(A$3:$A17)</f>
        <v>57</v>
      </c>
      <c r="C17">
        <v>2035</v>
      </c>
      <c r="D17" s="2">
        <v>10</v>
      </c>
      <c r="E17" s="1">
        <f t="shared" si="0"/>
        <v>9.3000000000000007</v>
      </c>
      <c r="F17" s="1">
        <f t="shared" si="2"/>
        <v>6.5</v>
      </c>
      <c r="G17" s="1">
        <f t="shared" si="3"/>
        <v>3</v>
      </c>
      <c r="I17" s="2">
        <f>SUM(D$3:D17)</f>
        <v>130</v>
      </c>
      <c r="J17" s="2">
        <f>SUM(E$3:E17)</f>
        <v>124.7</v>
      </c>
      <c r="K17" s="2">
        <f>SUM(F$3:F17)</f>
        <v>103.5</v>
      </c>
      <c r="L17" s="2">
        <f>SUM(G$3:G17)</f>
        <v>77</v>
      </c>
    </row>
    <row r="18" spans="1:12" x14ac:dyDescent="0.3">
      <c r="A18">
        <v>8</v>
      </c>
      <c r="B18">
        <f>SUM(A$3:$A18)</f>
        <v>65</v>
      </c>
      <c r="C18">
        <v>2036</v>
      </c>
      <c r="D18" s="2">
        <v>10</v>
      </c>
      <c r="E18" s="1">
        <f t="shared" si="0"/>
        <v>9.1999999999999993</v>
      </c>
      <c r="F18" s="1">
        <f t="shared" si="2"/>
        <v>6</v>
      </c>
      <c r="G18" s="1">
        <f t="shared" si="3"/>
        <v>2</v>
      </c>
      <c r="I18" s="2">
        <f>SUM(D$3:D18)</f>
        <v>140</v>
      </c>
      <c r="J18" s="2">
        <f>SUM(E$3:E18)</f>
        <v>133.9</v>
      </c>
      <c r="K18" s="2">
        <f>SUM(F$3:F18)</f>
        <v>109.5</v>
      </c>
      <c r="L18" s="2">
        <f>SUM(G$3:G18)</f>
        <v>79</v>
      </c>
    </row>
    <row r="19" spans="1:12" x14ac:dyDescent="0.3">
      <c r="A19">
        <v>8</v>
      </c>
      <c r="B19">
        <f>SUM(A$3:$A19)</f>
        <v>73</v>
      </c>
      <c r="C19">
        <v>2037</v>
      </c>
      <c r="D19" s="2">
        <v>10</v>
      </c>
      <c r="E19" s="1">
        <f t="shared" si="0"/>
        <v>9.1999999999999993</v>
      </c>
      <c r="F19" s="1">
        <f t="shared" si="2"/>
        <v>6</v>
      </c>
      <c r="G19" s="1">
        <f t="shared" si="3"/>
        <v>2</v>
      </c>
      <c r="I19" s="2">
        <f>SUM(D$3:D19)</f>
        <v>150</v>
      </c>
      <c r="J19" s="2">
        <f>SUM(E$3:E19)</f>
        <v>143.1</v>
      </c>
      <c r="K19" s="2">
        <f>SUM(F$3:F19)</f>
        <v>115.5</v>
      </c>
      <c r="L19" s="2">
        <f>SUM(G$3:G19)</f>
        <v>81</v>
      </c>
    </row>
    <row r="20" spans="1:12" x14ac:dyDescent="0.3">
      <c r="A20">
        <v>9</v>
      </c>
      <c r="B20">
        <f>SUM(A$3:$A20)</f>
        <v>82</v>
      </c>
      <c r="C20">
        <v>2038</v>
      </c>
      <c r="D20" s="2">
        <v>10</v>
      </c>
      <c r="E20" s="1">
        <f t="shared" si="0"/>
        <v>9.1</v>
      </c>
      <c r="F20" s="1">
        <f t="shared" si="2"/>
        <v>5.5</v>
      </c>
      <c r="G20" s="1">
        <f t="shared" si="3"/>
        <v>1</v>
      </c>
      <c r="I20" s="2">
        <f>SUM(D$3:D20)</f>
        <v>160</v>
      </c>
      <c r="J20" s="2">
        <f>SUM(E$3:E20)</f>
        <v>152.19999999999999</v>
      </c>
      <c r="K20" s="2">
        <f>SUM(F$3:F20)</f>
        <v>121</v>
      </c>
      <c r="L20" s="2">
        <f>SUM(G$3:G20)</f>
        <v>82</v>
      </c>
    </row>
    <row r="21" spans="1:12" x14ac:dyDescent="0.3">
      <c r="A21">
        <v>9</v>
      </c>
      <c r="B21">
        <f>SUM(A$3:$A21)</f>
        <v>91</v>
      </c>
      <c r="C21">
        <v>2039</v>
      </c>
      <c r="D21" s="2">
        <v>10</v>
      </c>
      <c r="E21" s="1">
        <f t="shared" si="0"/>
        <v>9.1</v>
      </c>
      <c r="F21" s="1">
        <f t="shared" si="2"/>
        <v>5.5</v>
      </c>
      <c r="G21" s="1">
        <f t="shared" si="3"/>
        <v>1</v>
      </c>
      <c r="I21" s="2">
        <f>SUM(D$3:D21)</f>
        <v>170</v>
      </c>
      <c r="J21" s="2">
        <f>SUM(E$3:E21)</f>
        <v>161.29999999999998</v>
      </c>
      <c r="K21" s="2">
        <f>SUM(F$3:F21)</f>
        <v>126.5</v>
      </c>
      <c r="L21" s="2">
        <f>SUM(G$3:G21)</f>
        <v>83</v>
      </c>
    </row>
    <row r="22" spans="1:12" x14ac:dyDescent="0.3">
      <c r="A22">
        <v>10</v>
      </c>
      <c r="B22">
        <f>SUM(A$3:$A22)</f>
        <v>101</v>
      </c>
      <c r="C22">
        <v>2040</v>
      </c>
      <c r="D22" s="2">
        <v>10</v>
      </c>
      <c r="E22" s="1">
        <f t="shared" si="0"/>
        <v>9</v>
      </c>
      <c r="F22" s="1">
        <f t="shared" si="2"/>
        <v>5</v>
      </c>
      <c r="G22" s="1">
        <f t="shared" si="3"/>
        <v>0</v>
      </c>
      <c r="I22" s="2">
        <f>SUM(D$3:D22)</f>
        <v>180</v>
      </c>
      <c r="J22" s="2">
        <f>SUM(E$3:E22)</f>
        <v>170.29999999999998</v>
      </c>
      <c r="K22" s="2">
        <f>SUM(F$3:F22)</f>
        <v>131.5</v>
      </c>
      <c r="L22" s="2">
        <f>SUM(G$3:G22)</f>
        <v>83</v>
      </c>
    </row>
    <row r="23" spans="1:12" x14ac:dyDescent="0.3">
      <c r="A23">
        <v>10</v>
      </c>
      <c r="B23">
        <f>SUM(A$3:$A23)</f>
        <v>111</v>
      </c>
      <c r="C23">
        <v>2041</v>
      </c>
      <c r="D23" s="2">
        <v>9.5</v>
      </c>
      <c r="E23" s="1">
        <f t="shared" si="0"/>
        <v>8.5500000000000007</v>
      </c>
      <c r="F23" s="1">
        <f t="shared" si="0"/>
        <v>4.75</v>
      </c>
      <c r="G23" s="1">
        <f t="shared" si="3"/>
        <v>0</v>
      </c>
      <c r="I23" s="2">
        <f>SUM(D$3:D23)</f>
        <v>189.5</v>
      </c>
      <c r="J23" s="2">
        <f>SUM(E$3:E23)</f>
        <v>178.85</v>
      </c>
      <c r="K23" s="2">
        <f>SUM(F$3:F23)</f>
        <v>136.25</v>
      </c>
      <c r="L23" s="2">
        <f>SUM(G$3:G23)</f>
        <v>83</v>
      </c>
    </row>
    <row r="24" spans="1:12" x14ac:dyDescent="0.3">
      <c r="A24">
        <v>11</v>
      </c>
      <c r="B24">
        <f>SUM(A$3:$A24)</f>
        <v>122</v>
      </c>
      <c r="C24">
        <v>2042</v>
      </c>
      <c r="D24" s="2">
        <v>9.5</v>
      </c>
      <c r="E24" s="1">
        <f t="shared" si="0"/>
        <v>8.4550000000000001</v>
      </c>
      <c r="F24" s="1">
        <f t="shared" si="0"/>
        <v>4.2749999999999995</v>
      </c>
      <c r="G24" s="1"/>
      <c r="I24" s="2">
        <f>SUM(D$3:D24)</f>
        <v>199</v>
      </c>
      <c r="J24" s="2">
        <f>SUM(E$3:E24)</f>
        <v>187.30500000000001</v>
      </c>
      <c r="K24" s="2">
        <f>SUM(F$3:F24)</f>
        <v>140.52500000000001</v>
      </c>
      <c r="L24" s="2">
        <f>SUM(G$3:G24)</f>
        <v>83</v>
      </c>
    </row>
    <row r="25" spans="1:12" x14ac:dyDescent="0.3">
      <c r="A25">
        <v>11</v>
      </c>
      <c r="B25">
        <f>SUM(A$3:$A25)</f>
        <v>133</v>
      </c>
      <c r="C25">
        <v>2043</v>
      </c>
      <c r="D25" s="2">
        <v>9.5</v>
      </c>
      <c r="E25" s="1">
        <f t="shared" si="0"/>
        <v>8.4550000000000001</v>
      </c>
      <c r="F25" s="1">
        <f t="shared" si="0"/>
        <v>4.2749999999999995</v>
      </c>
      <c r="G25" s="1"/>
      <c r="I25" s="2">
        <f>SUM(D$3:D25)</f>
        <v>208.5</v>
      </c>
      <c r="J25" s="2">
        <f>SUM(E$3:E25)</f>
        <v>195.76000000000002</v>
      </c>
      <c r="K25" s="2">
        <f>SUM(F$3:F25)</f>
        <v>144.80000000000001</v>
      </c>
      <c r="L25" s="2">
        <f>SUM(G$3:G25)</f>
        <v>83</v>
      </c>
    </row>
    <row r="26" spans="1:12" x14ac:dyDescent="0.3">
      <c r="A26">
        <v>12</v>
      </c>
      <c r="B26">
        <f>SUM(A$3:$A26)</f>
        <v>145</v>
      </c>
      <c r="C26">
        <v>2044</v>
      </c>
      <c r="D26" s="2">
        <v>9.5</v>
      </c>
      <c r="E26" s="1">
        <f t="shared" si="0"/>
        <v>8.36</v>
      </c>
      <c r="F26" s="1">
        <f t="shared" si="0"/>
        <v>3.8</v>
      </c>
      <c r="G26" s="1"/>
      <c r="I26" s="2">
        <f>SUM(D$3:D26)</f>
        <v>218</v>
      </c>
      <c r="J26" s="2">
        <f>SUM(E$3:E26)</f>
        <v>204.12</v>
      </c>
      <c r="K26" s="2">
        <f>SUM(F$3:F26)</f>
        <v>148.60000000000002</v>
      </c>
      <c r="L26" s="2">
        <f>SUM(G$3:G26)</f>
        <v>83</v>
      </c>
    </row>
    <row r="27" spans="1:12" x14ac:dyDescent="0.3">
      <c r="A27">
        <v>12</v>
      </c>
      <c r="B27">
        <f>SUM(A$3:$A27)</f>
        <v>157</v>
      </c>
      <c r="C27">
        <v>2045</v>
      </c>
      <c r="D27" s="2">
        <v>9.5</v>
      </c>
      <c r="E27" s="1">
        <f t="shared" si="0"/>
        <v>8.36</v>
      </c>
      <c r="F27" s="1">
        <f t="shared" si="0"/>
        <v>3.8</v>
      </c>
      <c r="G27" s="1"/>
      <c r="I27" s="2">
        <f>SUM(D$3:D27)</f>
        <v>227.5</v>
      </c>
      <c r="J27" s="2">
        <f>SUM(E$3:E27)</f>
        <v>212.48000000000002</v>
      </c>
      <c r="K27" s="2">
        <f>SUM(F$3:F27)</f>
        <v>152.40000000000003</v>
      </c>
      <c r="L27" s="2">
        <f>SUM(G$3:G27)</f>
        <v>83</v>
      </c>
    </row>
    <row r="28" spans="1:12" x14ac:dyDescent="0.3">
      <c r="A28">
        <v>13</v>
      </c>
      <c r="B28">
        <f>SUM(A$3:$A28)</f>
        <v>170</v>
      </c>
      <c r="C28">
        <v>2046</v>
      </c>
      <c r="D28" s="2">
        <v>9.5</v>
      </c>
      <c r="E28" s="1">
        <f t="shared" si="0"/>
        <v>8.2650000000000006</v>
      </c>
      <c r="F28" s="1">
        <f t="shared" si="0"/>
        <v>3.3249999999999993</v>
      </c>
      <c r="G28" s="1"/>
      <c r="I28" s="2">
        <f>SUM(D$3:D28)</f>
        <v>237</v>
      </c>
      <c r="J28" s="2">
        <f>SUM(E$3:E28)</f>
        <v>220.745</v>
      </c>
      <c r="K28" s="2">
        <f>SUM(F$3:F28)</f>
        <v>155.72500000000002</v>
      </c>
      <c r="L28" s="2">
        <f>SUM(G$3:G28)</f>
        <v>83</v>
      </c>
    </row>
    <row r="29" spans="1:12" x14ac:dyDescent="0.3">
      <c r="A29">
        <v>13</v>
      </c>
      <c r="B29">
        <f>SUM(A$3:$A29)</f>
        <v>183</v>
      </c>
      <c r="C29">
        <v>2047</v>
      </c>
      <c r="D29" s="2">
        <v>9.5</v>
      </c>
      <c r="E29" s="1">
        <f t="shared" si="0"/>
        <v>8.2650000000000006</v>
      </c>
      <c r="F29" s="1">
        <f t="shared" si="0"/>
        <v>3.3249999999999993</v>
      </c>
      <c r="G29" s="1"/>
      <c r="I29" s="2">
        <f>SUM(D$3:D29)</f>
        <v>246.5</v>
      </c>
      <c r="J29" s="2">
        <f>SUM(E$3:E29)</f>
        <v>229.01</v>
      </c>
      <c r="K29" s="2">
        <f>SUM(F$3:F29)</f>
        <v>159.05000000000001</v>
      </c>
      <c r="L29" s="2">
        <f>SUM(G$3:G29)</f>
        <v>83</v>
      </c>
    </row>
    <row r="30" spans="1:12" x14ac:dyDescent="0.3">
      <c r="A30">
        <v>14</v>
      </c>
      <c r="B30">
        <f>SUM(A$3:$A30)</f>
        <v>197</v>
      </c>
      <c r="C30">
        <v>2048</v>
      </c>
      <c r="D30" s="2">
        <v>9.5</v>
      </c>
      <c r="E30" s="1">
        <f t="shared" si="0"/>
        <v>8.17</v>
      </c>
      <c r="F30" s="1">
        <f t="shared" si="0"/>
        <v>2.8499999999999996</v>
      </c>
      <c r="G30" s="1"/>
      <c r="I30" s="2">
        <f>SUM(D$3:D30)</f>
        <v>256</v>
      </c>
      <c r="J30" s="2">
        <f>SUM(E$3:E30)</f>
        <v>237.17999999999998</v>
      </c>
      <c r="K30" s="2">
        <f>SUM(F$3:F30)</f>
        <v>161.9</v>
      </c>
      <c r="L30" s="2">
        <f>SUM(G$3:G30)</f>
        <v>83</v>
      </c>
    </row>
    <row r="31" spans="1:12" x14ac:dyDescent="0.3">
      <c r="A31">
        <v>14</v>
      </c>
      <c r="B31">
        <f>SUM(A$3:$A31)</f>
        <v>211</v>
      </c>
      <c r="C31">
        <v>2049</v>
      </c>
      <c r="D31" s="2">
        <v>9.5</v>
      </c>
      <c r="E31" s="1">
        <f t="shared" si="0"/>
        <v>8.17</v>
      </c>
      <c r="F31" s="1">
        <f t="shared" si="0"/>
        <v>2.8499999999999996</v>
      </c>
      <c r="G31" s="1"/>
      <c r="I31" s="2">
        <f>SUM(D$3:D31)</f>
        <v>265.5</v>
      </c>
      <c r="J31" s="2">
        <f>SUM(E$3:E31)</f>
        <v>245.34999999999997</v>
      </c>
      <c r="K31" s="2">
        <f>SUM(F$3:F31)</f>
        <v>164.75</v>
      </c>
      <c r="L31" s="2">
        <f>SUM(G$3:G31)</f>
        <v>83</v>
      </c>
    </row>
    <row r="32" spans="1:12" x14ac:dyDescent="0.3">
      <c r="A32">
        <v>15</v>
      </c>
      <c r="B32">
        <f>SUM(A$3:$A32)</f>
        <v>226</v>
      </c>
      <c r="C32">
        <v>2050</v>
      </c>
      <c r="D32" s="2">
        <v>9.5</v>
      </c>
      <c r="E32" s="1">
        <f t="shared" si="0"/>
        <v>8.0749999999999993</v>
      </c>
      <c r="F32" s="1">
        <f t="shared" si="0"/>
        <v>2.375</v>
      </c>
      <c r="G32" s="1"/>
      <c r="I32" s="2">
        <f>SUM(D$3:D32)</f>
        <v>275</v>
      </c>
      <c r="J32" s="2">
        <f>SUM(E$3:E32)</f>
        <v>253.42499999999995</v>
      </c>
      <c r="K32" s="2">
        <f>SUM(F$3:F32)</f>
        <v>167.125</v>
      </c>
      <c r="L32" s="2">
        <f>SUM(G$3:G32)</f>
        <v>83</v>
      </c>
    </row>
    <row r="33" spans="8:12" x14ac:dyDescent="0.3">
      <c r="H33" s="3">
        <v>0.09</v>
      </c>
      <c r="I33" s="1">
        <f>I32*$H$33</f>
        <v>24.75</v>
      </c>
      <c r="J33" s="1">
        <f>J32*$H$33</f>
        <v>22.808249999999994</v>
      </c>
      <c r="K33" s="1">
        <f>K32*$H$33</f>
        <v>15.04125</v>
      </c>
      <c r="L33" s="1">
        <f>L32*$H$33</f>
        <v>7.47</v>
      </c>
    </row>
    <row r="34" spans="8:12" x14ac:dyDescent="0.3">
      <c r="J34" s="2">
        <f>$I$33-J33</f>
        <v>1.9417500000000061</v>
      </c>
      <c r="K34" s="2">
        <f>$I$33-K33</f>
        <v>9.7087500000000002</v>
      </c>
      <c r="L34" s="2">
        <f>$I$33-L33</f>
        <v>17.28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Rancie</dc:creator>
  <cp:lastModifiedBy>Jordan Rancie</cp:lastModifiedBy>
  <cp:lastPrinted>2023-06-18T10:47:25Z</cp:lastPrinted>
  <dcterms:created xsi:type="dcterms:W3CDTF">2023-06-18T05:37:48Z</dcterms:created>
  <dcterms:modified xsi:type="dcterms:W3CDTF">2023-06-18T10:50:45Z</dcterms:modified>
</cp:coreProperties>
</file>