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douglass/Desktop/"/>
    </mc:Choice>
  </mc:AlternateContent>
  <xr:revisionPtr revIDLastSave="0" documentId="8_{2CC3CD3C-6974-5142-81F3-13793684DC70}" xr6:coauthVersionLast="47" xr6:coauthVersionMax="47" xr10:uidLastSave="{00000000-0000-0000-0000-000000000000}"/>
  <bookViews>
    <workbookView xWindow="6500" yWindow="500" windowWidth="19560" windowHeight="15800" xr2:uid="{FB542C06-2EB7-334C-A1B6-3CA7F74D253F}"/>
  </bookViews>
  <sheets>
    <sheet name="2016" sheetId="2" r:id="rId1"/>
    <sheet name="2017" sheetId="7" r:id="rId2"/>
    <sheet name="2018" sheetId="11" r:id="rId3"/>
    <sheet name="2019" sheetId="13" r:id="rId4"/>
    <sheet name="2020" sheetId="8" r:id="rId5"/>
    <sheet name="2016-2020" sheetId="9" r:id="rId6"/>
  </sheets>
  <definedNames>
    <definedName name="_xlnm.Print_Area" localSheetId="0">'2016'!$A$1:$G$38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9" l="1"/>
  <c r="P31" i="9"/>
  <c r="P31" i="8"/>
  <c r="O42" i="8"/>
  <c r="P31" i="13"/>
  <c r="O42" i="13"/>
  <c r="P31" i="11"/>
  <c r="O42" i="11"/>
  <c r="O31" i="7"/>
</calcChain>
</file>

<file path=xl/sharedStrings.xml><?xml version="1.0" encoding="utf-8"?>
<sst xmlns="http://schemas.openxmlformats.org/spreadsheetml/2006/main" count="532" uniqueCount="74">
  <si>
    <t>No</t>
  </si>
  <si>
    <t>Gender</t>
  </si>
  <si>
    <t>Female</t>
  </si>
  <si>
    <t>Male</t>
  </si>
  <si>
    <t>Race</t>
  </si>
  <si>
    <t>White</t>
  </si>
  <si>
    <t>Black</t>
  </si>
  <si>
    <t>Indian</t>
  </si>
  <si>
    <t>Unknown</t>
  </si>
  <si>
    <t>Asian</t>
  </si>
  <si>
    <t>Ref</t>
  </si>
  <si>
    <t>Adm. Type</t>
  </si>
  <si>
    <t>Elective</t>
  </si>
  <si>
    <t>Emergency</t>
  </si>
  <si>
    <t>Urgent</t>
  </si>
  <si>
    <t xml:space="preserve">Clinic </t>
  </si>
  <si>
    <t>Hosp-ACF</t>
  </si>
  <si>
    <t>Age</t>
  </si>
  <si>
    <t>18-45</t>
  </si>
  <si>
    <t>45-55</t>
  </si>
  <si>
    <t>55-65</t>
  </si>
  <si>
    <t>65-75</t>
  </si>
  <si>
    <t>75-85</t>
  </si>
  <si>
    <t>85-up</t>
  </si>
  <si>
    <t>HIP</t>
  </si>
  <si>
    <t>Knee</t>
  </si>
  <si>
    <t>AMI</t>
  </si>
  <si>
    <t>CABG</t>
  </si>
  <si>
    <t>PN</t>
  </si>
  <si>
    <t>HF</t>
  </si>
  <si>
    <t>COP</t>
  </si>
  <si>
    <t>Adm. Source</t>
  </si>
  <si>
    <t>Non-Clin</t>
  </si>
  <si>
    <t xml:space="preserve">Readmission </t>
  </si>
  <si>
    <t>Yes</t>
  </si>
  <si>
    <t>Variable</t>
  </si>
  <si>
    <t>Cohorts</t>
  </si>
  <si>
    <t>Trauma</t>
  </si>
  <si>
    <t>LOS - Mean(sd)</t>
  </si>
  <si>
    <t>2016-2020</t>
  </si>
  <si>
    <t>All</t>
  </si>
  <si>
    <t>Total number of admissions</t>
  </si>
  <si>
    <t>Number of unique individuals</t>
  </si>
  <si>
    <t>Age (years), mean (SD)</t>
  </si>
  <si>
    <t>Characteristics</t>
  </si>
  <si>
    <t>Number of unique MSDRGs</t>
  </si>
  <si>
    <t>Number of unique procedures (ICD-10)</t>
  </si>
  <si>
    <t>ALL</t>
  </si>
  <si>
    <t>HF-R</t>
  </si>
  <si>
    <t>COP-R</t>
  </si>
  <si>
    <t>All-R</t>
  </si>
  <si>
    <t>Readmitted</t>
  </si>
  <si>
    <t>Yes(%)</t>
  </si>
  <si>
    <t>No(%)</t>
  </si>
  <si>
    <t>64, 11.2</t>
  </si>
  <si>
    <t>66, 9.4</t>
  </si>
  <si>
    <t>66, 10.2</t>
  </si>
  <si>
    <t>65(11.9)</t>
  </si>
  <si>
    <t>67(9.0)</t>
  </si>
  <si>
    <t>67(10.3)</t>
  </si>
  <si>
    <t>66(11.4)</t>
  </si>
  <si>
    <t>67(9.22)</t>
  </si>
  <si>
    <t>67(10.2)</t>
  </si>
  <si>
    <t>66(10.7)</t>
  </si>
  <si>
    <t>67(9.6)</t>
  </si>
  <si>
    <t>67(10.1)</t>
  </si>
  <si>
    <t>66(10.4)</t>
  </si>
  <si>
    <t>67(8.7)</t>
  </si>
  <si>
    <t>67(9.5)</t>
  </si>
  <si>
    <t>65(11.1)</t>
  </si>
  <si>
    <t>67(9.2)</t>
  </si>
  <si>
    <t>69.4 (10.8)</t>
  </si>
  <si>
    <t>71.1 (14.7)</t>
  </si>
  <si>
    <t>68.7 (11.2)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</si>
</sst>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0" xfId="0" applyNumberFormat="1" applyBorder="1"/>
    <xf numFmtId="10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1" xfId="0" applyBorder="1"/>
    <xf numFmtId="0" fontId="1" fillId="0" borderId="13" xfId="0" applyFont="1" applyBorder="1"/>
    <xf numFmtId="0" fontId="0" fillId="0" borderId="12" xfId="0" applyBorder="1"/>
    <xf numFmtId="0" fontId="1" fillId="0" borderId="5" xfId="0" applyFont="1" applyFill="1" applyBorder="1"/>
    <xf numFmtId="0" fontId="2" fillId="0" borderId="6" xfId="0" applyFont="1" applyBorder="1"/>
    <xf numFmtId="0" fontId="2" fillId="0" borderId="4" xfId="0" applyFont="1" applyBorder="1"/>
    <xf numFmtId="0" fontId="3" fillId="0" borderId="0" xfId="0" applyFont="1"/>
    <xf numFmtId="0" fontId="3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3" fillId="0" borderId="1" xfId="0" applyFont="1" applyBorder="1"/>
    <xf numFmtId="9" fontId="3" fillId="0" borderId="0" xfId="0" applyNumberFormat="1" applyFont="1"/>
    <xf numFmtId="10" fontId="3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2" fillId="0" borderId="8" xfId="0" applyFont="1" applyBorder="1"/>
    <xf numFmtId="0" fontId="1" fillId="0" borderId="0" xfId="0" applyFont="1" applyBorder="1"/>
    <xf numFmtId="0" fontId="1" fillId="0" borderId="2" xfId="0" applyFont="1" applyBorder="1"/>
    <xf numFmtId="0" fontId="4" fillId="0" borderId="11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 applyFill="1" applyBorder="1"/>
    <xf numFmtId="0" fontId="4" fillId="0" borderId="11" xfId="0" applyFont="1" applyBorder="1"/>
    <xf numFmtId="164" fontId="6" fillId="0" borderId="0" xfId="1" applyNumberFormat="1" applyFont="1" applyFill="1" applyAlignment="1">
      <alignment wrapText="1"/>
    </xf>
    <xf numFmtId="164" fontId="6" fillId="0" borderId="1" xfId="1" applyNumberFormat="1" applyFont="1" applyFill="1" applyBorder="1" applyAlignment="1">
      <alignment wrapText="1"/>
    </xf>
    <xf numFmtId="164" fontId="6" fillId="0" borderId="0" xfId="1" applyNumberFormat="1" applyFont="1" applyFill="1" applyBorder="1" applyAlignment="1">
      <alignment wrapText="1"/>
    </xf>
    <xf numFmtId="164" fontId="0" fillId="0" borderId="0" xfId="1" applyNumberFormat="1" applyFont="1" applyFill="1" applyBorder="1"/>
    <xf numFmtId="9" fontId="0" fillId="0" borderId="1" xfId="0" applyNumberFormat="1" applyBorder="1"/>
    <xf numFmtId="10" fontId="3" fillId="0" borderId="1" xfId="0" applyNumberFormat="1" applyFont="1" applyBorder="1"/>
    <xf numFmtId="9" fontId="3" fillId="0" borderId="1" xfId="0" applyNumberFormat="1" applyFont="1" applyBorder="1"/>
    <xf numFmtId="10" fontId="3" fillId="0" borderId="14" xfId="0" applyNumberFormat="1" applyFont="1" applyBorder="1"/>
    <xf numFmtId="9" fontId="3" fillId="0" borderId="14" xfId="0" applyNumberFormat="1" applyFont="1" applyBorder="1"/>
    <xf numFmtId="0" fontId="3" fillId="0" borderId="14" xfId="0" applyFont="1" applyBorder="1"/>
    <xf numFmtId="164" fontId="6" fillId="0" borderId="14" xfId="1" applyNumberFormat="1" applyFont="1" applyFill="1" applyBorder="1" applyAlignment="1">
      <alignment wrapText="1"/>
    </xf>
    <xf numFmtId="164" fontId="0" fillId="0" borderId="14" xfId="1" applyNumberFormat="1" applyFont="1" applyFill="1" applyBorder="1"/>
    <xf numFmtId="164" fontId="0" fillId="0" borderId="1" xfId="1" applyNumberFormat="1" applyFont="1" applyFill="1" applyBorder="1"/>
    <xf numFmtId="10" fontId="0" fillId="0" borderId="0" xfId="0" applyNumberFormat="1"/>
    <xf numFmtId="10" fontId="0" fillId="0" borderId="0" xfId="0" applyNumberFormat="1" applyAlignment="1">
      <alignment horizontal="right"/>
    </xf>
    <xf numFmtId="9" fontId="0" fillId="0" borderId="0" xfId="0" applyNumberFormat="1"/>
    <xf numFmtId="2" fontId="6" fillId="0" borderId="0" xfId="0" applyNumberFormat="1" applyFont="1" applyAlignment="1">
      <alignment wrapText="1"/>
    </xf>
    <xf numFmtId="2" fontId="6" fillId="0" borderId="2" xfId="0" applyNumberFormat="1" applyFont="1" applyBorder="1" applyAlignment="1">
      <alignment wrapText="1"/>
    </xf>
    <xf numFmtId="2" fontId="6" fillId="0" borderId="0" xfId="0" applyNumberFormat="1" applyFont="1" applyBorder="1" applyAlignment="1">
      <alignment wrapText="1"/>
    </xf>
    <xf numFmtId="10" fontId="7" fillId="0" borderId="1" xfId="0" applyNumberFormat="1" applyFont="1" applyBorder="1"/>
    <xf numFmtId="0" fontId="0" fillId="0" borderId="0" xfId="0" applyNumberFormat="1"/>
    <xf numFmtId="0" fontId="4" fillId="0" borderId="11" xfId="0" applyFont="1" applyBorder="1"/>
    <xf numFmtId="0" fontId="4" fillId="0" borderId="0" xfId="0" applyFont="1" applyBorder="1"/>
    <xf numFmtId="0" fontId="4" fillId="0" borderId="12" xfId="0" applyFont="1" applyBorder="1"/>
    <xf numFmtId="0" fontId="4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5D45-E83F-0D4A-8E1E-10F83999BDA6}">
  <sheetPr>
    <pageSetUpPr fitToPage="1"/>
  </sheetPr>
  <dimension ref="A1:Q44"/>
  <sheetViews>
    <sheetView tabSelected="1" workbookViewId="0">
      <pane ySplit="1" topLeftCell="A2" activePane="bottomLeft" state="frozen"/>
      <selection pane="bottomLeft" activeCell="B6" sqref="B6:G38"/>
    </sheetView>
  </sheetViews>
  <sheetFormatPr baseColWidth="10" defaultColWidth="11" defaultRowHeight="16" x14ac:dyDescent="0.2"/>
  <cols>
    <col min="1" max="1" width="14.5" customWidth="1"/>
    <col min="11" max="11" width="14.5" customWidth="1"/>
    <col min="12" max="12" width="14.33203125" customWidth="1"/>
  </cols>
  <sheetData>
    <row r="1" spans="1:17" x14ac:dyDescent="0.2">
      <c r="A1" s="20">
        <v>2016</v>
      </c>
      <c r="B1" s="21" t="s">
        <v>36</v>
      </c>
      <c r="C1" s="23"/>
      <c r="D1" s="21" t="s">
        <v>48</v>
      </c>
      <c r="E1" s="21" t="s">
        <v>29</v>
      </c>
      <c r="F1" s="21" t="s">
        <v>49</v>
      </c>
      <c r="G1" s="24" t="s">
        <v>30</v>
      </c>
      <c r="H1" s="21" t="s">
        <v>50</v>
      </c>
      <c r="I1" s="24" t="s">
        <v>47</v>
      </c>
      <c r="J1" s="22"/>
    </row>
    <row r="2" spans="1:17" ht="17" thickBot="1" x14ac:dyDescent="0.25">
      <c r="A2" s="11" t="s">
        <v>35</v>
      </c>
      <c r="B2" s="1"/>
      <c r="C2" s="1"/>
      <c r="D2" s="1"/>
      <c r="E2" s="1"/>
      <c r="F2" s="1"/>
      <c r="G2" s="2"/>
      <c r="H2" s="16"/>
      <c r="I2" s="2"/>
    </row>
    <row r="3" spans="1:17" x14ac:dyDescent="0.2">
      <c r="A3" s="11" t="s">
        <v>33</v>
      </c>
      <c r="B3" s="1" t="s">
        <v>34</v>
      </c>
      <c r="C3" s="1"/>
      <c r="D3" s="1">
        <v>165</v>
      </c>
      <c r="E3" s="1">
        <v>0</v>
      </c>
      <c r="F3" s="1">
        <v>87</v>
      </c>
      <c r="G3" s="2">
        <v>0</v>
      </c>
      <c r="H3" s="16"/>
      <c r="I3" s="2"/>
      <c r="K3" s="15" t="s">
        <v>44</v>
      </c>
      <c r="L3" s="13"/>
      <c r="M3" s="13"/>
      <c r="N3" s="13"/>
      <c r="O3" s="13" t="s">
        <v>24</v>
      </c>
      <c r="P3" s="13" t="s">
        <v>25</v>
      </c>
      <c r="Q3" s="14" t="s">
        <v>40</v>
      </c>
    </row>
    <row r="4" spans="1:17" x14ac:dyDescent="0.2">
      <c r="A4" s="11"/>
      <c r="B4" s="1" t="s">
        <v>0</v>
      </c>
      <c r="C4" s="1"/>
      <c r="D4" s="1">
        <v>0</v>
      </c>
      <c r="E4" s="1">
        <v>816</v>
      </c>
      <c r="F4" s="1">
        <v>0</v>
      </c>
      <c r="G4" s="2">
        <v>448</v>
      </c>
      <c r="H4" s="16"/>
      <c r="I4" s="2"/>
      <c r="K4" s="15"/>
      <c r="L4" s="1"/>
      <c r="M4" s="1"/>
      <c r="N4" s="1"/>
      <c r="O4" s="1"/>
      <c r="P4" s="1"/>
      <c r="Q4" s="2"/>
    </row>
    <row r="5" spans="1:17" x14ac:dyDescent="0.2">
      <c r="A5" s="11"/>
      <c r="B5" s="1"/>
      <c r="C5" s="1"/>
      <c r="D5" s="1"/>
      <c r="E5" s="1"/>
      <c r="F5" s="1"/>
      <c r="G5" s="2"/>
      <c r="H5" s="16"/>
      <c r="I5" s="2"/>
      <c r="K5" s="63" t="s">
        <v>41</v>
      </c>
      <c r="L5" s="64"/>
      <c r="M5" s="64"/>
      <c r="N5" s="32"/>
      <c r="O5" s="1">
        <v>375</v>
      </c>
      <c r="P5" s="1">
        <v>544</v>
      </c>
      <c r="Q5" s="2">
        <v>919</v>
      </c>
    </row>
    <row r="6" spans="1:17" x14ac:dyDescent="0.2">
      <c r="A6" s="11" t="s">
        <v>1</v>
      </c>
      <c r="B6" s="1" t="s">
        <v>2</v>
      </c>
      <c r="C6" s="1"/>
      <c r="D6" s="55">
        <v>0.48499999999999999</v>
      </c>
      <c r="E6" s="55">
        <v>0.46500000000000002</v>
      </c>
      <c r="F6" s="44">
        <v>0.34</v>
      </c>
      <c r="G6" s="42">
        <v>0.56999999999999995</v>
      </c>
      <c r="H6" s="16"/>
      <c r="I6" s="2"/>
      <c r="K6" s="63" t="s">
        <v>42</v>
      </c>
      <c r="L6" s="64"/>
      <c r="M6" s="64"/>
      <c r="N6" s="32"/>
      <c r="O6" s="1">
        <v>360</v>
      </c>
      <c r="P6" s="1">
        <v>524</v>
      </c>
      <c r="Q6" s="2">
        <v>884</v>
      </c>
    </row>
    <row r="7" spans="1:17" x14ac:dyDescent="0.2">
      <c r="A7" s="11"/>
      <c r="B7" s="1" t="s">
        <v>3</v>
      </c>
      <c r="C7" s="1"/>
      <c r="D7" s="55">
        <v>0.51500000000000001</v>
      </c>
      <c r="E7" s="55">
        <v>0.54400000000000004</v>
      </c>
      <c r="F7" s="44">
        <v>0.66</v>
      </c>
      <c r="G7" s="43">
        <v>0.43</v>
      </c>
      <c r="H7" s="16"/>
      <c r="I7" s="2"/>
      <c r="K7" s="63" t="s">
        <v>46</v>
      </c>
      <c r="L7" s="64"/>
      <c r="M7" s="64"/>
      <c r="N7" s="64"/>
      <c r="O7" s="1"/>
      <c r="P7" s="1"/>
      <c r="Q7" s="2"/>
    </row>
    <row r="8" spans="1:17" x14ac:dyDescent="0.2">
      <c r="A8" s="11"/>
      <c r="B8" s="1"/>
      <c r="C8" s="1"/>
      <c r="F8" s="1"/>
      <c r="G8" s="2"/>
      <c r="H8" s="16"/>
      <c r="I8" s="2"/>
      <c r="K8" s="63" t="s">
        <v>45</v>
      </c>
      <c r="L8" s="64"/>
      <c r="M8" s="64"/>
      <c r="N8" s="32"/>
      <c r="O8" s="1">
        <v>8</v>
      </c>
      <c r="P8" s="1">
        <v>9</v>
      </c>
      <c r="Q8" s="2">
        <v>17</v>
      </c>
    </row>
    <row r="9" spans="1:17" x14ac:dyDescent="0.2">
      <c r="A9" s="11" t="s">
        <v>4</v>
      </c>
      <c r="B9" s="1" t="s">
        <v>5</v>
      </c>
      <c r="C9" s="1"/>
      <c r="D9" s="55">
        <v>0.61199999999999999</v>
      </c>
      <c r="E9" s="55">
        <v>0.59399999999999997</v>
      </c>
      <c r="F9" s="4">
        <v>0.62</v>
      </c>
      <c r="G9" s="39">
        <v>0.78</v>
      </c>
      <c r="H9" s="16"/>
      <c r="I9" s="2"/>
      <c r="K9" s="34" t="s">
        <v>51</v>
      </c>
      <c r="L9" s="32" t="s">
        <v>52</v>
      </c>
      <c r="M9" s="32"/>
      <c r="N9" s="32"/>
      <c r="O9" s="37">
        <v>3.4</v>
      </c>
      <c r="P9" s="37">
        <v>4.2</v>
      </c>
      <c r="Q9" s="38">
        <v>3.9</v>
      </c>
    </row>
    <row r="10" spans="1:17" x14ac:dyDescent="0.2">
      <c r="A10" s="11"/>
      <c r="B10" s="1" t="s">
        <v>6</v>
      </c>
      <c r="C10" s="1"/>
      <c r="D10" s="55">
        <v>0.36399999999999999</v>
      </c>
      <c r="E10" s="55">
        <v>0.378</v>
      </c>
      <c r="F10" s="4">
        <v>0.38</v>
      </c>
      <c r="G10" s="39">
        <v>0.2</v>
      </c>
      <c r="H10" s="16"/>
      <c r="I10" s="2"/>
      <c r="K10" s="15"/>
      <c r="L10" s="32" t="s">
        <v>53</v>
      </c>
      <c r="M10" s="32"/>
      <c r="N10" s="32"/>
      <c r="O10" s="37">
        <v>96.5</v>
      </c>
      <c r="P10" s="37">
        <v>95.8</v>
      </c>
      <c r="Q10" s="2">
        <v>96.1</v>
      </c>
    </row>
    <row r="11" spans="1:17" ht="17" thickBot="1" x14ac:dyDescent="0.25">
      <c r="A11" s="11"/>
      <c r="B11" s="1" t="s">
        <v>7</v>
      </c>
      <c r="C11" s="1"/>
      <c r="D11" s="55">
        <v>6.1000000000000004E-3</v>
      </c>
      <c r="E11" s="55">
        <v>4.5999999999999999E-3</v>
      </c>
      <c r="F11" s="3">
        <v>0</v>
      </c>
      <c r="G11" s="39">
        <v>5.4999999999999997E-3</v>
      </c>
      <c r="H11" s="16"/>
      <c r="I11" s="2"/>
      <c r="K11" s="65" t="s">
        <v>43</v>
      </c>
      <c r="L11" s="66"/>
      <c r="M11" s="33"/>
      <c r="N11" s="33"/>
      <c r="O11" s="5" t="s">
        <v>54</v>
      </c>
      <c r="P11" s="5" t="s">
        <v>55</v>
      </c>
      <c r="Q11" s="6" t="s">
        <v>56</v>
      </c>
    </row>
    <row r="12" spans="1:17" x14ac:dyDescent="0.2">
      <c r="A12" s="11"/>
      <c r="B12" s="1" t="s">
        <v>8</v>
      </c>
      <c r="C12" s="1"/>
      <c r="D12" s="56">
        <v>1.21E-2</v>
      </c>
      <c r="E12" s="56">
        <v>1.38E-2</v>
      </c>
      <c r="F12" s="3">
        <v>0</v>
      </c>
      <c r="G12" s="39">
        <v>5.4999999999999997E-3</v>
      </c>
      <c r="H12" s="16"/>
      <c r="I12" s="2"/>
    </row>
    <row r="13" spans="1:17" ht="17" thickBot="1" x14ac:dyDescent="0.25">
      <c r="A13" s="11"/>
      <c r="B13" s="1" t="s">
        <v>9</v>
      </c>
      <c r="C13" s="1"/>
      <c r="D13" s="55">
        <v>6.0610000000000004E-3</v>
      </c>
      <c r="E13" s="55">
        <v>6.1440000000000002E-3</v>
      </c>
      <c r="F13" s="3">
        <v>0</v>
      </c>
      <c r="G13" s="46">
        <v>2.8E-3</v>
      </c>
      <c r="H13" s="16"/>
      <c r="I13" s="2"/>
    </row>
    <row r="14" spans="1:17" x14ac:dyDescent="0.2">
      <c r="A14" s="11"/>
      <c r="B14" s="1" t="s">
        <v>10</v>
      </c>
      <c r="C14" s="1"/>
      <c r="D14" s="55">
        <v>0</v>
      </c>
      <c r="E14" s="55">
        <v>3.0999999999999999E-3</v>
      </c>
      <c r="F14" s="3">
        <v>0</v>
      </c>
      <c r="G14" s="39">
        <v>5.4999999999999997E-3</v>
      </c>
      <c r="H14" s="16"/>
      <c r="I14" s="2"/>
      <c r="K14" s="15" t="s">
        <v>44</v>
      </c>
      <c r="L14" s="35"/>
      <c r="M14" s="35"/>
      <c r="N14" s="35"/>
      <c r="O14" s="21" t="s">
        <v>26</v>
      </c>
      <c r="P14" s="21" t="s">
        <v>27</v>
      </c>
      <c r="Q14" s="36" t="s">
        <v>40</v>
      </c>
    </row>
    <row r="15" spans="1:17" x14ac:dyDescent="0.2">
      <c r="A15" s="11"/>
      <c r="B15" s="1"/>
      <c r="C15" s="1"/>
      <c r="F15" s="1"/>
      <c r="G15" s="2"/>
      <c r="H15" s="16"/>
      <c r="I15" s="2"/>
      <c r="K15" s="15"/>
      <c r="L15" s="1"/>
      <c r="M15" s="1"/>
      <c r="N15" s="1"/>
      <c r="O15" s="1"/>
      <c r="P15" s="1"/>
      <c r="Q15" s="2"/>
    </row>
    <row r="16" spans="1:17" x14ac:dyDescent="0.2">
      <c r="A16" s="11"/>
      <c r="B16" s="1"/>
      <c r="C16" s="1"/>
      <c r="F16" s="1"/>
      <c r="G16" s="2"/>
      <c r="H16" s="16"/>
      <c r="I16" s="2"/>
      <c r="K16" s="63" t="s">
        <v>41</v>
      </c>
      <c r="L16" s="64"/>
      <c r="M16" s="64"/>
      <c r="N16" s="32"/>
      <c r="O16" s="1"/>
      <c r="P16" s="1"/>
      <c r="Q16" s="2"/>
    </row>
    <row r="17" spans="1:17" x14ac:dyDescent="0.2">
      <c r="A17" s="11" t="s">
        <v>11</v>
      </c>
      <c r="B17" s="1" t="s">
        <v>12</v>
      </c>
      <c r="C17" s="1"/>
      <c r="D17" s="55">
        <v>0.03</v>
      </c>
      <c r="E17" s="55">
        <v>4.1000000000000002E-2</v>
      </c>
      <c r="F17" s="3">
        <v>0</v>
      </c>
      <c r="G17" s="39">
        <v>8.3000000000000001E-3</v>
      </c>
      <c r="H17" s="16"/>
      <c r="I17" s="2"/>
      <c r="K17" s="63" t="s">
        <v>42</v>
      </c>
      <c r="L17" s="64"/>
      <c r="M17" s="64"/>
      <c r="N17" s="32"/>
      <c r="O17" s="1"/>
      <c r="P17" s="1"/>
      <c r="Q17" s="2"/>
    </row>
    <row r="18" spans="1:17" x14ac:dyDescent="0.2">
      <c r="A18" s="11"/>
      <c r="B18" s="1" t="s">
        <v>13</v>
      </c>
      <c r="C18" s="1"/>
      <c r="D18" s="55">
        <v>0.91500000000000004</v>
      </c>
      <c r="E18" s="55">
        <v>0.89400000000000002</v>
      </c>
      <c r="F18" s="4">
        <v>0.96550000000000002</v>
      </c>
      <c r="G18" s="39">
        <v>0.96679999999999999</v>
      </c>
      <c r="H18" s="16"/>
      <c r="I18" s="2"/>
      <c r="K18" s="63" t="s">
        <v>46</v>
      </c>
      <c r="L18" s="64"/>
      <c r="M18" s="64"/>
      <c r="N18" s="64"/>
      <c r="O18" s="1"/>
      <c r="P18" s="1"/>
      <c r="Q18" s="2"/>
    </row>
    <row r="19" spans="1:17" x14ac:dyDescent="0.2">
      <c r="A19" s="11"/>
      <c r="B19" s="1" t="s">
        <v>14</v>
      </c>
      <c r="C19" s="1"/>
      <c r="D19" s="55">
        <v>5.45E-2</v>
      </c>
      <c r="E19" s="55">
        <v>6.3E-2</v>
      </c>
      <c r="F19" s="4">
        <v>3.4500000000000003E-2</v>
      </c>
      <c r="G19" s="39">
        <v>2.4899999999999999E-2</v>
      </c>
      <c r="H19" s="16"/>
      <c r="I19" s="2"/>
      <c r="K19" s="63" t="s">
        <v>45</v>
      </c>
      <c r="L19" s="64"/>
      <c r="M19" s="64"/>
      <c r="N19" s="32"/>
      <c r="O19" s="1"/>
      <c r="P19" s="1"/>
      <c r="Q19" s="2"/>
    </row>
    <row r="20" spans="1:17" x14ac:dyDescent="0.2">
      <c r="A20" s="11"/>
      <c r="B20" s="1" t="s">
        <v>37</v>
      </c>
      <c r="C20" s="1"/>
      <c r="D20" s="55">
        <v>0</v>
      </c>
      <c r="E20" s="55">
        <v>1.5E-3</v>
      </c>
      <c r="F20" s="3">
        <v>0</v>
      </c>
      <c r="G20" s="46">
        <v>0</v>
      </c>
      <c r="H20" s="16"/>
      <c r="I20" s="2"/>
      <c r="K20" s="41" t="s">
        <v>51</v>
      </c>
      <c r="L20" s="32" t="s">
        <v>52</v>
      </c>
      <c r="M20" s="32"/>
      <c r="N20" s="32"/>
      <c r="O20" s="40"/>
      <c r="P20" s="40"/>
      <c r="Q20" s="39"/>
    </row>
    <row r="21" spans="1:17" x14ac:dyDescent="0.2">
      <c r="A21" s="11"/>
      <c r="B21" s="1"/>
      <c r="C21" s="1"/>
      <c r="F21" s="1"/>
      <c r="G21" s="2"/>
      <c r="H21" s="16"/>
      <c r="I21" s="2"/>
      <c r="K21" s="15"/>
      <c r="L21" s="32" t="s">
        <v>53</v>
      </c>
      <c r="M21" s="32"/>
      <c r="N21" s="32"/>
      <c r="O21" s="4"/>
      <c r="P21" s="4"/>
      <c r="Q21" s="39"/>
    </row>
    <row r="22" spans="1:17" ht="17" thickBot="1" x14ac:dyDescent="0.25">
      <c r="A22" s="11" t="s">
        <v>31</v>
      </c>
      <c r="B22" s="1" t="s">
        <v>32</v>
      </c>
      <c r="C22" s="1"/>
      <c r="D22" s="55">
        <v>0.873</v>
      </c>
      <c r="E22" s="55">
        <v>0.85899999999999999</v>
      </c>
      <c r="F22" s="4">
        <v>0.92</v>
      </c>
      <c r="G22" s="39">
        <v>0.89500000000000002</v>
      </c>
      <c r="H22" s="16"/>
      <c r="I22" s="2"/>
      <c r="K22" s="65" t="s">
        <v>43</v>
      </c>
      <c r="L22" s="66"/>
      <c r="M22" s="33"/>
      <c r="N22" s="33"/>
      <c r="O22" s="5"/>
      <c r="P22" s="5"/>
      <c r="Q22" s="6"/>
    </row>
    <row r="23" spans="1:17" x14ac:dyDescent="0.2">
      <c r="A23" s="11"/>
      <c r="B23" s="1" t="s">
        <v>15</v>
      </c>
      <c r="C23" s="1"/>
      <c r="D23" s="55">
        <v>2.4199999999999999E-2</v>
      </c>
      <c r="E23" s="55">
        <v>3.0700000000000002E-2</v>
      </c>
      <c r="F23" s="4">
        <v>3.4000000000000002E-2</v>
      </c>
      <c r="G23" s="39">
        <v>2.1999999999999999E-2</v>
      </c>
      <c r="H23" s="16"/>
      <c r="I23" s="2"/>
    </row>
    <row r="24" spans="1:17" ht="17" thickBot="1" x14ac:dyDescent="0.25">
      <c r="A24" s="11"/>
      <c r="B24" s="1" t="s">
        <v>16</v>
      </c>
      <c r="C24" s="1"/>
      <c r="D24" s="55">
        <v>4.8500000000000001E-2</v>
      </c>
      <c r="E24" s="55">
        <v>5.3800000000000001E-2</v>
      </c>
      <c r="F24" s="4">
        <v>2.3E-2</v>
      </c>
      <c r="G24" s="39">
        <v>4.7E-2</v>
      </c>
      <c r="H24" s="16"/>
      <c r="I24" s="2"/>
    </row>
    <row r="25" spans="1:17" x14ac:dyDescent="0.2">
      <c r="A25" s="11"/>
      <c r="B25" s="1"/>
      <c r="C25" s="1"/>
      <c r="F25" s="1"/>
      <c r="G25" s="2"/>
      <c r="H25" s="16"/>
      <c r="I25" s="2"/>
      <c r="K25" s="15" t="s">
        <v>44</v>
      </c>
      <c r="L25" s="35"/>
      <c r="M25" s="35"/>
      <c r="N25" s="35"/>
      <c r="O25" s="35" t="s">
        <v>28</v>
      </c>
      <c r="P25" s="35" t="s">
        <v>29</v>
      </c>
      <c r="Q25" s="36" t="s">
        <v>40</v>
      </c>
    </row>
    <row r="26" spans="1:17" x14ac:dyDescent="0.2">
      <c r="A26" s="11"/>
      <c r="B26" s="1"/>
      <c r="C26" s="1"/>
      <c r="F26" s="1"/>
      <c r="G26" s="2"/>
      <c r="H26" s="16"/>
      <c r="I26" s="2"/>
      <c r="K26" s="15"/>
      <c r="L26" s="1"/>
      <c r="M26" s="1"/>
      <c r="N26" s="1"/>
      <c r="O26" s="1"/>
      <c r="P26" s="1"/>
      <c r="Q26" s="2"/>
    </row>
    <row r="27" spans="1:17" x14ac:dyDescent="0.2">
      <c r="A27" s="11"/>
      <c r="B27" s="1"/>
      <c r="C27" s="1"/>
      <c r="F27" s="1"/>
      <c r="G27" s="2"/>
      <c r="H27" s="16"/>
      <c r="I27" s="2"/>
      <c r="K27" s="63" t="s">
        <v>41</v>
      </c>
      <c r="L27" s="64"/>
      <c r="M27" s="64"/>
      <c r="N27" s="32"/>
      <c r="O27" s="1"/>
      <c r="P27">
        <v>816</v>
      </c>
      <c r="Q27" s="2"/>
    </row>
    <row r="28" spans="1:17" x14ac:dyDescent="0.2">
      <c r="A28" s="11" t="s">
        <v>17</v>
      </c>
      <c r="B28" s="1" t="s">
        <v>18</v>
      </c>
      <c r="C28" s="1"/>
      <c r="D28" s="55">
        <v>0.115</v>
      </c>
      <c r="E28" s="55">
        <v>5.5E-2</v>
      </c>
      <c r="F28" s="44">
        <v>2.3E-2</v>
      </c>
      <c r="G28" s="44">
        <v>1.0999999999999999E-2</v>
      </c>
      <c r="H28" s="16"/>
      <c r="I28" s="2"/>
      <c r="K28" s="63" t="s">
        <v>42</v>
      </c>
      <c r="L28" s="64"/>
      <c r="M28" s="64"/>
      <c r="N28" s="32"/>
      <c r="O28" s="1"/>
      <c r="P28">
        <v>673</v>
      </c>
      <c r="Q28" s="2"/>
    </row>
    <row r="29" spans="1:17" x14ac:dyDescent="0.2">
      <c r="A29" s="11"/>
      <c r="B29" s="1" t="s">
        <v>19</v>
      </c>
      <c r="C29" s="1"/>
      <c r="D29" s="55">
        <v>4.8000000000000001E-2</v>
      </c>
      <c r="E29" s="55">
        <v>0.108</v>
      </c>
      <c r="F29" s="44">
        <v>0.161</v>
      </c>
      <c r="G29" s="44">
        <v>0.14099999999999999</v>
      </c>
      <c r="H29" s="16"/>
      <c r="I29" s="2"/>
      <c r="K29" s="63" t="s">
        <v>46</v>
      </c>
      <c r="L29" s="64"/>
      <c r="M29" s="64"/>
      <c r="N29" s="64"/>
      <c r="O29" s="1"/>
      <c r="Q29" s="2"/>
    </row>
    <row r="30" spans="1:17" x14ac:dyDescent="0.2">
      <c r="A30" s="11"/>
      <c r="B30" s="1" t="s">
        <v>20</v>
      </c>
      <c r="C30" s="1"/>
      <c r="D30" s="55">
        <v>0.13900000000000001</v>
      </c>
      <c r="E30" s="55">
        <v>0.19</v>
      </c>
      <c r="F30" s="45">
        <v>0.23</v>
      </c>
      <c r="G30" s="45">
        <v>0.27100000000000002</v>
      </c>
      <c r="H30" s="16"/>
      <c r="I30" s="2"/>
      <c r="K30" s="63" t="s">
        <v>45</v>
      </c>
      <c r="L30" s="64"/>
      <c r="M30" s="64"/>
      <c r="N30" s="32"/>
      <c r="O30" s="1"/>
      <c r="P30">
        <v>37</v>
      </c>
      <c r="Q30" s="2"/>
    </row>
    <row r="31" spans="1:17" x14ac:dyDescent="0.2">
      <c r="A31" s="11"/>
      <c r="B31" s="1" t="s">
        <v>21</v>
      </c>
      <c r="C31" s="1"/>
      <c r="D31" s="55">
        <v>0.2545</v>
      </c>
      <c r="E31" s="55">
        <v>0.25650000000000001</v>
      </c>
      <c r="F31" s="45">
        <v>0.40200000000000002</v>
      </c>
      <c r="G31" s="45">
        <v>0.33500000000000002</v>
      </c>
      <c r="H31" s="16"/>
      <c r="I31" s="2"/>
      <c r="K31" s="41" t="s">
        <v>51</v>
      </c>
      <c r="L31" s="32" t="s">
        <v>52</v>
      </c>
      <c r="M31" s="32"/>
      <c r="N31" s="32"/>
      <c r="O31" s="40"/>
      <c r="P31" s="55">
        <v>0.20219999999999999</v>
      </c>
      <c r="Q31" s="39"/>
    </row>
    <row r="32" spans="1:17" x14ac:dyDescent="0.2">
      <c r="A32" s="11"/>
      <c r="B32" s="1" t="s">
        <v>22</v>
      </c>
      <c r="C32" s="1"/>
      <c r="D32" s="55">
        <v>0.248</v>
      </c>
      <c r="E32" s="55">
        <v>0.23200000000000001</v>
      </c>
      <c r="F32" s="45">
        <v>0.13800000000000001</v>
      </c>
      <c r="G32" s="45">
        <v>0.183</v>
      </c>
      <c r="H32" s="16"/>
      <c r="I32" s="2"/>
      <c r="K32" s="15"/>
      <c r="L32" s="32" t="s">
        <v>53</v>
      </c>
      <c r="M32" s="32"/>
      <c r="N32" s="32"/>
      <c r="O32" s="4"/>
      <c r="P32" s="55">
        <v>0.79779999999999995</v>
      </c>
      <c r="Q32" s="39"/>
    </row>
    <row r="33" spans="1:17" ht="17" thickBot="1" x14ac:dyDescent="0.25">
      <c r="A33" s="11"/>
      <c r="B33" s="1" t="s">
        <v>23</v>
      </c>
      <c r="C33" s="1"/>
      <c r="D33" s="55">
        <v>0.19400000000000001</v>
      </c>
      <c r="E33" s="57">
        <v>0.158</v>
      </c>
      <c r="F33" s="45">
        <v>4.5999999999999999E-2</v>
      </c>
      <c r="G33" s="45">
        <v>5.8000000000000003E-2</v>
      </c>
      <c r="H33" s="16"/>
      <c r="I33" s="2"/>
      <c r="K33" s="65" t="s">
        <v>43</v>
      </c>
      <c r="L33" s="66"/>
      <c r="M33" s="33"/>
      <c r="N33" s="33"/>
      <c r="O33" s="5"/>
      <c r="P33" s="5">
        <v>70.55</v>
      </c>
      <c r="Q33" s="6"/>
    </row>
    <row r="34" spans="1:17" x14ac:dyDescent="0.2">
      <c r="A34" s="11"/>
      <c r="B34" s="1"/>
      <c r="C34" s="1"/>
      <c r="D34" s="1"/>
      <c r="E34" s="1"/>
      <c r="F34" s="1"/>
      <c r="G34" s="2"/>
      <c r="H34" s="16"/>
      <c r="I34" s="2"/>
    </row>
    <row r="35" spans="1:17" ht="17" thickBot="1" x14ac:dyDescent="0.25">
      <c r="A35" s="11"/>
      <c r="B35" s="1"/>
      <c r="C35" s="1"/>
      <c r="D35" s="1"/>
      <c r="E35" s="1"/>
      <c r="F35" s="1"/>
      <c r="G35" s="2"/>
      <c r="H35" s="16"/>
      <c r="I35" s="2"/>
    </row>
    <row r="36" spans="1:17" x14ac:dyDescent="0.2">
      <c r="A36" s="11"/>
      <c r="B36" s="1"/>
      <c r="C36" s="1"/>
      <c r="D36" s="1"/>
      <c r="E36" s="1"/>
      <c r="F36" s="1"/>
      <c r="G36" s="2"/>
      <c r="H36" s="16"/>
      <c r="I36" s="2"/>
      <c r="K36" s="15" t="s">
        <v>44</v>
      </c>
      <c r="L36" s="35"/>
      <c r="M36" s="35"/>
      <c r="N36" s="35"/>
      <c r="O36" s="35" t="s">
        <v>30</v>
      </c>
      <c r="P36" s="35"/>
      <c r="Q36" s="36" t="s">
        <v>40</v>
      </c>
    </row>
    <row r="37" spans="1:17" x14ac:dyDescent="0.2">
      <c r="A37" s="11" t="s">
        <v>38</v>
      </c>
      <c r="B37" s="1"/>
      <c r="C37" s="1"/>
      <c r="D37">
        <v>4.75</v>
      </c>
      <c r="E37">
        <v>4.84</v>
      </c>
      <c r="F37">
        <v>3.68</v>
      </c>
      <c r="G37" s="2">
        <v>3.91</v>
      </c>
      <c r="H37" s="16"/>
      <c r="I37" s="2"/>
      <c r="K37" s="15"/>
      <c r="L37" s="1"/>
      <c r="M37" s="1"/>
      <c r="N37" s="1"/>
      <c r="O37" s="1"/>
      <c r="P37" s="1"/>
      <c r="Q37" s="2"/>
    </row>
    <row r="38" spans="1:17" ht="17" thickBot="1" x14ac:dyDescent="0.25">
      <c r="A38" s="12"/>
      <c r="B38" s="5"/>
      <c r="C38" s="5"/>
      <c r="D38" s="5">
        <v>4.03</v>
      </c>
      <c r="E38" s="5">
        <v>4.2</v>
      </c>
      <c r="F38" s="5">
        <v>2.95</v>
      </c>
      <c r="G38" s="6">
        <v>2.94</v>
      </c>
      <c r="H38" s="18"/>
      <c r="I38" s="6"/>
      <c r="K38" s="63" t="s">
        <v>41</v>
      </c>
      <c r="L38" s="64"/>
      <c r="M38" s="64"/>
      <c r="N38" s="32"/>
      <c r="O38">
        <v>448</v>
      </c>
      <c r="P38" s="1"/>
      <c r="Q38" s="2"/>
    </row>
    <row r="39" spans="1:17" x14ac:dyDescent="0.2">
      <c r="K39" s="63" t="s">
        <v>42</v>
      </c>
      <c r="L39" s="64"/>
      <c r="M39" s="64"/>
      <c r="N39" s="32"/>
      <c r="O39">
        <v>352</v>
      </c>
      <c r="P39" s="1"/>
      <c r="Q39" s="2"/>
    </row>
    <row r="40" spans="1:17" x14ac:dyDescent="0.2">
      <c r="K40" s="63" t="s">
        <v>46</v>
      </c>
      <c r="L40" s="64"/>
      <c r="M40" s="64"/>
      <c r="N40" s="64"/>
      <c r="P40" s="1"/>
      <c r="Q40" s="2"/>
    </row>
    <row r="41" spans="1:17" x14ac:dyDescent="0.2">
      <c r="K41" s="63" t="s">
        <v>45</v>
      </c>
      <c r="L41" s="64"/>
      <c r="M41" s="64"/>
      <c r="N41" s="32"/>
      <c r="O41">
        <v>12</v>
      </c>
      <c r="P41" s="1"/>
      <c r="Q41" s="2"/>
    </row>
    <row r="42" spans="1:17" x14ac:dyDescent="0.2">
      <c r="K42" s="41" t="s">
        <v>51</v>
      </c>
      <c r="L42" s="32" t="s">
        <v>52</v>
      </c>
      <c r="M42" s="32"/>
      <c r="N42" s="32"/>
      <c r="O42" s="55">
        <v>0.19409999999999999</v>
      </c>
      <c r="P42" s="40"/>
      <c r="Q42" s="39"/>
    </row>
    <row r="43" spans="1:17" x14ac:dyDescent="0.2">
      <c r="K43" s="15"/>
      <c r="L43" s="32" t="s">
        <v>53</v>
      </c>
      <c r="M43" s="32"/>
      <c r="N43" s="32"/>
      <c r="O43" s="55">
        <v>0.80589999999999995</v>
      </c>
      <c r="P43" s="4"/>
      <c r="Q43" s="39"/>
    </row>
    <row r="44" spans="1:17" ht="17" thickBot="1" x14ac:dyDescent="0.25">
      <c r="K44" s="65" t="s">
        <v>43</v>
      </c>
      <c r="L44" s="66"/>
      <c r="M44" s="33"/>
      <c r="N44" s="33"/>
      <c r="O44" s="5">
        <v>67.52</v>
      </c>
      <c r="P44" s="5"/>
      <c r="Q44" s="6"/>
    </row>
  </sheetData>
  <mergeCells count="20">
    <mergeCell ref="K38:M38"/>
    <mergeCell ref="K39:M39"/>
    <mergeCell ref="K40:N40"/>
    <mergeCell ref="K41:M41"/>
    <mergeCell ref="K44:L44"/>
    <mergeCell ref="K27:M27"/>
    <mergeCell ref="K28:M28"/>
    <mergeCell ref="K29:N29"/>
    <mergeCell ref="K30:M30"/>
    <mergeCell ref="K33:L33"/>
    <mergeCell ref="K16:M16"/>
    <mergeCell ref="K17:M17"/>
    <mergeCell ref="K18:N18"/>
    <mergeCell ref="K19:M19"/>
    <mergeCell ref="K22:L22"/>
    <mergeCell ref="K7:N7"/>
    <mergeCell ref="K8:M8"/>
    <mergeCell ref="K5:M5"/>
    <mergeCell ref="K6:M6"/>
    <mergeCell ref="K11:L11"/>
  </mergeCells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3785-B4BF-564F-B9EC-E8EA5FA09B65}">
  <dimension ref="A1:P44"/>
  <sheetViews>
    <sheetView workbookViewId="0">
      <pane ySplit="1" topLeftCell="A9" activePane="bottomLeft" state="frozen"/>
      <selection pane="bottomLeft" activeCell="B6" sqref="B6:F38"/>
    </sheetView>
  </sheetViews>
  <sheetFormatPr baseColWidth="10" defaultColWidth="11" defaultRowHeight="16" x14ac:dyDescent="0.2"/>
  <cols>
    <col min="10" max="10" width="18.1640625" customWidth="1"/>
  </cols>
  <sheetData>
    <row r="1" spans="1:16" x14ac:dyDescent="0.2">
      <c r="A1" s="20">
        <v>2017</v>
      </c>
      <c r="B1" s="21" t="s">
        <v>36</v>
      </c>
      <c r="C1" s="21" t="s">
        <v>48</v>
      </c>
      <c r="D1" s="21" t="s">
        <v>29</v>
      </c>
      <c r="E1" s="21" t="s">
        <v>49</v>
      </c>
      <c r="F1" s="24" t="s">
        <v>30</v>
      </c>
      <c r="G1" s="21" t="s">
        <v>50</v>
      </c>
      <c r="H1" s="24" t="s">
        <v>47</v>
      </c>
      <c r="I1" s="22"/>
    </row>
    <row r="2" spans="1:16" ht="17" thickBot="1" x14ac:dyDescent="0.25">
      <c r="A2" s="25" t="s">
        <v>35</v>
      </c>
      <c r="B2" s="22"/>
      <c r="C2" s="22"/>
      <c r="D2" s="22"/>
      <c r="E2" s="22"/>
      <c r="F2" s="26"/>
      <c r="G2" s="22"/>
      <c r="H2" s="26"/>
      <c r="I2" s="22"/>
    </row>
    <row r="3" spans="1:16" x14ac:dyDescent="0.2">
      <c r="A3" s="25" t="s">
        <v>33</v>
      </c>
      <c r="B3" s="22" t="s">
        <v>34</v>
      </c>
      <c r="C3" s="22">
        <v>174</v>
      </c>
      <c r="D3" s="22">
        <v>0</v>
      </c>
      <c r="E3" s="22">
        <v>78</v>
      </c>
      <c r="F3" s="26">
        <v>0</v>
      </c>
      <c r="G3" s="22"/>
      <c r="H3" s="26"/>
      <c r="I3" s="22"/>
      <c r="J3" s="15" t="s">
        <v>44</v>
      </c>
      <c r="K3" s="35"/>
      <c r="L3" s="35"/>
      <c r="M3" s="35"/>
      <c r="N3" s="35" t="s">
        <v>24</v>
      </c>
      <c r="O3" s="35" t="s">
        <v>25</v>
      </c>
      <c r="P3" s="36" t="s">
        <v>40</v>
      </c>
    </row>
    <row r="4" spans="1:16" x14ac:dyDescent="0.2">
      <c r="A4" s="25"/>
      <c r="B4" s="22" t="s">
        <v>0</v>
      </c>
      <c r="C4" s="22">
        <v>0</v>
      </c>
      <c r="D4" s="22">
        <v>980</v>
      </c>
      <c r="E4" s="22">
        <v>0</v>
      </c>
      <c r="F4" s="26">
        <v>493</v>
      </c>
      <c r="G4" s="22"/>
      <c r="H4" s="26"/>
      <c r="I4" s="22"/>
      <c r="J4" s="15"/>
      <c r="K4" s="1"/>
      <c r="L4" s="1"/>
      <c r="M4" s="1"/>
      <c r="N4" s="1"/>
      <c r="O4" s="1"/>
      <c r="P4" s="2"/>
    </row>
    <row r="5" spans="1:16" x14ac:dyDescent="0.2">
      <c r="A5" s="25"/>
      <c r="B5" s="22"/>
      <c r="C5" s="22"/>
      <c r="D5" s="22"/>
      <c r="E5" s="22"/>
      <c r="F5" s="26"/>
      <c r="G5" s="22"/>
      <c r="H5" s="26"/>
      <c r="I5" s="22"/>
      <c r="J5" s="63" t="s">
        <v>41</v>
      </c>
      <c r="K5" s="64"/>
      <c r="L5" s="64"/>
      <c r="M5" s="32"/>
      <c r="N5" s="1">
        <v>382</v>
      </c>
      <c r="O5" s="1">
        <v>529</v>
      </c>
      <c r="P5" s="2">
        <v>911</v>
      </c>
    </row>
    <row r="6" spans="1:16" x14ac:dyDescent="0.2">
      <c r="A6" s="25" t="s">
        <v>1</v>
      </c>
      <c r="B6" s="22" t="s">
        <v>2</v>
      </c>
      <c r="C6" s="28">
        <v>0.50600000000000001</v>
      </c>
      <c r="D6" s="28">
        <v>0.48099999999999998</v>
      </c>
      <c r="E6" s="44">
        <v>0.44</v>
      </c>
      <c r="F6" s="44">
        <v>0.55000000000000004</v>
      </c>
      <c r="G6" s="22"/>
      <c r="H6" s="26"/>
      <c r="I6" s="22"/>
      <c r="J6" s="63" t="s">
        <v>42</v>
      </c>
      <c r="K6" s="64"/>
      <c r="L6" s="64"/>
      <c r="M6" s="32"/>
      <c r="N6" s="1">
        <v>370</v>
      </c>
      <c r="O6" s="1">
        <v>507</v>
      </c>
      <c r="P6" s="2">
        <v>877</v>
      </c>
    </row>
    <row r="7" spans="1:16" x14ac:dyDescent="0.2">
      <c r="A7" s="25"/>
      <c r="B7" s="22" t="s">
        <v>3</v>
      </c>
      <c r="C7" s="28">
        <v>0.49399999999999999</v>
      </c>
      <c r="D7" s="28">
        <v>0.51900000000000002</v>
      </c>
      <c r="E7" s="44">
        <v>0.56000000000000005</v>
      </c>
      <c r="F7" s="44">
        <v>0.45</v>
      </c>
      <c r="G7" s="22"/>
      <c r="H7" s="26"/>
      <c r="I7" s="22"/>
      <c r="J7" s="63" t="s">
        <v>46</v>
      </c>
      <c r="K7" s="64"/>
      <c r="L7" s="64"/>
      <c r="M7" s="64"/>
      <c r="N7" s="1"/>
      <c r="O7" s="1"/>
      <c r="P7" s="2"/>
    </row>
    <row r="8" spans="1:16" x14ac:dyDescent="0.2">
      <c r="A8" s="25"/>
      <c r="B8" s="22"/>
      <c r="C8" s="22"/>
      <c r="D8" s="22"/>
      <c r="E8" s="22"/>
      <c r="F8" s="26"/>
      <c r="G8" s="22"/>
      <c r="H8" s="26"/>
      <c r="I8" s="22"/>
      <c r="J8" s="63" t="s">
        <v>45</v>
      </c>
      <c r="K8" s="64"/>
      <c r="L8" s="64"/>
      <c r="M8" s="32"/>
      <c r="N8" s="1">
        <v>9</v>
      </c>
      <c r="O8" s="1">
        <v>6</v>
      </c>
      <c r="P8" s="2">
        <v>15</v>
      </c>
    </row>
    <row r="9" spans="1:16" x14ac:dyDescent="0.2">
      <c r="A9" s="25" t="s">
        <v>4</v>
      </c>
      <c r="B9" s="22" t="s">
        <v>5</v>
      </c>
      <c r="C9" s="28">
        <v>0.60899999999999999</v>
      </c>
      <c r="D9" s="28">
        <v>0.64600000000000002</v>
      </c>
      <c r="E9" s="28">
        <v>0.71</v>
      </c>
      <c r="F9" s="47">
        <v>0.83</v>
      </c>
      <c r="G9" s="22"/>
      <c r="H9" s="26"/>
      <c r="I9" s="22"/>
      <c r="J9" s="34" t="s">
        <v>51</v>
      </c>
      <c r="K9" s="32" t="s">
        <v>52</v>
      </c>
      <c r="L9" s="32"/>
      <c r="M9" s="32"/>
      <c r="N9" s="37">
        <v>2.6</v>
      </c>
      <c r="O9" s="37">
        <v>2.8</v>
      </c>
      <c r="P9" s="2">
        <v>2.7</v>
      </c>
    </row>
    <row r="10" spans="1:16" x14ac:dyDescent="0.2">
      <c r="A10" s="25"/>
      <c r="B10" s="22" t="s">
        <v>6</v>
      </c>
      <c r="C10" s="28">
        <v>0.38500000000000001</v>
      </c>
      <c r="D10" s="28">
        <v>0.34</v>
      </c>
      <c r="E10" s="28">
        <v>0.28999999999999998</v>
      </c>
      <c r="F10" s="47">
        <v>0.16</v>
      </c>
      <c r="G10" s="22"/>
      <c r="H10" s="26"/>
      <c r="I10" s="22"/>
      <c r="J10" s="15"/>
      <c r="K10" s="32" t="s">
        <v>53</v>
      </c>
      <c r="L10" s="32"/>
      <c r="M10" s="32"/>
      <c r="N10" s="37">
        <v>97.4</v>
      </c>
      <c r="O10" s="37">
        <v>97.2</v>
      </c>
      <c r="P10" s="2">
        <v>97.3</v>
      </c>
    </row>
    <row r="11" spans="1:16" ht="17" thickBot="1" x14ac:dyDescent="0.25">
      <c r="A11" s="25"/>
      <c r="B11" s="22" t="s">
        <v>7</v>
      </c>
      <c r="C11" s="27">
        <v>0</v>
      </c>
      <c r="D11" s="28">
        <v>2.5000000000000001E-3</v>
      </c>
      <c r="E11" s="27">
        <v>0</v>
      </c>
      <c r="F11" s="47">
        <v>2.3999999999999998E-3</v>
      </c>
      <c r="G11" s="22"/>
      <c r="H11" s="26"/>
      <c r="I11" s="22"/>
      <c r="J11" s="65" t="s">
        <v>43</v>
      </c>
      <c r="K11" s="66"/>
      <c r="L11" s="33"/>
      <c r="M11" s="33"/>
      <c r="N11" s="5" t="s">
        <v>57</v>
      </c>
      <c r="O11" s="5" t="s">
        <v>58</v>
      </c>
      <c r="P11" s="6" t="s">
        <v>59</v>
      </c>
    </row>
    <row r="12" spans="1:16" x14ac:dyDescent="0.2">
      <c r="A12" s="25"/>
      <c r="B12" s="22" t="s">
        <v>8</v>
      </c>
      <c r="C12" s="28">
        <v>5.7000000000000002E-3</v>
      </c>
      <c r="D12" s="28">
        <v>7.4000000000000003E-3</v>
      </c>
      <c r="E12" s="28">
        <v>0</v>
      </c>
      <c r="F12" s="47">
        <v>7.1999999999999998E-3</v>
      </c>
      <c r="G12" s="22"/>
      <c r="H12" s="26"/>
      <c r="I12" s="22"/>
    </row>
    <row r="13" spans="1:16" ht="17" thickBot="1" x14ac:dyDescent="0.25">
      <c r="A13" s="25"/>
      <c r="B13" s="22" t="s">
        <v>9</v>
      </c>
      <c r="C13" s="28">
        <v>0</v>
      </c>
      <c r="D13" s="28">
        <v>2.5000000000000001E-3</v>
      </c>
      <c r="E13" s="27">
        <v>0</v>
      </c>
      <c r="F13" s="47">
        <v>2.3999999999999998E-3</v>
      </c>
      <c r="G13" s="22"/>
      <c r="H13" s="26"/>
      <c r="I13" s="22"/>
    </row>
    <row r="14" spans="1:16" x14ac:dyDescent="0.2">
      <c r="A14" s="25"/>
      <c r="B14" s="22" t="s">
        <v>10</v>
      </c>
      <c r="C14" s="27">
        <v>0</v>
      </c>
      <c r="D14" s="27">
        <v>0</v>
      </c>
      <c r="E14" s="27">
        <v>0</v>
      </c>
      <c r="F14" s="48">
        <v>0</v>
      </c>
      <c r="G14" s="22"/>
      <c r="H14" s="26"/>
      <c r="I14" s="22"/>
      <c r="J14" s="15" t="s">
        <v>44</v>
      </c>
      <c r="K14" s="35"/>
      <c r="L14" s="35"/>
      <c r="M14" s="35"/>
      <c r="N14" s="21" t="s">
        <v>26</v>
      </c>
      <c r="O14" s="21" t="s">
        <v>27</v>
      </c>
      <c r="P14" s="36" t="s">
        <v>40</v>
      </c>
    </row>
    <row r="15" spans="1:16" x14ac:dyDescent="0.2">
      <c r="A15" s="25"/>
      <c r="B15" s="22"/>
      <c r="C15" s="22"/>
      <c r="D15" s="22"/>
      <c r="E15" s="22"/>
      <c r="F15" s="26"/>
      <c r="G15" s="22"/>
      <c r="H15" s="26"/>
      <c r="I15" s="22"/>
      <c r="J15" s="15"/>
      <c r="K15" s="1"/>
      <c r="L15" s="1"/>
      <c r="M15" s="1"/>
      <c r="N15" s="1"/>
      <c r="O15" s="1"/>
      <c r="P15" s="2"/>
    </row>
    <row r="16" spans="1:16" x14ac:dyDescent="0.2">
      <c r="A16" s="25"/>
      <c r="B16" s="22"/>
      <c r="C16" s="22"/>
      <c r="D16" s="22"/>
      <c r="E16" s="28"/>
      <c r="F16" s="26"/>
      <c r="G16" s="22"/>
      <c r="H16" s="26"/>
      <c r="I16" s="22"/>
      <c r="J16" s="63" t="s">
        <v>41</v>
      </c>
      <c r="K16" s="64"/>
      <c r="L16" s="64"/>
      <c r="M16" s="32"/>
      <c r="N16" s="1"/>
      <c r="O16" s="1"/>
      <c r="P16" s="2"/>
    </row>
    <row r="17" spans="1:16" x14ac:dyDescent="0.2">
      <c r="A17" s="25" t="s">
        <v>11</v>
      </c>
      <c r="B17" s="22" t="s">
        <v>12</v>
      </c>
      <c r="C17" s="28">
        <v>1.7000000000000001E-2</v>
      </c>
      <c r="D17" s="28">
        <v>4.8000000000000001E-2</v>
      </c>
      <c r="E17" s="28">
        <v>0</v>
      </c>
      <c r="F17" s="49">
        <v>2.4E-2</v>
      </c>
      <c r="G17" s="22"/>
      <c r="H17" s="26"/>
      <c r="I17" s="22"/>
      <c r="J17" s="63" t="s">
        <v>42</v>
      </c>
      <c r="K17" s="64"/>
      <c r="L17" s="64"/>
      <c r="M17" s="32"/>
      <c r="N17" s="1"/>
      <c r="O17" s="1"/>
      <c r="P17" s="2"/>
    </row>
    <row r="18" spans="1:16" x14ac:dyDescent="0.2">
      <c r="A18" s="25"/>
      <c r="B18" s="22" t="s">
        <v>13</v>
      </c>
      <c r="C18" s="28">
        <v>0.92500000000000004</v>
      </c>
      <c r="D18" s="28">
        <v>0.89700000000000002</v>
      </c>
      <c r="E18" s="28">
        <v>0.93589999999999995</v>
      </c>
      <c r="F18" s="49">
        <v>0.93730000000000002</v>
      </c>
      <c r="G18" s="22"/>
      <c r="H18" s="26"/>
      <c r="I18" s="22"/>
      <c r="J18" s="63" t="s">
        <v>46</v>
      </c>
      <c r="K18" s="64"/>
      <c r="L18" s="64"/>
      <c r="M18" s="64"/>
      <c r="N18" s="1"/>
      <c r="O18" s="1"/>
      <c r="P18" s="2"/>
    </row>
    <row r="19" spans="1:16" x14ac:dyDescent="0.2">
      <c r="A19" s="25"/>
      <c r="B19" s="22" t="s">
        <v>14</v>
      </c>
      <c r="C19" s="28">
        <v>5.7500000000000002E-2</v>
      </c>
      <c r="D19" s="28">
        <v>5.33E-2</v>
      </c>
      <c r="E19" s="28">
        <v>6.4000000000000001E-2</v>
      </c>
      <c r="F19" s="49">
        <v>3.9E-2</v>
      </c>
      <c r="G19" s="22"/>
      <c r="H19" s="26"/>
      <c r="I19" s="22"/>
      <c r="J19" s="63" t="s">
        <v>45</v>
      </c>
      <c r="K19" s="64"/>
      <c r="L19" s="64"/>
      <c r="M19" s="32"/>
      <c r="N19" s="1"/>
      <c r="O19" s="1"/>
      <c r="P19" s="2"/>
    </row>
    <row r="20" spans="1:16" x14ac:dyDescent="0.2">
      <c r="A20" s="25"/>
      <c r="B20" s="22" t="s">
        <v>37</v>
      </c>
      <c r="C20" s="28">
        <v>0</v>
      </c>
      <c r="D20" s="28">
        <v>1.1999999999999999E-3</v>
      </c>
      <c r="E20" s="27">
        <v>0</v>
      </c>
      <c r="F20" s="50">
        <v>0</v>
      </c>
      <c r="G20" s="22"/>
      <c r="H20" s="26"/>
      <c r="I20" s="22"/>
      <c r="J20" s="41" t="s">
        <v>51</v>
      </c>
      <c r="K20" s="32" t="s">
        <v>52</v>
      </c>
      <c r="L20" s="32"/>
      <c r="M20" s="32"/>
      <c r="N20" s="40"/>
      <c r="O20" s="40"/>
      <c r="P20" s="39"/>
    </row>
    <row r="21" spans="1:16" x14ac:dyDescent="0.2">
      <c r="A21" s="25"/>
      <c r="B21" s="22"/>
      <c r="C21" s="22"/>
      <c r="D21" s="22"/>
      <c r="E21" s="22"/>
      <c r="F21" s="51"/>
      <c r="G21" s="22"/>
      <c r="H21" s="26"/>
      <c r="I21" s="22"/>
      <c r="J21" s="15"/>
      <c r="K21" s="32" t="s">
        <v>53</v>
      </c>
      <c r="L21" s="32"/>
      <c r="M21" s="32"/>
      <c r="N21" s="4"/>
      <c r="O21" s="4"/>
      <c r="P21" s="39"/>
    </row>
    <row r="22" spans="1:16" ht="17" thickBot="1" x14ac:dyDescent="0.25">
      <c r="A22" s="25" t="s">
        <v>31</v>
      </c>
      <c r="B22" s="22" t="s">
        <v>32</v>
      </c>
      <c r="C22" s="28">
        <v>0.84499999999999997</v>
      </c>
      <c r="D22" s="28">
        <v>0.87</v>
      </c>
      <c r="E22" s="28">
        <v>0.93600000000000005</v>
      </c>
      <c r="F22" s="49">
        <v>0.877</v>
      </c>
      <c r="G22" s="22"/>
      <c r="H22" s="26"/>
      <c r="I22" s="22"/>
      <c r="J22" s="65" t="s">
        <v>43</v>
      </c>
      <c r="K22" s="66"/>
      <c r="L22" s="33"/>
      <c r="M22" s="33"/>
      <c r="N22" s="5"/>
      <c r="O22" s="5"/>
      <c r="P22" s="6"/>
    </row>
    <row r="23" spans="1:16" x14ac:dyDescent="0.2">
      <c r="A23" s="25"/>
      <c r="B23" s="22" t="s">
        <v>15</v>
      </c>
      <c r="C23" s="28">
        <v>1.72E-2</v>
      </c>
      <c r="D23" s="28">
        <v>2.1100000000000001E-2</v>
      </c>
      <c r="E23" s="28">
        <v>0</v>
      </c>
      <c r="F23" s="49">
        <v>1.9E-2</v>
      </c>
      <c r="G23" s="22"/>
      <c r="H23" s="26"/>
      <c r="I23" s="22"/>
    </row>
    <row r="24" spans="1:16" ht="17" thickBot="1" x14ac:dyDescent="0.25">
      <c r="A24" s="25"/>
      <c r="B24" s="22" t="s">
        <v>16</v>
      </c>
      <c r="C24" s="28">
        <v>3.4000000000000002E-2</v>
      </c>
      <c r="D24" s="28">
        <v>0.05</v>
      </c>
      <c r="E24" s="28">
        <v>2.5999999999999999E-2</v>
      </c>
      <c r="F24" s="49">
        <v>5.8000000000000003E-2</v>
      </c>
      <c r="G24" s="22"/>
      <c r="H24" s="26"/>
      <c r="I24" s="22"/>
    </row>
    <row r="25" spans="1:16" x14ac:dyDescent="0.2">
      <c r="A25" s="25"/>
      <c r="B25" s="22"/>
      <c r="C25" s="22"/>
      <c r="D25" s="22"/>
      <c r="E25" s="22"/>
      <c r="F25" s="51"/>
      <c r="G25" s="22"/>
      <c r="H25" s="26"/>
      <c r="I25" s="22"/>
      <c r="J25" s="15" t="s">
        <v>44</v>
      </c>
      <c r="K25" s="35"/>
      <c r="L25" s="35"/>
      <c r="M25" s="35"/>
      <c r="N25" s="35" t="s">
        <v>28</v>
      </c>
      <c r="O25" s="35" t="s">
        <v>29</v>
      </c>
      <c r="P25" s="36" t="s">
        <v>40</v>
      </c>
    </row>
    <row r="26" spans="1:16" x14ac:dyDescent="0.2">
      <c r="A26" s="25"/>
      <c r="B26" s="22"/>
      <c r="C26" s="22"/>
      <c r="D26" s="22"/>
      <c r="E26" s="22"/>
      <c r="F26" s="51"/>
      <c r="G26" s="22"/>
      <c r="H26" s="26"/>
      <c r="I26" s="22"/>
      <c r="J26" s="15"/>
      <c r="K26" s="1"/>
      <c r="L26" s="1"/>
      <c r="M26" s="1"/>
      <c r="N26" s="1"/>
      <c r="O26" s="1"/>
      <c r="P26" s="2"/>
    </row>
    <row r="27" spans="1:16" x14ac:dyDescent="0.2">
      <c r="A27" s="25"/>
      <c r="B27" s="22"/>
      <c r="C27" s="22"/>
      <c r="D27" s="22"/>
      <c r="E27" s="22"/>
      <c r="F27" s="51"/>
      <c r="G27" s="22"/>
      <c r="H27" s="26"/>
      <c r="I27" s="22"/>
      <c r="J27" s="63" t="s">
        <v>41</v>
      </c>
      <c r="K27" s="64"/>
      <c r="L27" s="64"/>
      <c r="M27" s="32"/>
      <c r="N27" s="1"/>
      <c r="O27">
        <v>980</v>
      </c>
      <c r="P27" s="2"/>
    </row>
    <row r="28" spans="1:16" x14ac:dyDescent="0.2">
      <c r="A28" s="25" t="s">
        <v>17</v>
      </c>
      <c r="B28" s="22" t="s">
        <v>18</v>
      </c>
      <c r="C28" s="28">
        <v>0.08</v>
      </c>
      <c r="D28" s="28">
        <v>6.7000000000000004E-2</v>
      </c>
      <c r="E28" s="44">
        <v>2.5999999999999999E-2</v>
      </c>
      <c r="F28" s="52">
        <v>1.4E-2</v>
      </c>
      <c r="G28" s="22"/>
      <c r="H28" s="26"/>
      <c r="I28" s="22"/>
      <c r="J28" s="63" t="s">
        <v>42</v>
      </c>
      <c r="K28" s="64"/>
      <c r="L28" s="64"/>
      <c r="M28" s="32"/>
      <c r="N28" s="1"/>
      <c r="O28">
        <v>799</v>
      </c>
      <c r="P28" s="2"/>
    </row>
    <row r="29" spans="1:16" x14ac:dyDescent="0.2">
      <c r="A29" s="25"/>
      <c r="B29" s="22" t="s">
        <v>19</v>
      </c>
      <c r="C29" s="28">
        <v>8.0500000000000002E-2</v>
      </c>
      <c r="D29" s="28">
        <v>8.8099999999999998E-2</v>
      </c>
      <c r="E29" s="44">
        <v>6.4000000000000001E-2</v>
      </c>
      <c r="F29" s="52">
        <v>9.4E-2</v>
      </c>
      <c r="G29" s="22"/>
      <c r="H29" s="26"/>
      <c r="I29" s="22"/>
      <c r="J29" s="63" t="s">
        <v>46</v>
      </c>
      <c r="K29" s="64"/>
      <c r="L29" s="64"/>
      <c r="M29" s="64"/>
      <c r="N29" s="1"/>
      <c r="P29" s="2"/>
    </row>
    <row r="30" spans="1:16" x14ac:dyDescent="0.2">
      <c r="A30" s="25"/>
      <c r="B30" s="22" t="s">
        <v>20</v>
      </c>
      <c r="C30" s="28">
        <v>0.1552</v>
      </c>
      <c r="D30" s="28">
        <v>0.16</v>
      </c>
      <c r="E30" s="45">
        <v>0.20499999999999999</v>
      </c>
      <c r="F30" s="53">
        <v>0.25800000000000001</v>
      </c>
      <c r="G30" s="22"/>
      <c r="H30" s="26"/>
      <c r="I30" s="22"/>
      <c r="J30" s="63" t="s">
        <v>45</v>
      </c>
      <c r="K30" s="64"/>
      <c r="L30" s="64"/>
      <c r="M30" s="32"/>
      <c r="N30" s="1"/>
      <c r="O30">
        <v>31</v>
      </c>
      <c r="P30" s="2"/>
    </row>
    <row r="31" spans="1:16" x14ac:dyDescent="0.2">
      <c r="A31" s="25"/>
      <c r="B31" s="22" t="s">
        <v>21</v>
      </c>
      <c r="C31" s="28">
        <v>0.29899999999999999</v>
      </c>
      <c r="D31" s="28">
        <v>0.252</v>
      </c>
      <c r="E31" s="45">
        <v>0.44</v>
      </c>
      <c r="F31" s="53">
        <v>0.33</v>
      </c>
      <c r="G31" s="22"/>
      <c r="H31" s="26"/>
      <c r="I31" s="22"/>
      <c r="J31" s="41" t="s">
        <v>51</v>
      </c>
      <c r="K31" s="32" t="s">
        <v>52</v>
      </c>
      <c r="L31" s="32"/>
      <c r="M31" s="32"/>
      <c r="N31" s="40"/>
      <c r="O31" s="55">
        <f>174/980</f>
        <v>0.17755102040816326</v>
      </c>
      <c r="P31" s="39"/>
    </row>
    <row r="32" spans="1:16" x14ac:dyDescent="0.2">
      <c r="A32" s="25"/>
      <c r="B32" s="22" t="s">
        <v>22</v>
      </c>
      <c r="C32" s="28">
        <v>0.24099999999999999</v>
      </c>
      <c r="D32" s="28">
        <v>0.26200000000000001</v>
      </c>
      <c r="E32" s="44">
        <v>0.20499999999999999</v>
      </c>
      <c r="F32" s="52">
        <v>0.23100000000000001</v>
      </c>
      <c r="G32" s="22"/>
      <c r="H32" s="26"/>
      <c r="I32" s="22"/>
      <c r="J32" s="15"/>
      <c r="K32" s="32" t="s">
        <v>53</v>
      </c>
      <c r="L32" s="32"/>
      <c r="M32" s="32"/>
      <c r="N32" s="4"/>
      <c r="O32" s="55">
        <v>0.82240000000000002</v>
      </c>
      <c r="P32" s="39"/>
    </row>
    <row r="33" spans="1:16" ht="17" thickBot="1" x14ac:dyDescent="0.25">
      <c r="A33" s="25"/>
      <c r="B33" s="22" t="s">
        <v>23</v>
      </c>
      <c r="C33" s="28">
        <v>0.14399999999999999</v>
      </c>
      <c r="D33" s="28">
        <v>0.17100000000000001</v>
      </c>
      <c r="E33" s="45">
        <v>6.4000000000000001E-2</v>
      </c>
      <c r="F33" s="53">
        <v>7.6999999999999999E-2</v>
      </c>
      <c r="G33" s="22"/>
      <c r="H33" s="26"/>
      <c r="I33" s="22"/>
      <c r="J33" s="65" t="s">
        <v>43</v>
      </c>
      <c r="K33" s="66"/>
      <c r="L33" s="33"/>
      <c r="M33" s="33"/>
      <c r="N33" s="5"/>
      <c r="O33" s="5">
        <v>70.86</v>
      </c>
      <c r="P33" s="6"/>
    </row>
    <row r="34" spans="1:16" x14ac:dyDescent="0.2">
      <c r="A34" s="25"/>
      <c r="B34" s="22"/>
      <c r="C34" s="28"/>
      <c r="D34" s="22"/>
      <c r="E34" s="22"/>
      <c r="F34" s="26"/>
      <c r="G34" s="22"/>
      <c r="H34" s="26"/>
      <c r="I34" s="22"/>
    </row>
    <row r="35" spans="1:16" ht="17" thickBot="1" x14ac:dyDescent="0.25">
      <c r="A35" s="25"/>
      <c r="B35" s="22"/>
      <c r="C35" s="22"/>
      <c r="D35" s="22"/>
      <c r="E35" s="22"/>
      <c r="F35" s="26"/>
      <c r="G35" s="22"/>
      <c r="H35" s="26"/>
      <c r="I35" s="22"/>
    </row>
    <row r="36" spans="1:16" x14ac:dyDescent="0.2">
      <c r="A36" s="25"/>
      <c r="B36" s="22"/>
      <c r="C36" s="22"/>
      <c r="D36" s="22"/>
      <c r="E36" s="22"/>
      <c r="F36" s="26"/>
      <c r="G36" s="22"/>
      <c r="H36" s="26"/>
      <c r="I36" s="22"/>
      <c r="J36" s="15" t="s">
        <v>44</v>
      </c>
      <c r="K36" s="35"/>
      <c r="L36" s="35"/>
      <c r="M36" s="35"/>
      <c r="N36" s="35" t="s">
        <v>30</v>
      </c>
      <c r="O36" s="35"/>
      <c r="P36" s="36" t="s">
        <v>40</v>
      </c>
    </row>
    <row r="37" spans="1:16" x14ac:dyDescent="0.2">
      <c r="A37" s="25" t="s">
        <v>38</v>
      </c>
      <c r="B37" s="22"/>
      <c r="C37" s="22">
        <v>5.17</v>
      </c>
      <c r="D37" s="22">
        <v>4.71</v>
      </c>
      <c r="E37" s="22">
        <v>3.69</v>
      </c>
      <c r="F37" s="26">
        <v>4.01</v>
      </c>
      <c r="G37" s="22"/>
      <c r="H37" s="26"/>
      <c r="I37" s="22"/>
      <c r="J37" s="15"/>
      <c r="K37" s="1"/>
      <c r="L37" s="1"/>
      <c r="M37" s="1"/>
      <c r="N37" s="1"/>
      <c r="O37" s="1"/>
      <c r="P37" s="2"/>
    </row>
    <row r="38" spans="1:16" ht="17" thickBot="1" x14ac:dyDescent="0.25">
      <c r="A38" s="31"/>
      <c r="B38" s="29"/>
      <c r="C38" s="29">
        <v>4.1500000000000004</v>
      </c>
      <c r="D38" s="29">
        <v>4.3600000000000003</v>
      </c>
      <c r="E38" s="29">
        <v>3.26</v>
      </c>
      <c r="F38" s="30">
        <v>3.13</v>
      </c>
      <c r="G38" s="29"/>
      <c r="H38" s="30"/>
      <c r="I38" s="22"/>
      <c r="J38" s="63" t="s">
        <v>41</v>
      </c>
      <c r="K38" s="64"/>
      <c r="L38" s="64"/>
      <c r="M38" s="32"/>
      <c r="N38">
        <v>493</v>
      </c>
      <c r="O38" s="1"/>
      <c r="P38" s="2"/>
    </row>
    <row r="39" spans="1:16" x14ac:dyDescent="0.2">
      <c r="J39" s="63" t="s">
        <v>42</v>
      </c>
      <c r="K39" s="64"/>
      <c r="L39" s="64"/>
      <c r="M39" s="32"/>
      <c r="N39">
        <v>403</v>
      </c>
      <c r="O39" s="1"/>
      <c r="P39" s="2"/>
    </row>
    <row r="40" spans="1:16" x14ac:dyDescent="0.2">
      <c r="J40" s="63" t="s">
        <v>46</v>
      </c>
      <c r="K40" s="64"/>
      <c r="L40" s="64"/>
      <c r="M40" s="64"/>
      <c r="O40" s="1"/>
      <c r="P40" s="2"/>
    </row>
    <row r="41" spans="1:16" x14ac:dyDescent="0.2">
      <c r="J41" s="63" t="s">
        <v>45</v>
      </c>
      <c r="K41" s="64"/>
      <c r="L41" s="64"/>
      <c r="M41" s="32"/>
      <c r="N41">
        <v>11</v>
      </c>
      <c r="O41" s="1"/>
      <c r="P41" s="2"/>
    </row>
    <row r="42" spans="1:16" x14ac:dyDescent="0.2">
      <c r="J42" s="41" t="s">
        <v>51</v>
      </c>
      <c r="K42" s="32" t="s">
        <v>52</v>
      </c>
      <c r="L42" s="32"/>
      <c r="M42" s="32"/>
      <c r="N42" s="55">
        <v>0.15820000000000001</v>
      </c>
      <c r="O42" s="40"/>
      <c r="P42" s="39"/>
    </row>
    <row r="43" spans="1:16" x14ac:dyDescent="0.2">
      <c r="J43" s="15"/>
      <c r="K43" s="32" t="s">
        <v>53</v>
      </c>
      <c r="L43" s="32"/>
      <c r="M43" s="32"/>
      <c r="N43" s="55">
        <v>0.84179999999999999</v>
      </c>
      <c r="O43" s="4"/>
      <c r="P43" s="39"/>
    </row>
    <row r="44" spans="1:16" ht="17" thickBot="1" x14ac:dyDescent="0.25">
      <c r="J44" s="65" t="s">
        <v>43</v>
      </c>
      <c r="K44" s="66"/>
      <c r="L44" s="33"/>
      <c r="M44" s="33"/>
      <c r="N44" s="5">
        <v>69.58</v>
      </c>
      <c r="O44" s="5"/>
      <c r="P44" s="6"/>
    </row>
  </sheetData>
  <mergeCells count="20">
    <mergeCell ref="J38:L38"/>
    <mergeCell ref="J39:L39"/>
    <mergeCell ref="J40:M40"/>
    <mergeCell ref="J41:L41"/>
    <mergeCell ref="J44:K44"/>
    <mergeCell ref="J27:L27"/>
    <mergeCell ref="J28:L28"/>
    <mergeCell ref="J29:M29"/>
    <mergeCell ref="J30:L30"/>
    <mergeCell ref="J33:K33"/>
    <mergeCell ref="J16:L16"/>
    <mergeCell ref="J17:L17"/>
    <mergeCell ref="J18:M18"/>
    <mergeCell ref="J19:L19"/>
    <mergeCell ref="J22:K22"/>
    <mergeCell ref="J5:L5"/>
    <mergeCell ref="J6:L6"/>
    <mergeCell ref="J7:M7"/>
    <mergeCell ref="J8:L8"/>
    <mergeCell ref="J11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DAC1-5F44-4499-A393-7F9AEDD7A3BA}">
  <dimension ref="A1:Q44"/>
  <sheetViews>
    <sheetView workbookViewId="0">
      <pane ySplit="1" topLeftCell="A6" activePane="bottomLeft" state="frozen"/>
      <selection pane="bottomLeft" activeCell="B6" sqref="B6:G38"/>
    </sheetView>
  </sheetViews>
  <sheetFormatPr baseColWidth="10" defaultColWidth="11" defaultRowHeight="16" x14ac:dyDescent="0.2"/>
  <sheetData>
    <row r="1" spans="1:17" x14ac:dyDescent="0.2">
      <c r="A1" s="20">
        <v>2018</v>
      </c>
      <c r="B1" s="21" t="s">
        <v>36</v>
      </c>
      <c r="C1" s="23"/>
      <c r="D1" s="21" t="s">
        <v>48</v>
      </c>
      <c r="E1" s="21" t="s">
        <v>29</v>
      </c>
      <c r="F1" s="21" t="s">
        <v>49</v>
      </c>
      <c r="G1" s="24" t="s">
        <v>30</v>
      </c>
      <c r="H1" s="21" t="s">
        <v>50</v>
      </c>
      <c r="I1" s="24" t="s">
        <v>47</v>
      </c>
      <c r="J1" s="22"/>
    </row>
    <row r="2" spans="1:17" ht="17" thickBot="1" x14ac:dyDescent="0.25">
      <c r="A2" s="25" t="s">
        <v>35</v>
      </c>
      <c r="B2" s="22"/>
      <c r="C2" s="22"/>
      <c r="D2" s="22"/>
      <c r="E2" s="22"/>
      <c r="F2" s="22"/>
      <c r="G2" s="26"/>
      <c r="H2" s="22"/>
      <c r="I2" s="26"/>
      <c r="J2" s="22"/>
    </row>
    <row r="3" spans="1:17" x14ac:dyDescent="0.2">
      <c r="A3" s="25" t="s">
        <v>33</v>
      </c>
      <c r="B3" s="22" t="s">
        <v>34</v>
      </c>
      <c r="C3" s="22"/>
      <c r="D3" s="22">
        <v>187</v>
      </c>
      <c r="E3" s="22">
        <v>0</v>
      </c>
      <c r="F3" s="22">
        <v>69</v>
      </c>
      <c r="G3" s="26">
        <v>0</v>
      </c>
      <c r="H3" s="22"/>
      <c r="I3" s="26"/>
      <c r="J3" s="22"/>
      <c r="K3" s="15" t="s">
        <v>44</v>
      </c>
      <c r="L3" s="35"/>
      <c r="M3" s="35"/>
      <c r="N3" s="35"/>
      <c r="O3" s="35" t="s">
        <v>24</v>
      </c>
      <c r="P3" s="35" t="s">
        <v>25</v>
      </c>
      <c r="Q3" s="36" t="s">
        <v>40</v>
      </c>
    </row>
    <row r="4" spans="1:17" x14ac:dyDescent="0.2">
      <c r="A4" s="25"/>
      <c r="B4" s="22" t="s">
        <v>0</v>
      </c>
      <c r="C4" s="22"/>
      <c r="D4" s="22">
        <v>0</v>
      </c>
      <c r="E4" s="22">
        <v>1033</v>
      </c>
      <c r="F4" s="22">
        <v>0</v>
      </c>
      <c r="G4" s="26">
        <v>474</v>
      </c>
      <c r="H4" s="22"/>
      <c r="I4" s="26"/>
      <c r="J4" s="22"/>
      <c r="K4" s="15"/>
      <c r="L4" s="1"/>
      <c r="M4" s="1"/>
      <c r="N4" s="1"/>
      <c r="O4" s="1"/>
      <c r="P4" s="1"/>
      <c r="Q4" s="2"/>
    </row>
    <row r="5" spans="1:17" x14ac:dyDescent="0.2">
      <c r="A5" s="25"/>
      <c r="B5" s="22"/>
      <c r="C5" s="22"/>
      <c r="D5" s="22"/>
      <c r="E5" s="22"/>
      <c r="F5" s="22"/>
      <c r="G5" s="26"/>
      <c r="H5" s="22"/>
      <c r="I5" s="26"/>
      <c r="J5" s="22"/>
      <c r="K5" s="63" t="s">
        <v>41</v>
      </c>
      <c r="L5" s="64"/>
      <c r="M5" s="64"/>
      <c r="N5" s="32"/>
      <c r="O5" s="1">
        <v>385</v>
      </c>
      <c r="P5" s="1">
        <v>552</v>
      </c>
      <c r="Q5" s="2">
        <v>937</v>
      </c>
    </row>
    <row r="6" spans="1:17" x14ac:dyDescent="0.2">
      <c r="A6" s="25" t="s">
        <v>1</v>
      </c>
      <c r="B6" s="22" t="s">
        <v>2</v>
      </c>
      <c r="C6" s="22"/>
      <c r="D6" s="44">
        <v>0.433</v>
      </c>
      <c r="E6" s="42">
        <v>0.46300000000000002</v>
      </c>
      <c r="F6" s="44">
        <v>0.56499999999999995</v>
      </c>
      <c r="G6" s="52">
        <v>0.57499999999999996</v>
      </c>
      <c r="H6" s="22"/>
      <c r="I6" s="26"/>
      <c r="J6" s="22"/>
      <c r="K6" s="63" t="s">
        <v>42</v>
      </c>
      <c r="L6" s="64"/>
      <c r="M6" s="64"/>
      <c r="N6" s="32"/>
      <c r="O6" s="1">
        <v>369</v>
      </c>
      <c r="P6" s="1">
        <v>525</v>
      </c>
      <c r="Q6" s="2">
        <v>894</v>
      </c>
    </row>
    <row r="7" spans="1:17" x14ac:dyDescent="0.2">
      <c r="A7" s="25"/>
      <c r="B7" s="22" t="s">
        <v>3</v>
      </c>
      <c r="C7" s="22"/>
      <c r="D7" s="44">
        <v>0.56699999999999995</v>
      </c>
      <c r="E7" s="44">
        <v>0.53700000000000003</v>
      </c>
      <c r="F7" s="44">
        <v>0.435</v>
      </c>
      <c r="G7" s="43">
        <v>0.42499999999999999</v>
      </c>
      <c r="H7" s="22"/>
      <c r="I7" s="26"/>
      <c r="J7" s="22"/>
      <c r="K7" s="63" t="s">
        <v>46</v>
      </c>
      <c r="L7" s="64"/>
      <c r="M7" s="64"/>
      <c r="N7" s="64"/>
      <c r="O7" s="1"/>
      <c r="P7" s="1"/>
      <c r="Q7" s="2"/>
    </row>
    <row r="8" spans="1:17" x14ac:dyDescent="0.2">
      <c r="A8" s="25"/>
      <c r="B8" s="22"/>
      <c r="C8" s="22"/>
      <c r="D8" s="22"/>
      <c r="E8" s="22"/>
      <c r="F8" s="22"/>
      <c r="G8" s="26"/>
      <c r="H8" s="22"/>
      <c r="I8" s="26"/>
      <c r="J8" s="22"/>
      <c r="K8" s="63" t="s">
        <v>45</v>
      </c>
      <c r="L8" s="64"/>
      <c r="M8" s="64"/>
      <c r="N8" s="32"/>
      <c r="O8" s="1">
        <v>9</v>
      </c>
      <c r="P8" s="1">
        <v>6</v>
      </c>
      <c r="Q8" s="2">
        <v>15</v>
      </c>
    </row>
    <row r="9" spans="1:17" x14ac:dyDescent="0.2">
      <c r="A9" s="25" t="s">
        <v>4</v>
      </c>
      <c r="B9" s="22" t="s">
        <v>5</v>
      </c>
      <c r="C9" s="22"/>
      <c r="D9" s="28">
        <v>0.67400000000000004</v>
      </c>
      <c r="E9" s="28">
        <v>0.629</v>
      </c>
      <c r="F9" s="28">
        <v>0.78300000000000003</v>
      </c>
      <c r="G9" s="47">
        <v>0.76</v>
      </c>
      <c r="H9" s="22"/>
      <c r="I9" s="26"/>
      <c r="J9" s="22"/>
      <c r="K9" s="34" t="s">
        <v>51</v>
      </c>
      <c r="L9" s="32" t="s">
        <v>52</v>
      </c>
      <c r="M9" s="32"/>
      <c r="N9" s="32"/>
      <c r="O9" s="4">
        <v>3.9E-2</v>
      </c>
      <c r="P9" s="4">
        <v>3.2000000000000001E-2</v>
      </c>
      <c r="Q9" s="39">
        <v>3.5000000000000003E-2</v>
      </c>
    </row>
    <row r="10" spans="1:17" x14ac:dyDescent="0.2">
      <c r="A10" s="25"/>
      <c r="B10" s="22" t="s">
        <v>6</v>
      </c>
      <c r="C10" s="22"/>
      <c r="D10" s="28">
        <v>0.316</v>
      </c>
      <c r="E10" s="28">
        <v>0.35</v>
      </c>
      <c r="F10" s="28">
        <v>0.217</v>
      </c>
      <c r="G10" s="47">
        <v>0.23499999999999999</v>
      </c>
      <c r="H10" s="22"/>
      <c r="I10" s="26"/>
      <c r="J10" s="22"/>
      <c r="K10" s="15"/>
      <c r="L10" s="32" t="s">
        <v>53</v>
      </c>
      <c r="M10" s="32"/>
      <c r="N10" s="32"/>
      <c r="O10" s="4">
        <v>0.96099999999999997</v>
      </c>
      <c r="P10" s="4">
        <v>0.96699999999999997</v>
      </c>
      <c r="Q10" s="39">
        <v>0.96499999999999997</v>
      </c>
    </row>
    <row r="11" spans="1:17" ht="17" thickBot="1" x14ac:dyDescent="0.25">
      <c r="A11" s="25"/>
      <c r="B11" s="22" t="s">
        <v>7</v>
      </c>
      <c r="C11" s="22"/>
      <c r="D11" s="27">
        <v>0</v>
      </c>
      <c r="E11" s="28">
        <v>4.7000000000000002E-3</v>
      </c>
      <c r="F11" s="27">
        <v>0</v>
      </c>
      <c r="G11" s="48">
        <v>0</v>
      </c>
      <c r="H11" s="22"/>
      <c r="I11" s="26"/>
      <c r="J11" s="22"/>
      <c r="K11" s="65" t="s">
        <v>43</v>
      </c>
      <c r="L11" s="66"/>
      <c r="M11" s="33"/>
      <c r="N11" s="33"/>
      <c r="O11" s="5" t="s">
        <v>60</v>
      </c>
      <c r="P11" s="5" t="s">
        <v>61</v>
      </c>
      <c r="Q11" s="6" t="s">
        <v>62</v>
      </c>
    </row>
    <row r="12" spans="1:17" x14ac:dyDescent="0.2">
      <c r="A12" s="25"/>
      <c r="B12" s="22" t="s">
        <v>8</v>
      </c>
      <c r="C12" s="22"/>
      <c r="D12" s="27">
        <v>0</v>
      </c>
      <c r="E12" s="28">
        <v>8.3000000000000001E-3</v>
      </c>
      <c r="F12" s="27">
        <v>0</v>
      </c>
      <c r="G12" s="47">
        <v>4.8999999999999998E-3</v>
      </c>
      <c r="H12" s="22"/>
      <c r="I12" s="26"/>
      <c r="J12" s="22"/>
    </row>
    <row r="13" spans="1:17" ht="17" thickBot="1" x14ac:dyDescent="0.25">
      <c r="A13" s="25"/>
      <c r="B13" s="22" t="s">
        <v>9</v>
      </c>
      <c r="C13" s="22"/>
      <c r="D13" s="28">
        <v>1.0699999999999999E-2</v>
      </c>
      <c r="E13" s="28">
        <v>5.8999999999999999E-3</v>
      </c>
      <c r="F13" s="27">
        <v>0</v>
      </c>
      <c r="G13" s="48">
        <v>0</v>
      </c>
      <c r="H13" s="22"/>
      <c r="I13" s="26"/>
      <c r="J13" s="22"/>
    </row>
    <row r="14" spans="1:17" x14ac:dyDescent="0.2">
      <c r="A14" s="25"/>
      <c r="B14" s="22" t="s">
        <v>10</v>
      </c>
      <c r="C14" s="22"/>
      <c r="D14" s="27">
        <v>0</v>
      </c>
      <c r="E14" s="28">
        <v>1.1999999999999999E-3</v>
      </c>
      <c r="F14" s="27">
        <v>0</v>
      </c>
      <c r="G14" s="48">
        <v>0</v>
      </c>
      <c r="H14" s="22"/>
      <c r="I14" s="26"/>
      <c r="J14" s="22"/>
      <c r="K14" s="15" t="s">
        <v>44</v>
      </c>
      <c r="L14" s="35"/>
      <c r="M14" s="35"/>
      <c r="N14" s="35"/>
      <c r="O14" s="21" t="s">
        <v>26</v>
      </c>
      <c r="P14" s="21" t="s">
        <v>27</v>
      </c>
      <c r="Q14" s="36" t="s">
        <v>40</v>
      </c>
    </row>
    <row r="15" spans="1:17" x14ac:dyDescent="0.2">
      <c r="A15" s="25"/>
      <c r="B15" s="22"/>
      <c r="C15" s="22"/>
      <c r="D15" s="22"/>
      <c r="E15" s="22"/>
      <c r="F15" s="22"/>
      <c r="G15" s="26"/>
      <c r="H15" s="22"/>
      <c r="I15" s="26"/>
      <c r="J15" s="22"/>
      <c r="K15" s="15"/>
      <c r="L15" s="1"/>
      <c r="M15" s="1"/>
      <c r="N15" s="1"/>
      <c r="O15" s="1"/>
      <c r="P15" s="1"/>
      <c r="Q15" s="2"/>
    </row>
    <row r="16" spans="1:17" x14ac:dyDescent="0.2">
      <c r="A16" s="25"/>
      <c r="B16" s="22"/>
      <c r="C16" s="22"/>
      <c r="D16" s="22"/>
      <c r="E16" s="22"/>
      <c r="F16" s="22"/>
      <c r="G16" s="26"/>
      <c r="H16" s="22"/>
      <c r="I16" s="26"/>
      <c r="J16" s="22"/>
      <c r="K16" s="63" t="s">
        <v>41</v>
      </c>
      <c r="L16" s="64"/>
      <c r="M16" s="64"/>
      <c r="N16" s="32"/>
      <c r="O16" s="1"/>
      <c r="P16" s="1"/>
      <c r="Q16" s="2"/>
    </row>
    <row r="17" spans="1:17" x14ac:dyDescent="0.2">
      <c r="A17" s="25" t="s">
        <v>11</v>
      </c>
      <c r="B17" s="22" t="s">
        <v>12</v>
      </c>
      <c r="C17" s="22"/>
      <c r="D17" s="28">
        <v>2.6700000000000002E-2</v>
      </c>
      <c r="E17" s="28">
        <v>2.4799999999999999E-2</v>
      </c>
      <c r="F17" s="28">
        <v>4.8999999999999998E-3</v>
      </c>
      <c r="G17" s="47">
        <v>4.8999999999999998E-3</v>
      </c>
      <c r="H17" s="22"/>
      <c r="I17" s="26"/>
      <c r="J17" s="22"/>
      <c r="K17" s="63" t="s">
        <v>42</v>
      </c>
      <c r="L17" s="64"/>
      <c r="M17" s="64"/>
      <c r="N17" s="32"/>
      <c r="O17" s="1"/>
      <c r="P17" s="1"/>
      <c r="Q17" s="2"/>
    </row>
    <row r="18" spans="1:17" x14ac:dyDescent="0.2">
      <c r="A18" s="25"/>
      <c r="B18" s="22" t="s">
        <v>13</v>
      </c>
      <c r="C18" s="22"/>
      <c r="D18" s="28">
        <v>0.86599999999999999</v>
      </c>
      <c r="E18" s="28">
        <v>0.91</v>
      </c>
      <c r="F18" s="28">
        <v>0.95799999999999996</v>
      </c>
      <c r="G18" s="47">
        <v>0.95799999999999996</v>
      </c>
      <c r="H18" s="22"/>
      <c r="I18" s="26"/>
      <c r="J18" s="22"/>
      <c r="K18" s="63" t="s">
        <v>46</v>
      </c>
      <c r="L18" s="64"/>
      <c r="M18" s="64"/>
      <c r="N18" s="64"/>
      <c r="O18" s="1"/>
      <c r="P18" s="1"/>
      <c r="Q18" s="2"/>
    </row>
    <row r="19" spans="1:17" x14ac:dyDescent="0.2">
      <c r="A19" s="25"/>
      <c r="B19" s="22" t="s">
        <v>14</v>
      </c>
      <c r="C19" s="22"/>
      <c r="D19" s="28">
        <v>0.107</v>
      </c>
      <c r="E19" s="28">
        <v>6.5000000000000002E-2</v>
      </c>
      <c r="F19" s="28">
        <v>4.3499999999999997E-2</v>
      </c>
      <c r="G19" s="47">
        <v>3.6999999999999998E-2</v>
      </c>
      <c r="H19" s="22"/>
      <c r="I19" s="26"/>
      <c r="J19" s="22"/>
      <c r="K19" s="63" t="s">
        <v>45</v>
      </c>
      <c r="L19" s="64"/>
      <c r="M19" s="64"/>
      <c r="N19" s="32"/>
      <c r="O19" s="1"/>
      <c r="P19" s="1"/>
      <c r="Q19" s="2"/>
    </row>
    <row r="20" spans="1:17" x14ac:dyDescent="0.2">
      <c r="A20" s="25"/>
      <c r="B20" s="22" t="s">
        <v>37</v>
      </c>
      <c r="C20" s="22"/>
      <c r="D20" s="28">
        <v>0</v>
      </c>
      <c r="E20" s="27">
        <v>0</v>
      </c>
      <c r="F20" s="27">
        <v>0</v>
      </c>
      <c r="G20" s="48">
        <v>0</v>
      </c>
      <c r="H20" s="22"/>
      <c r="I20" s="26"/>
      <c r="J20" s="22"/>
      <c r="K20" s="41" t="s">
        <v>51</v>
      </c>
      <c r="L20" s="32" t="s">
        <v>52</v>
      </c>
      <c r="M20" s="32"/>
      <c r="N20" s="32"/>
      <c r="O20" s="40"/>
      <c r="P20" s="40"/>
      <c r="Q20" s="39"/>
    </row>
    <row r="21" spans="1:17" x14ac:dyDescent="0.2">
      <c r="A21" s="25"/>
      <c r="B21" s="22"/>
      <c r="C21" s="22"/>
      <c r="D21" s="22"/>
      <c r="E21" s="22"/>
      <c r="F21" s="22"/>
      <c r="G21" s="26"/>
      <c r="H21" s="22"/>
      <c r="I21" s="26"/>
      <c r="J21" s="22"/>
      <c r="K21" s="15"/>
      <c r="L21" s="32" t="s">
        <v>53</v>
      </c>
      <c r="M21" s="32"/>
      <c r="N21" s="32"/>
      <c r="O21" s="4"/>
      <c r="P21" s="4"/>
      <c r="Q21" s="39"/>
    </row>
    <row r="22" spans="1:17" ht="17" thickBot="1" x14ac:dyDescent="0.25">
      <c r="A22" s="25" t="s">
        <v>31</v>
      </c>
      <c r="B22" s="22" t="s">
        <v>32</v>
      </c>
      <c r="C22" s="22"/>
      <c r="D22" s="28">
        <v>0.90900000000000003</v>
      </c>
      <c r="E22" s="28">
        <v>0.83699999999999997</v>
      </c>
      <c r="F22" s="28">
        <v>0.91300000000000003</v>
      </c>
      <c r="G22" s="47">
        <v>0.90100000000000002</v>
      </c>
      <c r="H22" s="22"/>
      <c r="I22" s="26"/>
      <c r="J22" s="22"/>
      <c r="K22" s="65" t="s">
        <v>43</v>
      </c>
      <c r="L22" s="66"/>
      <c r="M22" s="33"/>
      <c r="N22" s="33"/>
      <c r="O22" s="5"/>
      <c r="P22" s="5"/>
      <c r="Q22" s="6"/>
    </row>
    <row r="23" spans="1:17" x14ac:dyDescent="0.2">
      <c r="A23" s="25"/>
      <c r="B23" s="22" t="s">
        <v>15</v>
      </c>
      <c r="C23" s="22"/>
      <c r="D23" s="28">
        <v>2.7E-2</v>
      </c>
      <c r="E23" s="28">
        <v>3.7999999999999999E-2</v>
      </c>
      <c r="F23" s="28">
        <v>4.2999999999999997E-2</v>
      </c>
      <c r="G23" s="47">
        <v>2.5000000000000001E-2</v>
      </c>
      <c r="H23" s="22"/>
      <c r="I23" s="26"/>
      <c r="J23" s="22"/>
    </row>
    <row r="24" spans="1:17" ht="17" thickBot="1" x14ac:dyDescent="0.25">
      <c r="A24" s="25"/>
      <c r="B24" s="22" t="s">
        <v>16</v>
      </c>
      <c r="C24" s="22"/>
      <c r="D24" s="28">
        <v>2.7E-2</v>
      </c>
      <c r="E24" s="28">
        <v>5.3999999999999999E-2</v>
      </c>
      <c r="F24" s="28">
        <v>1.4E-2</v>
      </c>
      <c r="G24" s="47">
        <v>0.03</v>
      </c>
      <c r="H24" s="22"/>
      <c r="I24" s="26"/>
      <c r="J24" s="22"/>
    </row>
    <row r="25" spans="1:17" x14ac:dyDescent="0.2">
      <c r="A25" s="25"/>
      <c r="B25" s="22"/>
      <c r="C25" s="22"/>
      <c r="D25" s="22"/>
      <c r="E25" s="22"/>
      <c r="F25" s="22"/>
      <c r="G25" s="26"/>
      <c r="H25" s="22"/>
      <c r="I25" s="26"/>
      <c r="J25" s="22"/>
      <c r="K25" s="15" t="s">
        <v>44</v>
      </c>
      <c r="L25" s="35"/>
      <c r="M25" s="35"/>
      <c r="N25" s="35"/>
      <c r="O25" s="35" t="s">
        <v>28</v>
      </c>
      <c r="P25" s="35" t="s">
        <v>29</v>
      </c>
      <c r="Q25" s="36" t="s">
        <v>40</v>
      </c>
    </row>
    <row r="26" spans="1:17" x14ac:dyDescent="0.2">
      <c r="A26" s="25"/>
      <c r="B26" s="22"/>
      <c r="C26" s="22"/>
      <c r="D26" s="22"/>
      <c r="E26" s="22"/>
      <c r="F26" s="22"/>
      <c r="G26" s="26"/>
      <c r="H26" s="22"/>
      <c r="I26" s="26"/>
      <c r="J26" s="22"/>
      <c r="K26" s="15"/>
      <c r="L26" s="1"/>
      <c r="M26" s="1"/>
      <c r="N26" s="1"/>
      <c r="O26" s="1"/>
      <c r="P26" s="1"/>
      <c r="Q26" s="2"/>
    </row>
    <row r="27" spans="1:17" x14ac:dyDescent="0.2">
      <c r="A27" s="25"/>
      <c r="B27" s="22"/>
      <c r="C27" s="22"/>
      <c r="D27" s="22"/>
      <c r="E27" s="22"/>
      <c r="F27" s="22"/>
      <c r="G27" s="26"/>
      <c r="H27" s="22"/>
      <c r="I27" s="26"/>
      <c r="J27" s="22"/>
      <c r="K27" s="63" t="s">
        <v>41</v>
      </c>
      <c r="L27" s="64"/>
      <c r="M27" s="64"/>
      <c r="N27" s="32"/>
      <c r="O27" s="1"/>
      <c r="P27" s="1">
        <v>1033</v>
      </c>
      <c r="Q27" s="2"/>
    </row>
    <row r="28" spans="1:17" x14ac:dyDescent="0.2">
      <c r="A28" s="25" t="s">
        <v>17</v>
      </c>
      <c r="B28" s="22" t="s">
        <v>18</v>
      </c>
      <c r="C28" s="22"/>
      <c r="D28" s="44">
        <v>2.1000000000000001E-2</v>
      </c>
      <c r="E28" s="44">
        <v>4.4999999999999998E-2</v>
      </c>
      <c r="F28" s="44">
        <v>1.4500000000000001E-2</v>
      </c>
      <c r="G28" s="52">
        <v>1.9800000000000002E-2</v>
      </c>
      <c r="H28" s="22"/>
      <c r="I28" s="26"/>
      <c r="J28" s="22"/>
      <c r="K28" s="63" t="s">
        <v>42</v>
      </c>
      <c r="L28" s="64"/>
      <c r="M28" s="64"/>
      <c r="N28" s="32"/>
      <c r="O28" s="1"/>
      <c r="P28" s="1">
        <v>826</v>
      </c>
      <c r="Q28" s="2"/>
    </row>
    <row r="29" spans="1:17" x14ac:dyDescent="0.2">
      <c r="A29" s="25"/>
      <c r="B29" s="22" t="s">
        <v>19</v>
      </c>
      <c r="C29" s="22"/>
      <c r="D29" s="44">
        <v>5.8999999999999997E-2</v>
      </c>
      <c r="E29" s="44">
        <v>9.2999999999999999E-2</v>
      </c>
      <c r="F29" s="44">
        <v>8.6999999999999994E-2</v>
      </c>
      <c r="G29" s="52">
        <v>8.1500000000000003E-2</v>
      </c>
      <c r="H29" s="22"/>
      <c r="I29" s="26"/>
      <c r="J29" s="22"/>
      <c r="K29" s="63" t="s">
        <v>46</v>
      </c>
      <c r="L29" s="64"/>
      <c r="M29" s="64"/>
      <c r="N29" s="64"/>
      <c r="O29" s="1"/>
      <c r="P29" s="1"/>
      <c r="Q29" s="2"/>
    </row>
    <row r="30" spans="1:17" x14ac:dyDescent="0.2">
      <c r="A30" s="25"/>
      <c r="B30" s="22" t="s">
        <v>20</v>
      </c>
      <c r="C30" s="22"/>
      <c r="D30" s="45">
        <v>0.13400000000000001</v>
      </c>
      <c r="E30" s="45">
        <v>0.183</v>
      </c>
      <c r="F30" s="45">
        <v>0.27539999999999998</v>
      </c>
      <c r="G30" s="53">
        <v>0.27539999999999998</v>
      </c>
      <c r="H30" s="22"/>
      <c r="I30" s="26"/>
      <c r="J30" s="22"/>
      <c r="K30" s="63" t="s">
        <v>45</v>
      </c>
      <c r="L30" s="64"/>
      <c r="M30" s="64"/>
      <c r="N30" s="32"/>
      <c r="O30" s="1"/>
      <c r="P30" s="1">
        <v>30</v>
      </c>
      <c r="Q30" s="2"/>
    </row>
    <row r="31" spans="1:17" x14ac:dyDescent="0.2">
      <c r="A31" s="25"/>
      <c r="B31" s="22" t="s">
        <v>21</v>
      </c>
      <c r="C31" s="22"/>
      <c r="D31" s="45">
        <v>0.32600000000000001</v>
      </c>
      <c r="E31" s="45">
        <v>0.248</v>
      </c>
      <c r="F31" s="45">
        <v>0.26100000000000001</v>
      </c>
      <c r="G31" s="53">
        <v>0.26100000000000001</v>
      </c>
      <c r="H31" s="22"/>
      <c r="I31" s="26"/>
      <c r="J31" s="22"/>
      <c r="K31" s="41" t="s">
        <v>51</v>
      </c>
      <c r="L31" s="32" t="s">
        <v>52</v>
      </c>
      <c r="M31" s="32"/>
      <c r="N31" s="32"/>
      <c r="O31" s="40"/>
      <c r="P31" s="40">
        <f>187/1033</f>
        <v>0.18102613746369797</v>
      </c>
      <c r="Q31" s="39"/>
    </row>
    <row r="32" spans="1:17" x14ac:dyDescent="0.2">
      <c r="A32" s="25"/>
      <c r="B32" s="22" t="s">
        <v>22</v>
      </c>
      <c r="C32" s="22"/>
      <c r="D32" s="44">
        <v>0.29899999999999999</v>
      </c>
      <c r="E32" s="44">
        <v>0.24299999999999999</v>
      </c>
      <c r="F32" s="44">
        <v>0.27500000000000002</v>
      </c>
      <c r="G32" s="52">
        <v>0.27500000000000002</v>
      </c>
      <c r="H32" s="22"/>
      <c r="I32" s="26"/>
      <c r="J32" s="22"/>
      <c r="K32" s="15"/>
      <c r="L32" s="32" t="s">
        <v>53</v>
      </c>
      <c r="M32" s="32"/>
      <c r="N32" s="32"/>
      <c r="O32" s="4"/>
      <c r="P32" s="4">
        <v>0.81899999999999995</v>
      </c>
      <c r="Q32" s="39"/>
    </row>
    <row r="33" spans="1:17" ht="17" thickBot="1" x14ac:dyDescent="0.25">
      <c r="A33" s="25"/>
      <c r="B33" s="22" t="s">
        <v>23</v>
      </c>
      <c r="C33" s="22"/>
      <c r="D33" s="45">
        <v>0.16</v>
      </c>
      <c r="E33" s="45">
        <v>0.187</v>
      </c>
      <c r="F33" s="45">
        <v>5.8999999999999997E-2</v>
      </c>
      <c r="G33" s="53">
        <v>8.6999999999999994E-2</v>
      </c>
      <c r="H33" s="22"/>
      <c r="I33" s="26"/>
      <c r="J33" s="22"/>
      <c r="K33" s="65" t="s">
        <v>43</v>
      </c>
      <c r="L33" s="66"/>
      <c r="M33" s="33"/>
      <c r="N33" s="33"/>
      <c r="O33" s="5"/>
      <c r="P33" s="5">
        <v>72.010000000000005</v>
      </c>
      <c r="Q33" s="6"/>
    </row>
    <row r="34" spans="1:17" x14ac:dyDescent="0.2">
      <c r="A34" s="25"/>
      <c r="B34" s="22"/>
      <c r="C34" s="22"/>
      <c r="D34" s="22"/>
      <c r="E34" s="22"/>
      <c r="F34" s="22"/>
      <c r="G34" s="26"/>
      <c r="H34" s="22"/>
      <c r="I34" s="26"/>
      <c r="J34" s="22"/>
    </row>
    <row r="35" spans="1:17" ht="17" thickBot="1" x14ac:dyDescent="0.25">
      <c r="A35" s="25"/>
      <c r="B35" s="22"/>
      <c r="C35" s="22"/>
      <c r="D35" s="22"/>
      <c r="E35" s="22"/>
      <c r="F35" s="22"/>
      <c r="G35" s="26"/>
      <c r="H35" s="22"/>
      <c r="I35" s="26"/>
      <c r="J35" s="22"/>
    </row>
    <row r="36" spans="1:17" x14ac:dyDescent="0.2">
      <c r="A36" s="25"/>
      <c r="B36" s="22"/>
      <c r="C36" s="22"/>
      <c r="D36" s="22"/>
      <c r="E36" s="22"/>
      <c r="F36" s="22"/>
      <c r="G36" s="26"/>
      <c r="H36" s="22"/>
      <c r="I36" s="26"/>
      <c r="J36" s="22"/>
      <c r="K36" s="15" t="s">
        <v>44</v>
      </c>
      <c r="L36" s="35"/>
      <c r="M36" s="35"/>
      <c r="N36" s="35"/>
      <c r="O36" s="35" t="s">
        <v>30</v>
      </c>
      <c r="P36" s="35"/>
      <c r="Q36" s="36" t="s">
        <v>40</v>
      </c>
    </row>
    <row r="37" spans="1:17" x14ac:dyDescent="0.2">
      <c r="A37" s="25" t="s">
        <v>38</v>
      </c>
      <c r="B37" s="22"/>
      <c r="C37" s="22"/>
      <c r="D37" s="60">
        <v>4.83</v>
      </c>
      <c r="E37" s="60">
        <v>4.74</v>
      </c>
      <c r="F37" s="22">
        <v>3.94</v>
      </c>
      <c r="G37" s="26">
        <v>4.2</v>
      </c>
      <c r="H37" s="22"/>
      <c r="I37" s="26"/>
      <c r="J37" s="22"/>
      <c r="K37" s="15"/>
      <c r="L37" s="1"/>
      <c r="M37" s="1"/>
      <c r="N37" s="1"/>
      <c r="O37" s="1"/>
      <c r="P37" s="1"/>
      <c r="Q37" s="2"/>
    </row>
    <row r="38" spans="1:17" ht="17" thickBot="1" x14ac:dyDescent="0.25">
      <c r="A38" s="31"/>
      <c r="B38" s="29"/>
      <c r="C38" s="29"/>
      <c r="D38" s="59">
        <v>3.79</v>
      </c>
      <c r="E38" s="59">
        <v>3.82</v>
      </c>
      <c r="F38" s="29">
        <v>2.98</v>
      </c>
      <c r="G38" s="30">
        <v>3.46</v>
      </c>
      <c r="H38" s="29"/>
      <c r="I38" s="30"/>
      <c r="J38" s="22"/>
      <c r="K38" s="63" t="s">
        <v>41</v>
      </c>
      <c r="L38" s="64"/>
      <c r="M38" s="64"/>
      <c r="N38" s="32"/>
      <c r="O38" s="1">
        <v>474</v>
      </c>
      <c r="P38" s="1"/>
      <c r="Q38" s="2"/>
    </row>
    <row r="39" spans="1:17" x14ac:dyDescent="0.2">
      <c r="K39" s="63" t="s">
        <v>42</v>
      </c>
      <c r="L39" s="64"/>
      <c r="M39" s="64"/>
      <c r="N39" s="32"/>
      <c r="O39" s="1">
        <v>403</v>
      </c>
      <c r="P39" s="1"/>
      <c r="Q39" s="2"/>
    </row>
    <row r="40" spans="1:17" x14ac:dyDescent="0.2">
      <c r="K40" s="63" t="s">
        <v>46</v>
      </c>
      <c r="L40" s="64"/>
      <c r="M40" s="64"/>
      <c r="N40" s="64"/>
      <c r="O40" s="1"/>
      <c r="P40" s="1"/>
      <c r="Q40" s="2"/>
    </row>
    <row r="41" spans="1:17" x14ac:dyDescent="0.2">
      <c r="K41" s="63" t="s">
        <v>45</v>
      </c>
      <c r="L41" s="64"/>
      <c r="M41" s="64"/>
      <c r="N41" s="32"/>
      <c r="O41" s="1">
        <v>10</v>
      </c>
      <c r="P41" s="1"/>
      <c r="Q41" s="2"/>
    </row>
    <row r="42" spans="1:17" x14ac:dyDescent="0.2">
      <c r="K42" s="41" t="s">
        <v>51</v>
      </c>
      <c r="L42" s="32" t="s">
        <v>52</v>
      </c>
      <c r="M42" s="32"/>
      <c r="N42" s="32"/>
      <c r="O42" s="40">
        <f>69/474</f>
        <v>0.14556962025316456</v>
      </c>
      <c r="P42" s="40"/>
      <c r="Q42" s="39"/>
    </row>
    <row r="43" spans="1:17" x14ac:dyDescent="0.2">
      <c r="K43" s="15"/>
      <c r="L43" s="32" t="s">
        <v>53</v>
      </c>
      <c r="M43" s="32"/>
      <c r="N43" s="32"/>
      <c r="O43" s="4">
        <v>0.85440000000000005</v>
      </c>
      <c r="P43" s="4"/>
      <c r="Q43" s="39"/>
    </row>
    <row r="44" spans="1:17" ht="17" thickBot="1" x14ac:dyDescent="0.25">
      <c r="K44" s="65" t="s">
        <v>43</v>
      </c>
      <c r="L44" s="66"/>
      <c r="M44" s="33"/>
      <c r="N44" s="33"/>
      <c r="O44" s="5">
        <v>69.08</v>
      </c>
      <c r="P44" s="5"/>
      <c r="Q44" s="6"/>
    </row>
  </sheetData>
  <mergeCells count="20">
    <mergeCell ref="K38:M38"/>
    <mergeCell ref="K39:M39"/>
    <mergeCell ref="K40:N40"/>
    <mergeCell ref="K41:M41"/>
    <mergeCell ref="K44:L44"/>
    <mergeCell ref="K27:M27"/>
    <mergeCell ref="K28:M28"/>
    <mergeCell ref="K29:N29"/>
    <mergeCell ref="K30:M30"/>
    <mergeCell ref="K33:L33"/>
    <mergeCell ref="K16:M16"/>
    <mergeCell ref="K17:M17"/>
    <mergeCell ref="K18:N18"/>
    <mergeCell ref="K19:M19"/>
    <mergeCell ref="K22:L22"/>
    <mergeCell ref="K5:M5"/>
    <mergeCell ref="K6:M6"/>
    <mergeCell ref="K7:N7"/>
    <mergeCell ref="K8:M8"/>
    <mergeCell ref="K11:L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DA03-37D8-40CC-8E61-2DEE3AB5A5CE}">
  <dimension ref="A1:Q44"/>
  <sheetViews>
    <sheetView zoomScale="119" workbookViewId="0">
      <pane ySplit="1" topLeftCell="A17" activePane="bottomLeft" state="frozen"/>
      <selection pane="bottomLeft" activeCell="B6" sqref="B6:G38"/>
    </sheetView>
  </sheetViews>
  <sheetFormatPr baseColWidth="10" defaultColWidth="11" defaultRowHeight="16" x14ac:dyDescent="0.2"/>
  <sheetData>
    <row r="1" spans="1:17" x14ac:dyDescent="0.2">
      <c r="A1" s="20">
        <v>2019</v>
      </c>
      <c r="B1" s="21" t="s">
        <v>36</v>
      </c>
      <c r="C1" s="23"/>
      <c r="D1" s="21" t="s">
        <v>48</v>
      </c>
      <c r="E1" s="21" t="s">
        <v>29</v>
      </c>
      <c r="F1" s="21" t="s">
        <v>49</v>
      </c>
      <c r="G1" s="24" t="s">
        <v>30</v>
      </c>
      <c r="H1" s="21" t="s">
        <v>50</v>
      </c>
      <c r="I1" s="24" t="s">
        <v>47</v>
      </c>
      <c r="J1" s="22"/>
    </row>
    <row r="2" spans="1:17" ht="17" thickBot="1" x14ac:dyDescent="0.25">
      <c r="A2" s="25" t="s">
        <v>35</v>
      </c>
      <c r="B2" s="22"/>
      <c r="C2" s="22"/>
      <c r="D2" s="22"/>
      <c r="E2" s="22"/>
      <c r="F2" s="22"/>
      <c r="G2" s="26"/>
      <c r="H2" s="22"/>
      <c r="I2" s="26"/>
      <c r="J2" s="22"/>
    </row>
    <row r="3" spans="1:17" x14ac:dyDescent="0.2">
      <c r="A3" s="25" t="s">
        <v>33</v>
      </c>
      <c r="B3" s="22" t="s">
        <v>34</v>
      </c>
      <c r="C3" s="22"/>
      <c r="D3" s="22">
        <v>263</v>
      </c>
      <c r="E3" s="22">
        <v>0</v>
      </c>
      <c r="F3" s="22">
        <v>86</v>
      </c>
      <c r="G3" s="26">
        <v>0</v>
      </c>
      <c r="H3" s="22"/>
      <c r="I3" s="26"/>
      <c r="J3" s="22"/>
      <c r="K3" s="15" t="s">
        <v>44</v>
      </c>
      <c r="L3" s="35"/>
      <c r="M3" s="35"/>
      <c r="N3" s="35"/>
      <c r="O3" s="35" t="s">
        <v>24</v>
      </c>
      <c r="P3" s="35" t="s">
        <v>25</v>
      </c>
      <c r="Q3" s="36" t="s">
        <v>40</v>
      </c>
    </row>
    <row r="4" spans="1:17" x14ac:dyDescent="0.2">
      <c r="A4" s="25"/>
      <c r="B4" s="22" t="s">
        <v>0</v>
      </c>
      <c r="C4" s="22"/>
      <c r="D4" s="22">
        <v>0</v>
      </c>
      <c r="E4" s="22">
        <v>1184</v>
      </c>
      <c r="F4" s="22">
        <v>0</v>
      </c>
      <c r="G4" s="26">
        <v>410</v>
      </c>
      <c r="H4" s="22"/>
      <c r="I4" s="26"/>
      <c r="J4" s="22"/>
      <c r="K4" s="15"/>
      <c r="L4" s="1"/>
      <c r="M4" s="1"/>
      <c r="N4" s="1"/>
      <c r="O4" s="1"/>
      <c r="P4" s="1"/>
      <c r="Q4" s="2"/>
    </row>
    <row r="5" spans="1:17" x14ac:dyDescent="0.2">
      <c r="A5" s="25"/>
      <c r="B5" s="22"/>
      <c r="C5" s="22"/>
      <c r="D5" s="22"/>
      <c r="E5" s="22"/>
      <c r="F5" s="22"/>
      <c r="G5" s="26"/>
      <c r="H5" s="22"/>
      <c r="I5" s="26"/>
      <c r="J5" s="22"/>
      <c r="K5" s="63" t="s">
        <v>41</v>
      </c>
      <c r="L5" s="64"/>
      <c r="M5" s="64"/>
      <c r="N5" s="32"/>
      <c r="O5" s="1">
        <v>375</v>
      </c>
      <c r="P5" s="1">
        <v>506</v>
      </c>
      <c r="Q5" s="2">
        <v>881</v>
      </c>
    </row>
    <row r="6" spans="1:17" x14ac:dyDescent="0.2">
      <c r="A6" s="25" t="s">
        <v>1</v>
      </c>
      <c r="B6" s="22" t="s">
        <v>2</v>
      </c>
      <c r="C6" s="22"/>
      <c r="D6" s="44">
        <v>0.47899999999999998</v>
      </c>
      <c r="E6" s="44">
        <v>0.49099999999999999</v>
      </c>
      <c r="F6" s="44">
        <v>0.45</v>
      </c>
      <c r="G6" s="42">
        <v>0.56999999999999995</v>
      </c>
      <c r="H6" s="22"/>
      <c r="I6" s="26"/>
      <c r="J6" s="22"/>
      <c r="K6" s="63" t="s">
        <v>42</v>
      </c>
      <c r="L6" s="64"/>
      <c r="M6" s="64"/>
      <c r="N6" s="32"/>
      <c r="O6" s="1">
        <v>359</v>
      </c>
      <c r="P6" s="1">
        <v>486</v>
      </c>
      <c r="Q6" s="2">
        <v>845</v>
      </c>
    </row>
    <row r="7" spans="1:17" x14ac:dyDescent="0.2">
      <c r="A7" s="25"/>
      <c r="B7" s="22" t="s">
        <v>3</v>
      </c>
      <c r="C7" s="22"/>
      <c r="D7" s="44">
        <v>0.52100000000000002</v>
      </c>
      <c r="E7" s="44">
        <v>0.50900000000000001</v>
      </c>
      <c r="F7" s="44">
        <v>0.55000000000000004</v>
      </c>
      <c r="G7" s="43">
        <v>0.43</v>
      </c>
      <c r="H7" s="22"/>
      <c r="I7" s="26"/>
      <c r="J7" s="22"/>
      <c r="K7" s="63" t="s">
        <v>46</v>
      </c>
      <c r="L7" s="64"/>
      <c r="M7" s="64"/>
      <c r="N7" s="64"/>
      <c r="O7" s="1"/>
      <c r="P7" s="1"/>
      <c r="Q7" s="2"/>
    </row>
    <row r="8" spans="1:17" x14ac:dyDescent="0.2">
      <c r="A8" s="25"/>
      <c r="B8" s="22"/>
      <c r="C8" s="22"/>
      <c r="D8" s="22"/>
      <c r="E8" s="22"/>
      <c r="F8" s="22"/>
      <c r="G8" s="26"/>
      <c r="H8" s="22"/>
      <c r="I8" s="26"/>
      <c r="J8" s="22"/>
      <c r="K8" s="63" t="s">
        <v>45</v>
      </c>
      <c r="L8" s="64"/>
      <c r="M8" s="64"/>
      <c r="N8" s="32"/>
      <c r="O8" s="1">
        <v>8</v>
      </c>
      <c r="P8" s="1">
        <v>8</v>
      </c>
      <c r="Q8" s="2">
        <v>16</v>
      </c>
    </row>
    <row r="9" spans="1:17" x14ac:dyDescent="0.2">
      <c r="A9" s="25" t="s">
        <v>4</v>
      </c>
      <c r="B9" s="22" t="s">
        <v>5</v>
      </c>
      <c r="C9" s="22"/>
      <c r="D9" s="28">
        <v>0.66500000000000004</v>
      </c>
      <c r="E9" s="28">
        <v>0.62</v>
      </c>
      <c r="F9" s="28">
        <v>0.75580000000000003</v>
      </c>
      <c r="G9" s="47">
        <v>0.75619999999999998</v>
      </c>
      <c r="H9" s="22"/>
      <c r="I9" s="26"/>
      <c r="J9" s="22"/>
      <c r="K9" s="34" t="s">
        <v>51</v>
      </c>
      <c r="L9" s="32" t="s">
        <v>52</v>
      </c>
      <c r="M9" s="32"/>
      <c r="N9" s="32"/>
      <c r="O9" s="37">
        <v>5.0999999999999996</v>
      </c>
      <c r="P9" s="37">
        <v>3.4</v>
      </c>
      <c r="Q9" s="2">
        <v>4.0999999999999996</v>
      </c>
    </row>
    <row r="10" spans="1:17" x14ac:dyDescent="0.2">
      <c r="A10" s="25"/>
      <c r="B10" s="22" t="s">
        <v>6</v>
      </c>
      <c r="C10" s="22"/>
      <c r="D10" s="28">
        <v>0.33100000000000002</v>
      </c>
      <c r="E10" s="28">
        <v>0.36699999999999999</v>
      </c>
      <c r="F10" s="28">
        <v>0.2442</v>
      </c>
      <c r="G10" s="47">
        <v>0.2346</v>
      </c>
      <c r="H10" s="22"/>
      <c r="I10" s="26"/>
      <c r="J10" s="22"/>
      <c r="K10" s="15"/>
      <c r="L10" s="32" t="s">
        <v>53</v>
      </c>
      <c r="M10" s="32"/>
      <c r="N10" s="32"/>
      <c r="O10" s="37">
        <v>94.9</v>
      </c>
      <c r="P10" s="37">
        <v>96.6</v>
      </c>
      <c r="Q10" s="2">
        <v>95.9</v>
      </c>
    </row>
    <row r="11" spans="1:17" ht="17" thickBot="1" x14ac:dyDescent="0.25">
      <c r="A11" s="25"/>
      <c r="B11" s="22" t="s">
        <v>7</v>
      </c>
      <c r="C11" s="22"/>
      <c r="D11" s="28">
        <v>3.8E-3</v>
      </c>
      <c r="E11" s="28">
        <v>4.3400000000000001E-3</v>
      </c>
      <c r="F11" s="27">
        <v>0</v>
      </c>
      <c r="G11" s="48">
        <v>0</v>
      </c>
      <c r="H11" s="22"/>
      <c r="I11" s="26"/>
      <c r="J11" s="22"/>
      <c r="K11" s="65" t="s">
        <v>43</v>
      </c>
      <c r="L11" s="66"/>
      <c r="M11" s="33"/>
      <c r="N11" s="33"/>
      <c r="O11" s="5" t="s">
        <v>63</v>
      </c>
      <c r="P11" s="5" t="s">
        <v>64</v>
      </c>
      <c r="Q11" s="6" t="s">
        <v>65</v>
      </c>
    </row>
    <row r="12" spans="1:17" x14ac:dyDescent="0.2">
      <c r="A12" s="25"/>
      <c r="B12" s="22" t="s">
        <v>8</v>
      </c>
      <c r="C12" s="22"/>
      <c r="D12" s="27">
        <v>0</v>
      </c>
      <c r="E12" s="28">
        <v>3.3E-3</v>
      </c>
      <c r="F12" s="27">
        <v>0</v>
      </c>
      <c r="G12" s="47">
        <v>6.1999999999999998E-3</v>
      </c>
      <c r="H12" s="22"/>
      <c r="I12" s="26"/>
      <c r="J12" s="22"/>
    </row>
    <row r="13" spans="1:17" ht="17" thickBot="1" x14ac:dyDescent="0.25">
      <c r="A13" s="25"/>
      <c r="B13" s="22" t="s">
        <v>9</v>
      </c>
      <c r="C13" s="22"/>
      <c r="D13" s="28">
        <v>0</v>
      </c>
      <c r="E13" s="28">
        <v>4.3E-3</v>
      </c>
      <c r="F13" s="27">
        <v>0</v>
      </c>
      <c r="G13" s="48">
        <v>3.0999999999999999E-3</v>
      </c>
      <c r="H13" s="22"/>
      <c r="I13" s="26"/>
      <c r="J13" s="22"/>
    </row>
    <row r="14" spans="1:17" x14ac:dyDescent="0.2">
      <c r="A14" s="25"/>
      <c r="B14" s="22" t="s">
        <v>10</v>
      </c>
      <c r="C14" s="22"/>
      <c r="D14" s="27">
        <v>0</v>
      </c>
      <c r="E14" s="27">
        <v>0</v>
      </c>
      <c r="F14" s="27">
        <v>0</v>
      </c>
      <c r="G14" s="48">
        <v>0</v>
      </c>
      <c r="H14" s="22"/>
      <c r="I14" s="26"/>
      <c r="J14" s="22"/>
      <c r="K14" s="15" t="s">
        <v>44</v>
      </c>
      <c r="L14" s="35"/>
      <c r="M14" s="35"/>
      <c r="N14" s="35"/>
      <c r="O14" s="21" t="s">
        <v>26</v>
      </c>
      <c r="P14" s="21" t="s">
        <v>27</v>
      </c>
      <c r="Q14" s="36" t="s">
        <v>40</v>
      </c>
    </row>
    <row r="15" spans="1:17" x14ac:dyDescent="0.2">
      <c r="A15" s="25"/>
      <c r="B15" s="22"/>
      <c r="C15" s="22"/>
      <c r="D15" s="22"/>
      <c r="E15" s="22"/>
      <c r="F15" s="22"/>
      <c r="G15" s="26"/>
      <c r="H15" s="22"/>
      <c r="I15" s="26"/>
      <c r="J15" s="22"/>
      <c r="K15" s="15"/>
      <c r="L15" s="1"/>
      <c r="M15" s="1"/>
      <c r="N15" s="1"/>
      <c r="O15" s="1"/>
      <c r="P15" s="1"/>
      <c r="Q15" s="2"/>
    </row>
    <row r="16" spans="1:17" x14ac:dyDescent="0.2">
      <c r="A16" s="25"/>
      <c r="B16" s="22"/>
      <c r="C16" s="22"/>
      <c r="D16" s="22"/>
      <c r="E16" s="22"/>
      <c r="F16" s="22"/>
      <c r="G16" s="26"/>
      <c r="H16" s="22"/>
      <c r="I16" s="26"/>
      <c r="J16" s="22"/>
      <c r="K16" s="63" t="s">
        <v>41</v>
      </c>
      <c r="L16" s="64"/>
      <c r="M16" s="64"/>
      <c r="N16" s="32"/>
      <c r="O16" s="1"/>
      <c r="P16" s="1"/>
      <c r="Q16" s="2"/>
    </row>
    <row r="17" spans="1:17" x14ac:dyDescent="0.2">
      <c r="A17" s="25" t="s">
        <v>11</v>
      </c>
      <c r="B17" s="22" t="s">
        <v>12</v>
      </c>
      <c r="C17" s="22"/>
      <c r="D17" s="28">
        <v>1.0999999999999999E-2</v>
      </c>
      <c r="E17" s="28">
        <v>2.4E-2</v>
      </c>
      <c r="F17" s="27">
        <v>0</v>
      </c>
      <c r="G17" s="47">
        <v>3.0999999999999999E-3</v>
      </c>
      <c r="H17" s="22"/>
      <c r="I17" s="26"/>
      <c r="J17" s="22"/>
      <c r="K17" s="63" t="s">
        <v>42</v>
      </c>
      <c r="L17" s="64"/>
      <c r="M17" s="64"/>
      <c r="N17" s="32"/>
      <c r="O17" s="1"/>
      <c r="P17" s="1"/>
      <c r="Q17" s="2"/>
    </row>
    <row r="18" spans="1:17" x14ac:dyDescent="0.2">
      <c r="A18" s="25"/>
      <c r="B18" s="22" t="s">
        <v>13</v>
      </c>
      <c r="C18" s="22"/>
      <c r="D18" s="28">
        <v>0.95799999999999996</v>
      </c>
      <c r="E18" s="28">
        <v>0.92300000000000004</v>
      </c>
      <c r="F18" s="28">
        <v>0.96499999999999997</v>
      </c>
      <c r="G18" s="47">
        <v>0.92900000000000005</v>
      </c>
      <c r="H18" s="22"/>
      <c r="I18" s="26"/>
      <c r="J18" s="22"/>
      <c r="K18" s="63" t="s">
        <v>46</v>
      </c>
      <c r="L18" s="64"/>
      <c r="M18" s="64"/>
      <c r="N18" s="64"/>
      <c r="O18" s="1"/>
      <c r="P18" s="1"/>
      <c r="Q18" s="2"/>
    </row>
    <row r="19" spans="1:17" x14ac:dyDescent="0.2">
      <c r="A19" s="25"/>
      <c r="B19" s="22" t="s">
        <v>14</v>
      </c>
      <c r="C19" s="22"/>
      <c r="D19" s="28">
        <v>0.03</v>
      </c>
      <c r="E19" s="28">
        <v>5.1999999999999998E-2</v>
      </c>
      <c r="F19" s="28">
        <v>3.5000000000000003E-2</v>
      </c>
      <c r="G19" s="47">
        <v>6.8000000000000005E-2</v>
      </c>
      <c r="H19" s="22"/>
      <c r="I19" s="26"/>
      <c r="J19" s="22"/>
      <c r="K19" s="63" t="s">
        <v>45</v>
      </c>
      <c r="L19" s="64"/>
      <c r="M19" s="64"/>
      <c r="N19" s="32"/>
      <c r="O19" s="1"/>
      <c r="P19" s="1"/>
      <c r="Q19" s="2"/>
    </row>
    <row r="20" spans="1:17" x14ac:dyDescent="0.2">
      <c r="A20" s="25"/>
      <c r="B20" s="22" t="s">
        <v>37</v>
      </c>
      <c r="C20" s="22"/>
      <c r="D20" s="28">
        <v>0</v>
      </c>
      <c r="E20" s="28">
        <v>1.1000000000000001E-3</v>
      </c>
      <c r="F20" s="27">
        <v>0</v>
      </c>
      <c r="G20" s="48">
        <v>0</v>
      </c>
      <c r="H20" s="22"/>
      <c r="I20" s="26"/>
      <c r="J20" s="22"/>
      <c r="K20" s="41" t="s">
        <v>51</v>
      </c>
      <c r="L20" s="32" t="s">
        <v>52</v>
      </c>
      <c r="M20" s="32"/>
      <c r="N20" s="32"/>
      <c r="O20" s="40"/>
      <c r="P20" s="40"/>
      <c r="Q20" s="39"/>
    </row>
    <row r="21" spans="1:17" x14ac:dyDescent="0.2">
      <c r="A21" s="25"/>
      <c r="B21" s="22"/>
      <c r="C21" s="22"/>
      <c r="D21" s="22"/>
      <c r="E21" s="22"/>
      <c r="F21" s="22"/>
      <c r="G21" s="26"/>
      <c r="H21" s="22"/>
      <c r="I21" s="26"/>
      <c r="J21" s="22"/>
      <c r="K21" s="15"/>
      <c r="L21" s="32" t="s">
        <v>53</v>
      </c>
      <c r="M21" s="32"/>
      <c r="N21" s="32"/>
      <c r="O21" s="4"/>
      <c r="P21" s="4"/>
      <c r="Q21" s="39"/>
    </row>
    <row r="22" spans="1:17" ht="17" thickBot="1" x14ac:dyDescent="0.25">
      <c r="A22" s="25" t="s">
        <v>31</v>
      </c>
      <c r="B22" s="22" t="s">
        <v>32</v>
      </c>
      <c r="C22" s="22"/>
      <c r="D22" s="28">
        <v>0.90500000000000003</v>
      </c>
      <c r="E22" s="28">
        <v>0.88900000000000001</v>
      </c>
      <c r="F22" s="28">
        <v>0.90100000000000002</v>
      </c>
      <c r="G22" s="47">
        <v>0.90100000000000002</v>
      </c>
      <c r="H22" s="22"/>
      <c r="I22" s="26"/>
      <c r="J22" s="22"/>
      <c r="K22" s="65" t="s">
        <v>43</v>
      </c>
      <c r="L22" s="66"/>
      <c r="M22" s="33"/>
      <c r="N22" s="33"/>
      <c r="O22" s="5"/>
      <c r="P22" s="5"/>
      <c r="Q22" s="6"/>
    </row>
    <row r="23" spans="1:17" x14ac:dyDescent="0.2">
      <c r="A23" s="25"/>
      <c r="B23" s="22" t="s">
        <v>15</v>
      </c>
      <c r="C23" s="22"/>
      <c r="D23" s="28">
        <v>2.3E-2</v>
      </c>
      <c r="E23" s="28">
        <v>0.04</v>
      </c>
      <c r="F23" s="28">
        <v>3.5000000000000003E-2</v>
      </c>
      <c r="G23" s="47">
        <v>1.4999999999999999E-2</v>
      </c>
      <c r="H23" s="22"/>
      <c r="I23" s="26"/>
      <c r="J23" s="22"/>
    </row>
    <row r="24" spans="1:17" ht="17" thickBot="1" x14ac:dyDescent="0.25">
      <c r="A24" s="25"/>
      <c r="B24" s="22" t="s">
        <v>16</v>
      </c>
      <c r="C24" s="22"/>
      <c r="D24" s="28">
        <v>2.3E-2</v>
      </c>
      <c r="E24" s="28">
        <v>3.4000000000000002E-2</v>
      </c>
      <c r="F24" s="28">
        <v>2.3300000000000001E-2</v>
      </c>
      <c r="G24" s="47">
        <v>2.7799999999999998E-2</v>
      </c>
      <c r="H24" s="22"/>
      <c r="I24" s="26"/>
      <c r="J24" s="22"/>
    </row>
    <row r="25" spans="1:17" x14ac:dyDescent="0.2">
      <c r="A25" s="25"/>
      <c r="B25" s="22"/>
      <c r="C25" s="22"/>
      <c r="D25" s="22"/>
      <c r="E25" s="22"/>
      <c r="F25" s="22"/>
      <c r="G25" s="26"/>
      <c r="H25" s="22"/>
      <c r="I25" s="26"/>
      <c r="J25" s="22"/>
      <c r="K25" s="15" t="s">
        <v>44</v>
      </c>
      <c r="L25" s="35"/>
      <c r="M25" s="35"/>
      <c r="N25" s="35"/>
      <c r="O25" s="35" t="s">
        <v>28</v>
      </c>
      <c r="P25" s="35" t="s">
        <v>29</v>
      </c>
      <c r="Q25" s="36" t="s">
        <v>40</v>
      </c>
    </row>
    <row r="26" spans="1:17" x14ac:dyDescent="0.2">
      <c r="A26" s="25"/>
      <c r="B26" s="22"/>
      <c r="C26" s="22"/>
      <c r="D26" s="22"/>
      <c r="E26" s="22"/>
      <c r="F26" s="22"/>
      <c r="G26" s="26"/>
      <c r="H26" s="22"/>
      <c r="I26" s="26"/>
      <c r="J26" s="22"/>
      <c r="K26" s="15"/>
      <c r="L26" s="1"/>
      <c r="M26" s="1"/>
      <c r="N26" s="1"/>
      <c r="O26" s="1"/>
      <c r="P26" s="1"/>
      <c r="Q26" s="2"/>
    </row>
    <row r="27" spans="1:17" x14ac:dyDescent="0.2">
      <c r="A27" s="25"/>
      <c r="B27" s="22"/>
      <c r="C27" s="22"/>
      <c r="D27" s="22"/>
      <c r="E27" s="22"/>
      <c r="F27" s="22"/>
      <c r="G27" s="26"/>
      <c r="H27" s="22"/>
      <c r="I27" s="26"/>
      <c r="J27" s="22"/>
      <c r="K27" s="63" t="s">
        <v>41</v>
      </c>
      <c r="L27" s="64"/>
      <c r="M27" s="64"/>
      <c r="N27" s="32"/>
      <c r="O27" s="1"/>
      <c r="P27" s="1">
        <v>1184</v>
      </c>
      <c r="Q27" s="2"/>
    </row>
    <row r="28" spans="1:17" x14ac:dyDescent="0.2">
      <c r="A28" s="25" t="s">
        <v>17</v>
      </c>
      <c r="B28" s="22" t="s">
        <v>18</v>
      </c>
      <c r="C28" s="22"/>
      <c r="D28" s="44">
        <v>5.7000000000000002E-2</v>
      </c>
      <c r="E28" s="44">
        <v>5.21E-2</v>
      </c>
      <c r="F28" s="44">
        <v>0</v>
      </c>
      <c r="G28" s="44">
        <v>1.2E-2</v>
      </c>
      <c r="H28" s="22"/>
      <c r="I28" s="26"/>
      <c r="J28" s="22"/>
      <c r="K28" s="63" t="s">
        <v>42</v>
      </c>
      <c r="L28" s="64"/>
      <c r="M28" s="64"/>
      <c r="N28" s="32"/>
      <c r="O28" s="1"/>
      <c r="P28" s="1">
        <v>916</v>
      </c>
      <c r="Q28" s="2"/>
    </row>
    <row r="29" spans="1:17" x14ac:dyDescent="0.2">
      <c r="A29" s="25"/>
      <c r="B29" s="22" t="s">
        <v>19</v>
      </c>
      <c r="C29" s="22"/>
      <c r="D29" s="44">
        <v>6.8000000000000005E-2</v>
      </c>
      <c r="E29" s="44">
        <v>0.1</v>
      </c>
      <c r="F29" s="44">
        <v>0.105</v>
      </c>
      <c r="G29" s="44">
        <v>7.3999999999999996E-2</v>
      </c>
      <c r="H29" s="22"/>
      <c r="I29" s="26"/>
      <c r="J29" s="22"/>
      <c r="K29" s="63" t="s">
        <v>46</v>
      </c>
      <c r="L29" s="64"/>
      <c r="M29" s="64"/>
      <c r="N29" s="64"/>
      <c r="O29" s="1"/>
      <c r="P29" s="1"/>
      <c r="Q29" s="2"/>
    </row>
    <row r="30" spans="1:17" x14ac:dyDescent="0.2">
      <c r="A30" s="25"/>
      <c r="B30" s="22" t="s">
        <v>20</v>
      </c>
      <c r="C30" s="22"/>
      <c r="D30" s="45">
        <v>0.1711</v>
      </c>
      <c r="E30" s="45">
        <v>0.17699999999999999</v>
      </c>
      <c r="F30" s="45">
        <v>0.42</v>
      </c>
      <c r="G30" s="45">
        <v>0.28999999999999998</v>
      </c>
      <c r="H30" s="22"/>
      <c r="I30" s="26"/>
      <c r="J30" s="22"/>
      <c r="K30" s="63" t="s">
        <v>45</v>
      </c>
      <c r="L30" s="64"/>
      <c r="M30" s="64"/>
      <c r="N30" s="32"/>
      <c r="O30" s="1"/>
      <c r="P30" s="1">
        <v>35</v>
      </c>
      <c r="Q30" s="2"/>
    </row>
    <row r="31" spans="1:17" x14ac:dyDescent="0.2">
      <c r="A31" s="25"/>
      <c r="B31" s="22" t="s">
        <v>21</v>
      </c>
      <c r="C31" s="22"/>
      <c r="D31" s="45">
        <v>0.33500000000000002</v>
      </c>
      <c r="E31" s="45">
        <v>0.25700000000000001</v>
      </c>
      <c r="F31" s="45">
        <v>0.23300000000000001</v>
      </c>
      <c r="G31" s="45">
        <v>0.28999999999999998</v>
      </c>
      <c r="H31" s="22"/>
      <c r="I31" s="26"/>
      <c r="J31" s="22"/>
      <c r="K31" s="41" t="s">
        <v>51</v>
      </c>
      <c r="L31" s="32" t="s">
        <v>52</v>
      </c>
      <c r="M31" s="32"/>
      <c r="N31" s="32"/>
      <c r="O31" s="40"/>
      <c r="P31" s="40">
        <f>263/1184</f>
        <v>0.22212837837837837</v>
      </c>
      <c r="Q31" s="39"/>
    </row>
    <row r="32" spans="1:17" x14ac:dyDescent="0.2">
      <c r="A32" s="25"/>
      <c r="B32" s="22" t="s">
        <v>22</v>
      </c>
      <c r="C32" s="22"/>
      <c r="D32" s="44">
        <v>0.23200000000000001</v>
      </c>
      <c r="E32" s="44">
        <v>0.251</v>
      </c>
      <c r="F32" s="44">
        <v>0.19800000000000001</v>
      </c>
      <c r="G32" s="44">
        <v>0.24399999999999999</v>
      </c>
      <c r="H32" s="22"/>
      <c r="I32" s="26"/>
      <c r="J32" s="22"/>
      <c r="K32" s="15"/>
      <c r="L32" s="32" t="s">
        <v>53</v>
      </c>
      <c r="M32" s="32"/>
      <c r="N32" s="32"/>
      <c r="O32" s="4"/>
      <c r="P32" s="4">
        <v>0.78790000000000004</v>
      </c>
      <c r="Q32" s="39"/>
    </row>
    <row r="33" spans="1:17" ht="17" thickBot="1" x14ac:dyDescent="0.25">
      <c r="A33" s="25"/>
      <c r="B33" s="22" t="s">
        <v>23</v>
      </c>
      <c r="C33" s="22"/>
      <c r="D33" s="45">
        <v>0.13700000000000001</v>
      </c>
      <c r="E33" s="45">
        <v>0.16300000000000001</v>
      </c>
      <c r="F33" s="45">
        <v>4.7E-2</v>
      </c>
      <c r="G33" s="45">
        <v>8.5999999999999993E-2</v>
      </c>
      <c r="H33" s="22"/>
      <c r="I33" s="26"/>
      <c r="J33" s="22"/>
      <c r="K33" s="65" t="s">
        <v>43</v>
      </c>
      <c r="L33" s="66"/>
      <c r="M33" s="33"/>
      <c r="N33" s="33"/>
      <c r="O33" s="5"/>
      <c r="P33" s="5">
        <v>71.05</v>
      </c>
      <c r="Q33" s="6"/>
    </row>
    <row r="34" spans="1:17" x14ac:dyDescent="0.2">
      <c r="A34" s="25"/>
      <c r="B34" s="22"/>
      <c r="C34" s="22"/>
      <c r="D34" s="22"/>
      <c r="E34" s="22"/>
      <c r="F34" s="22"/>
      <c r="G34" s="54"/>
      <c r="H34" s="22"/>
      <c r="I34" s="26"/>
      <c r="J34" s="22"/>
    </row>
    <row r="35" spans="1:17" ht="17" thickBot="1" x14ac:dyDescent="0.25">
      <c r="A35" s="25"/>
      <c r="B35" s="22"/>
      <c r="C35" s="22"/>
      <c r="D35" s="22"/>
      <c r="E35" s="22"/>
      <c r="F35" s="22"/>
      <c r="G35" s="26"/>
      <c r="H35" s="22"/>
      <c r="I35" s="26"/>
      <c r="J35" s="22"/>
    </row>
    <row r="36" spans="1:17" x14ac:dyDescent="0.2">
      <c r="A36" s="25"/>
      <c r="B36" s="22"/>
      <c r="C36" s="22"/>
      <c r="D36" s="60"/>
      <c r="E36" s="58"/>
      <c r="F36" s="22"/>
      <c r="G36" s="26"/>
      <c r="H36" s="22"/>
      <c r="I36" s="26"/>
      <c r="J36" s="22"/>
      <c r="K36" s="15" t="s">
        <v>44</v>
      </c>
      <c r="L36" s="35"/>
      <c r="M36" s="35"/>
      <c r="N36" s="35"/>
      <c r="O36" s="35" t="s">
        <v>30</v>
      </c>
      <c r="P36" s="35"/>
      <c r="Q36" s="36" t="s">
        <v>40</v>
      </c>
    </row>
    <row r="37" spans="1:17" x14ac:dyDescent="0.2">
      <c r="A37" s="25" t="s">
        <v>38</v>
      </c>
      <c r="B37" s="22"/>
      <c r="C37" s="22"/>
      <c r="D37" s="60">
        <v>4.8099999999999996</v>
      </c>
      <c r="E37" s="60">
        <v>5.24</v>
      </c>
      <c r="F37" s="22">
        <v>4.03</v>
      </c>
      <c r="G37" s="26">
        <v>4.04</v>
      </c>
      <c r="H37" s="22"/>
      <c r="I37" s="26"/>
      <c r="J37" s="22"/>
      <c r="K37" s="15"/>
      <c r="L37" s="1"/>
      <c r="M37" s="1"/>
      <c r="N37" s="1"/>
      <c r="O37" s="1"/>
      <c r="P37" s="1"/>
      <c r="Q37" s="2"/>
    </row>
    <row r="38" spans="1:17" ht="17" thickBot="1" x14ac:dyDescent="0.25">
      <c r="A38" s="31"/>
      <c r="B38" s="29"/>
      <c r="C38" s="29"/>
      <c r="D38" s="59">
        <v>3.54</v>
      </c>
      <c r="E38" s="59">
        <v>5.7</v>
      </c>
      <c r="F38" s="29">
        <v>3.34</v>
      </c>
      <c r="G38" s="30">
        <v>3.26</v>
      </c>
      <c r="H38" s="29"/>
      <c r="I38" s="30"/>
      <c r="J38" s="22"/>
      <c r="K38" s="63" t="s">
        <v>41</v>
      </c>
      <c r="L38" s="64"/>
      <c r="M38" s="64"/>
      <c r="N38" s="32"/>
      <c r="O38" s="1">
        <v>410</v>
      </c>
      <c r="P38" s="1"/>
      <c r="Q38" s="2"/>
    </row>
    <row r="39" spans="1:17" x14ac:dyDescent="0.2">
      <c r="K39" s="63" t="s">
        <v>42</v>
      </c>
      <c r="L39" s="64"/>
      <c r="M39" s="64"/>
      <c r="N39" s="32"/>
      <c r="O39" s="1">
        <v>319</v>
      </c>
      <c r="P39" s="1"/>
      <c r="Q39" s="2"/>
    </row>
    <row r="40" spans="1:17" x14ac:dyDescent="0.2">
      <c r="K40" s="63" t="s">
        <v>46</v>
      </c>
      <c r="L40" s="64"/>
      <c r="M40" s="64"/>
      <c r="N40" s="64"/>
      <c r="O40" s="1"/>
      <c r="P40" s="1"/>
      <c r="Q40" s="2"/>
    </row>
    <row r="41" spans="1:17" x14ac:dyDescent="0.2">
      <c r="K41" s="63" t="s">
        <v>45</v>
      </c>
      <c r="L41" s="64"/>
      <c r="M41" s="64"/>
      <c r="N41" s="32"/>
      <c r="O41" s="1">
        <v>11</v>
      </c>
      <c r="P41" s="1"/>
      <c r="Q41" s="2"/>
    </row>
    <row r="42" spans="1:17" x14ac:dyDescent="0.2">
      <c r="K42" s="41" t="s">
        <v>51</v>
      </c>
      <c r="L42" s="32" t="s">
        <v>52</v>
      </c>
      <c r="M42" s="32"/>
      <c r="N42" s="32"/>
      <c r="O42" s="40">
        <f>86/410</f>
        <v>0.2097560975609756</v>
      </c>
      <c r="P42" s="40"/>
      <c r="Q42" s="39"/>
    </row>
    <row r="43" spans="1:17" x14ac:dyDescent="0.2">
      <c r="K43" s="15"/>
      <c r="L43" s="32" t="s">
        <v>53</v>
      </c>
      <c r="M43" s="32"/>
      <c r="N43" s="32"/>
      <c r="O43" s="4">
        <v>0.79020000000000001</v>
      </c>
      <c r="P43" s="4"/>
      <c r="Q43" s="39"/>
    </row>
    <row r="44" spans="1:17" ht="17" thickBot="1" x14ac:dyDescent="0.25">
      <c r="K44" s="65" t="s">
        <v>43</v>
      </c>
      <c r="L44" s="66"/>
      <c r="M44" s="33"/>
      <c r="N44" s="33"/>
      <c r="O44" s="5" t="s">
        <v>71</v>
      </c>
      <c r="P44" s="5"/>
      <c r="Q44" s="6"/>
    </row>
  </sheetData>
  <mergeCells count="20">
    <mergeCell ref="K38:M38"/>
    <mergeCell ref="K39:M39"/>
    <mergeCell ref="K40:N40"/>
    <mergeCell ref="K41:M41"/>
    <mergeCell ref="K44:L44"/>
    <mergeCell ref="K27:M27"/>
    <mergeCell ref="K28:M28"/>
    <mergeCell ref="K29:N29"/>
    <mergeCell ref="K30:M30"/>
    <mergeCell ref="K33:L33"/>
    <mergeCell ref="K16:M16"/>
    <mergeCell ref="K17:M17"/>
    <mergeCell ref="K18:N18"/>
    <mergeCell ref="K19:M19"/>
    <mergeCell ref="K22:L22"/>
    <mergeCell ref="K5:M5"/>
    <mergeCell ref="K6:M6"/>
    <mergeCell ref="K7:N7"/>
    <mergeCell ref="K8:M8"/>
    <mergeCell ref="K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D924-318F-9D45-8F6F-45B3AA1A7F99}">
  <dimension ref="A1:Q44"/>
  <sheetViews>
    <sheetView zoomScale="90" workbookViewId="0">
      <pane ySplit="1" topLeftCell="A4" activePane="bottomLeft" state="frozen"/>
      <selection pane="bottomLeft" activeCell="B6" sqref="B6:G38"/>
    </sheetView>
  </sheetViews>
  <sheetFormatPr baseColWidth="10" defaultColWidth="11" defaultRowHeight="16" x14ac:dyDescent="0.2"/>
  <sheetData>
    <row r="1" spans="1:17" x14ac:dyDescent="0.2">
      <c r="A1" s="20">
        <v>2020</v>
      </c>
      <c r="B1" s="21" t="s">
        <v>36</v>
      </c>
      <c r="C1" s="23"/>
      <c r="D1" s="21" t="s">
        <v>48</v>
      </c>
      <c r="E1" s="21" t="s">
        <v>29</v>
      </c>
      <c r="F1" s="21" t="s">
        <v>49</v>
      </c>
      <c r="G1" s="24" t="s">
        <v>30</v>
      </c>
      <c r="H1" s="21" t="s">
        <v>50</v>
      </c>
      <c r="I1" s="24" t="s">
        <v>47</v>
      </c>
      <c r="J1" s="22"/>
    </row>
    <row r="2" spans="1:17" ht="17" thickBot="1" x14ac:dyDescent="0.25">
      <c r="A2" s="25" t="s">
        <v>35</v>
      </c>
      <c r="B2" s="22"/>
      <c r="C2" s="22"/>
      <c r="D2" s="22"/>
      <c r="E2" s="22"/>
      <c r="F2" s="22"/>
      <c r="G2" s="26"/>
      <c r="H2" s="22"/>
      <c r="I2" s="26"/>
      <c r="J2" s="22"/>
    </row>
    <row r="3" spans="1:17" x14ac:dyDescent="0.2">
      <c r="A3" s="25" t="s">
        <v>33</v>
      </c>
      <c r="B3" s="22" t="s">
        <v>34</v>
      </c>
      <c r="C3" s="22"/>
      <c r="D3" s="22">
        <v>177</v>
      </c>
      <c r="E3" s="22">
        <v>0</v>
      </c>
      <c r="F3" s="22">
        <v>43</v>
      </c>
      <c r="G3" s="26">
        <v>0</v>
      </c>
      <c r="H3" s="22"/>
      <c r="I3" s="26"/>
      <c r="J3" s="22"/>
      <c r="K3" s="15" t="s">
        <v>44</v>
      </c>
      <c r="L3" s="35"/>
      <c r="M3" s="35"/>
      <c r="N3" s="35"/>
      <c r="O3" s="35" t="s">
        <v>24</v>
      </c>
      <c r="P3" s="35" t="s">
        <v>25</v>
      </c>
      <c r="Q3" s="36" t="s">
        <v>40</v>
      </c>
    </row>
    <row r="4" spans="1:17" x14ac:dyDescent="0.2">
      <c r="A4" s="25"/>
      <c r="B4" s="22" t="s">
        <v>0</v>
      </c>
      <c r="C4" s="22"/>
      <c r="D4" s="22">
        <v>0</v>
      </c>
      <c r="E4" s="22">
        <v>942</v>
      </c>
      <c r="F4" s="22">
        <v>0</v>
      </c>
      <c r="G4" s="26">
        <v>248</v>
      </c>
      <c r="H4" s="22"/>
      <c r="I4" s="26"/>
      <c r="J4" s="22"/>
      <c r="K4" s="15"/>
      <c r="L4" s="1"/>
      <c r="M4" s="1"/>
      <c r="N4" s="1"/>
      <c r="O4" s="1"/>
      <c r="P4" s="1"/>
      <c r="Q4" s="2"/>
    </row>
    <row r="5" spans="1:17" x14ac:dyDescent="0.2">
      <c r="A5" s="25"/>
      <c r="B5" s="22"/>
      <c r="C5" s="22"/>
      <c r="D5" s="22"/>
      <c r="E5" s="22"/>
      <c r="F5" s="22"/>
      <c r="G5" s="26"/>
      <c r="H5" s="22"/>
      <c r="I5" s="26"/>
      <c r="J5" s="22"/>
      <c r="K5" s="63" t="s">
        <v>41</v>
      </c>
      <c r="L5" s="64"/>
      <c r="M5" s="64"/>
      <c r="N5" s="32"/>
      <c r="O5" s="1">
        <v>266</v>
      </c>
      <c r="P5" s="1">
        <v>303</v>
      </c>
      <c r="Q5" s="2">
        <v>569</v>
      </c>
    </row>
    <row r="6" spans="1:17" x14ac:dyDescent="0.2">
      <c r="A6" s="25" t="s">
        <v>1</v>
      </c>
      <c r="B6" s="22" t="s">
        <v>2</v>
      </c>
      <c r="C6" s="22"/>
      <c r="D6" s="28">
        <v>0.39500000000000002</v>
      </c>
      <c r="E6" s="28">
        <v>0.443</v>
      </c>
      <c r="F6" s="28">
        <v>0.51200000000000001</v>
      </c>
      <c r="G6" s="47">
        <v>0.53200000000000003</v>
      </c>
      <c r="H6" s="22"/>
      <c r="I6" s="26"/>
      <c r="J6" s="22"/>
      <c r="K6" s="63" t="s">
        <v>42</v>
      </c>
      <c r="L6" s="64"/>
      <c r="M6" s="64"/>
      <c r="N6" s="32"/>
      <c r="O6" s="1">
        <v>258</v>
      </c>
      <c r="P6" s="1">
        <v>290</v>
      </c>
      <c r="Q6" s="2">
        <v>548</v>
      </c>
    </row>
    <row r="7" spans="1:17" x14ac:dyDescent="0.2">
      <c r="A7" s="25"/>
      <c r="B7" s="22" t="s">
        <v>3</v>
      </c>
      <c r="C7" s="22"/>
      <c r="D7" s="28">
        <v>0.60499999999999998</v>
      </c>
      <c r="E7" s="28">
        <v>0.55700000000000005</v>
      </c>
      <c r="F7" s="28">
        <v>0.48799999999999999</v>
      </c>
      <c r="G7" s="47">
        <v>0.46800000000000003</v>
      </c>
      <c r="H7" s="22"/>
      <c r="I7" s="26"/>
      <c r="J7" s="22"/>
      <c r="K7" s="63" t="s">
        <v>46</v>
      </c>
      <c r="L7" s="64"/>
      <c r="M7" s="64"/>
      <c r="N7" s="64"/>
      <c r="O7" s="1"/>
      <c r="P7" s="1"/>
      <c r="Q7" s="2"/>
    </row>
    <row r="8" spans="1:17" x14ac:dyDescent="0.2">
      <c r="A8" s="25"/>
      <c r="B8" s="22"/>
      <c r="C8" s="22"/>
      <c r="D8" s="22"/>
      <c r="E8" s="22"/>
      <c r="F8" s="22"/>
      <c r="G8" s="26"/>
      <c r="H8" s="22"/>
      <c r="I8" s="26"/>
      <c r="J8" s="22"/>
      <c r="K8" s="63" t="s">
        <v>45</v>
      </c>
      <c r="L8" s="64"/>
      <c r="M8" s="64"/>
      <c r="N8" s="32"/>
      <c r="O8" s="1">
        <v>14</v>
      </c>
      <c r="P8" s="1">
        <v>5</v>
      </c>
      <c r="Q8" s="2">
        <v>19</v>
      </c>
    </row>
    <row r="9" spans="1:17" x14ac:dyDescent="0.2">
      <c r="A9" s="25" t="s">
        <v>4</v>
      </c>
      <c r="B9" s="22" t="s">
        <v>5</v>
      </c>
      <c r="C9" s="22"/>
      <c r="D9" s="28">
        <v>0.59899999999999998</v>
      </c>
      <c r="E9" s="28">
        <v>0.63900000000000001</v>
      </c>
      <c r="F9" s="28">
        <v>0.79100000000000004</v>
      </c>
      <c r="G9" s="47">
        <v>0.75600000000000001</v>
      </c>
      <c r="H9" s="22"/>
      <c r="I9" s="26"/>
      <c r="J9" s="22"/>
      <c r="K9" s="34" t="s">
        <v>51</v>
      </c>
      <c r="L9" s="32" t="s">
        <v>52</v>
      </c>
      <c r="M9" s="32"/>
      <c r="N9" s="32"/>
      <c r="O9" s="40">
        <v>3.4000000000000002E-2</v>
      </c>
      <c r="P9" s="40">
        <v>2.3E-2</v>
      </c>
      <c r="Q9" s="39">
        <v>2.8000000000000001E-2</v>
      </c>
    </row>
    <row r="10" spans="1:17" x14ac:dyDescent="0.2">
      <c r="A10" s="25"/>
      <c r="B10" s="22" t="s">
        <v>6</v>
      </c>
      <c r="C10" s="22"/>
      <c r="D10" s="28">
        <v>0.379</v>
      </c>
      <c r="E10" s="28">
        <v>0.34399999999999997</v>
      </c>
      <c r="F10" s="28">
        <v>0.14000000000000001</v>
      </c>
      <c r="G10" s="47">
        <v>0.224</v>
      </c>
      <c r="H10" s="22"/>
      <c r="I10" s="26"/>
      <c r="J10" s="22"/>
      <c r="K10" s="15"/>
      <c r="L10" s="32" t="s">
        <v>53</v>
      </c>
      <c r="M10" s="32"/>
      <c r="N10" s="32"/>
      <c r="O10" s="4">
        <v>0.96599999999999997</v>
      </c>
      <c r="P10" s="4">
        <v>0.97699999999999998</v>
      </c>
      <c r="Q10" s="39">
        <v>0.97199999999999998</v>
      </c>
    </row>
    <row r="11" spans="1:17" ht="17" thickBot="1" x14ac:dyDescent="0.25">
      <c r="A11" s="25"/>
      <c r="B11" s="22" t="s">
        <v>7</v>
      </c>
      <c r="C11" s="22"/>
      <c r="D11" s="28">
        <v>0</v>
      </c>
      <c r="E11" s="28">
        <v>3.8999999999999998E-3</v>
      </c>
      <c r="F11" s="27">
        <v>0</v>
      </c>
      <c r="G11" s="48">
        <v>0</v>
      </c>
      <c r="H11" s="22"/>
      <c r="I11" s="26"/>
      <c r="J11" s="22"/>
      <c r="K11" s="65" t="s">
        <v>43</v>
      </c>
      <c r="L11" s="66"/>
      <c r="M11" s="33"/>
      <c r="N11" s="33"/>
      <c r="O11" s="5" t="s">
        <v>66</v>
      </c>
      <c r="P11" s="5" t="s">
        <v>67</v>
      </c>
      <c r="Q11" s="6" t="s">
        <v>68</v>
      </c>
    </row>
    <row r="12" spans="1:17" x14ac:dyDescent="0.2">
      <c r="A12" s="25"/>
      <c r="B12" s="22" t="s">
        <v>8</v>
      </c>
      <c r="C12" s="22"/>
      <c r="D12" s="28">
        <v>1.6899999999999998E-2</v>
      </c>
      <c r="E12" s="28">
        <v>9.1999999999999998E-3</v>
      </c>
      <c r="F12" s="28">
        <v>4.7E-2</v>
      </c>
      <c r="G12" s="47">
        <v>0.01</v>
      </c>
      <c r="H12" s="22"/>
      <c r="I12" s="26"/>
      <c r="J12" s="22"/>
    </row>
    <row r="13" spans="1:17" ht="17" thickBot="1" x14ac:dyDescent="0.25">
      <c r="A13" s="25"/>
      <c r="B13" s="22" t="s">
        <v>9</v>
      </c>
      <c r="C13" s="22"/>
      <c r="D13" s="28">
        <v>5.5999999999999999E-3</v>
      </c>
      <c r="E13" s="28">
        <v>3.8999999999999998E-3</v>
      </c>
      <c r="F13" s="27">
        <v>0</v>
      </c>
      <c r="G13" s="47">
        <v>4.8999999999999998E-3</v>
      </c>
      <c r="H13" s="22"/>
      <c r="I13" s="26"/>
      <c r="J13" s="22"/>
    </row>
    <row r="14" spans="1:17" x14ac:dyDescent="0.2">
      <c r="A14" s="25"/>
      <c r="B14" s="22" t="s">
        <v>10</v>
      </c>
      <c r="C14" s="22"/>
      <c r="D14" s="27">
        <v>0</v>
      </c>
      <c r="E14" s="27">
        <v>0</v>
      </c>
      <c r="F14" s="28">
        <v>2.3E-2</v>
      </c>
      <c r="G14" s="47">
        <v>5.0000000000000001E-3</v>
      </c>
      <c r="H14" s="22"/>
      <c r="I14" s="26"/>
      <c r="J14" s="22"/>
      <c r="K14" s="15" t="s">
        <v>44</v>
      </c>
      <c r="L14" s="35"/>
      <c r="M14" s="35"/>
      <c r="N14" s="35"/>
      <c r="O14" s="21" t="s">
        <v>26</v>
      </c>
      <c r="P14" s="21" t="s">
        <v>27</v>
      </c>
      <c r="Q14" s="36" t="s">
        <v>40</v>
      </c>
    </row>
    <row r="15" spans="1:17" x14ac:dyDescent="0.2">
      <c r="A15" s="25"/>
      <c r="B15" s="22"/>
      <c r="C15" s="22"/>
      <c r="D15" s="22"/>
      <c r="E15" s="22"/>
      <c r="F15" s="22"/>
      <c r="G15" s="26"/>
      <c r="H15" s="22"/>
      <c r="I15" s="26"/>
      <c r="J15" s="22"/>
      <c r="K15" s="15"/>
      <c r="L15" s="1"/>
      <c r="M15" s="1"/>
      <c r="N15" s="1"/>
      <c r="O15" s="1"/>
      <c r="P15" s="1"/>
      <c r="Q15" s="2"/>
    </row>
    <row r="16" spans="1:17" x14ac:dyDescent="0.2">
      <c r="A16" s="25"/>
      <c r="B16" s="22"/>
      <c r="C16" s="22"/>
      <c r="D16" s="22"/>
      <c r="E16" s="22"/>
      <c r="F16" s="22"/>
      <c r="G16" s="26"/>
      <c r="H16" s="22"/>
      <c r="I16" s="26"/>
      <c r="J16" s="22"/>
      <c r="K16" s="63" t="s">
        <v>41</v>
      </c>
      <c r="L16" s="64"/>
      <c r="M16" s="64"/>
      <c r="N16" s="32"/>
      <c r="O16" s="1"/>
      <c r="P16" s="1"/>
      <c r="Q16" s="2"/>
    </row>
    <row r="17" spans="1:17" x14ac:dyDescent="0.2">
      <c r="A17" s="25" t="s">
        <v>11</v>
      </c>
      <c r="B17" s="22" t="s">
        <v>12</v>
      </c>
      <c r="C17" s="22"/>
      <c r="D17" s="28">
        <v>1.6899999999999998E-2</v>
      </c>
      <c r="E17" s="28">
        <v>2.6100000000000002E-2</v>
      </c>
      <c r="F17" s="28">
        <v>0</v>
      </c>
      <c r="G17" s="61">
        <v>0.02</v>
      </c>
      <c r="H17" s="22"/>
      <c r="I17" s="26"/>
      <c r="J17" s="22"/>
      <c r="K17" s="63" t="s">
        <v>42</v>
      </c>
      <c r="L17" s="64"/>
      <c r="M17" s="64"/>
      <c r="N17" s="32"/>
      <c r="O17" s="1"/>
      <c r="P17" s="1"/>
      <c r="Q17" s="2"/>
    </row>
    <row r="18" spans="1:17" x14ac:dyDescent="0.2">
      <c r="A18" s="25"/>
      <c r="B18" s="22" t="s">
        <v>13</v>
      </c>
      <c r="C18" s="22"/>
      <c r="D18" s="28">
        <v>0.96599999999999997</v>
      </c>
      <c r="E18" s="28">
        <v>0.93600000000000005</v>
      </c>
      <c r="F18" s="28">
        <v>0.97670000000000001</v>
      </c>
      <c r="G18" s="47">
        <v>0.98050000000000004</v>
      </c>
      <c r="H18" s="22"/>
      <c r="I18" s="26"/>
      <c r="J18" s="22"/>
      <c r="K18" s="63" t="s">
        <v>46</v>
      </c>
      <c r="L18" s="64"/>
      <c r="M18" s="64"/>
      <c r="N18" s="64"/>
      <c r="O18" s="1"/>
      <c r="P18" s="1"/>
      <c r="Q18" s="2"/>
    </row>
    <row r="19" spans="1:17" x14ac:dyDescent="0.2">
      <c r="A19" s="25"/>
      <c r="B19" s="22" t="s">
        <v>14</v>
      </c>
      <c r="C19" s="22"/>
      <c r="D19" s="28">
        <v>1.7000000000000001E-2</v>
      </c>
      <c r="E19" s="28">
        <v>3.5000000000000003E-2</v>
      </c>
      <c r="F19" s="28">
        <v>2.3E-2</v>
      </c>
      <c r="G19" s="47">
        <v>0</v>
      </c>
      <c r="H19" s="22"/>
      <c r="I19" s="26"/>
      <c r="J19" s="22"/>
      <c r="K19" s="63" t="s">
        <v>45</v>
      </c>
      <c r="L19" s="64"/>
      <c r="M19" s="64"/>
      <c r="N19" s="32"/>
      <c r="O19" s="1"/>
      <c r="P19" s="1"/>
      <c r="Q19" s="2"/>
    </row>
    <row r="20" spans="1:17" x14ac:dyDescent="0.2">
      <c r="A20" s="25"/>
      <c r="B20" s="22" t="s">
        <v>37</v>
      </c>
      <c r="C20" s="22"/>
      <c r="D20" s="28">
        <v>0</v>
      </c>
      <c r="E20" s="28">
        <v>2.5999999999999999E-3</v>
      </c>
      <c r="F20" s="27">
        <v>0</v>
      </c>
      <c r="G20" s="48">
        <v>0</v>
      </c>
      <c r="H20" s="22"/>
      <c r="I20" s="26"/>
      <c r="J20" s="22"/>
      <c r="K20" s="41" t="s">
        <v>51</v>
      </c>
      <c r="L20" s="32" t="s">
        <v>52</v>
      </c>
      <c r="M20" s="32"/>
      <c r="N20" s="32"/>
      <c r="O20" s="40"/>
      <c r="P20" s="40"/>
      <c r="Q20" s="39"/>
    </row>
    <row r="21" spans="1:17" x14ac:dyDescent="0.2">
      <c r="A21" s="25"/>
      <c r="B21" s="22"/>
      <c r="C21" s="22"/>
      <c r="D21" s="22"/>
      <c r="E21" s="22"/>
      <c r="F21" s="22"/>
      <c r="G21" s="26"/>
      <c r="H21" s="22"/>
      <c r="I21" s="26"/>
      <c r="J21" s="22"/>
      <c r="K21" s="15"/>
      <c r="L21" s="32" t="s">
        <v>53</v>
      </c>
      <c r="M21" s="32"/>
      <c r="N21" s="32"/>
      <c r="O21" s="4"/>
      <c r="P21" s="4"/>
      <c r="Q21" s="39"/>
    </row>
    <row r="22" spans="1:17" ht="17" thickBot="1" x14ac:dyDescent="0.25">
      <c r="A22" s="25" t="s">
        <v>31</v>
      </c>
      <c r="B22" s="22" t="s">
        <v>32</v>
      </c>
      <c r="C22" s="22"/>
      <c r="D22" s="28">
        <v>0.90400000000000003</v>
      </c>
      <c r="E22" s="28">
        <v>0.86799999999999999</v>
      </c>
      <c r="F22" s="28">
        <v>0.95299999999999996</v>
      </c>
      <c r="G22" s="47">
        <v>0.94099999999999995</v>
      </c>
      <c r="H22" s="22"/>
      <c r="I22" s="26"/>
      <c r="J22" s="22"/>
      <c r="K22" s="65" t="s">
        <v>43</v>
      </c>
      <c r="L22" s="66"/>
      <c r="M22" s="33"/>
      <c r="N22" s="33"/>
      <c r="O22" s="5"/>
      <c r="P22" s="5"/>
      <c r="Q22" s="6"/>
    </row>
    <row r="23" spans="1:17" x14ac:dyDescent="0.2">
      <c r="A23" s="25"/>
      <c r="B23" s="22" t="s">
        <v>15</v>
      </c>
      <c r="C23" s="22"/>
      <c r="D23" s="28">
        <v>2.2599999999999999E-2</v>
      </c>
      <c r="E23" s="28">
        <v>1.83E-2</v>
      </c>
      <c r="F23" s="27">
        <v>0</v>
      </c>
      <c r="G23" s="48">
        <v>0</v>
      </c>
      <c r="H23" s="22"/>
      <c r="I23" s="26"/>
      <c r="J23" s="22"/>
    </row>
    <row r="24" spans="1:17" ht="17" thickBot="1" x14ac:dyDescent="0.25">
      <c r="A24" s="25"/>
      <c r="B24" s="22" t="s">
        <v>16</v>
      </c>
      <c r="C24" s="22"/>
      <c r="D24" s="28">
        <v>2.3E-2</v>
      </c>
      <c r="E24" s="28">
        <v>6.0999999999999999E-2</v>
      </c>
      <c r="F24" s="28">
        <v>0</v>
      </c>
      <c r="G24" s="47">
        <v>3.9E-2</v>
      </c>
      <c r="H24" s="22"/>
      <c r="I24" s="26"/>
      <c r="J24" s="22"/>
    </row>
    <row r="25" spans="1:17" x14ac:dyDescent="0.2">
      <c r="A25" s="25"/>
      <c r="B25" s="22"/>
      <c r="C25" s="22"/>
      <c r="D25" s="22"/>
      <c r="E25" s="22"/>
      <c r="F25" s="22"/>
      <c r="G25" s="26"/>
      <c r="H25" s="22"/>
      <c r="I25" s="26"/>
      <c r="J25" s="22"/>
      <c r="K25" s="15" t="s">
        <v>44</v>
      </c>
      <c r="L25" s="35"/>
      <c r="M25" s="35"/>
      <c r="N25" s="35"/>
      <c r="O25" s="35" t="s">
        <v>28</v>
      </c>
      <c r="P25" s="35" t="s">
        <v>29</v>
      </c>
      <c r="Q25" s="36" t="s">
        <v>40</v>
      </c>
    </row>
    <row r="26" spans="1:17" x14ac:dyDescent="0.2">
      <c r="A26" s="25"/>
      <c r="B26" s="22"/>
      <c r="C26" s="22"/>
      <c r="D26" s="22"/>
      <c r="E26" s="22"/>
      <c r="F26" s="22"/>
      <c r="G26" s="26"/>
      <c r="H26" s="22"/>
      <c r="I26" s="26"/>
      <c r="J26" s="22"/>
      <c r="K26" s="15"/>
      <c r="L26" s="1"/>
      <c r="M26" s="1"/>
      <c r="N26" s="1"/>
      <c r="O26" s="1"/>
      <c r="P26" s="1"/>
      <c r="Q26" s="2"/>
    </row>
    <row r="27" spans="1:17" x14ac:dyDescent="0.2">
      <c r="A27" s="25"/>
      <c r="B27" s="22"/>
      <c r="C27" s="22"/>
      <c r="D27" s="22"/>
      <c r="E27" s="22"/>
      <c r="F27" s="22"/>
      <c r="G27" s="26"/>
      <c r="H27" s="22"/>
      <c r="I27" s="26"/>
      <c r="J27" s="22"/>
      <c r="K27" s="63" t="s">
        <v>41</v>
      </c>
      <c r="L27" s="64"/>
      <c r="M27" s="64"/>
      <c r="N27" s="32"/>
      <c r="O27" s="1"/>
      <c r="P27">
        <v>942</v>
      </c>
      <c r="Q27" s="2"/>
    </row>
    <row r="28" spans="1:17" x14ac:dyDescent="0.2">
      <c r="A28" s="25" t="s">
        <v>17</v>
      </c>
      <c r="B28" s="22" t="s">
        <v>18</v>
      </c>
      <c r="C28" s="22"/>
      <c r="D28" s="28">
        <v>3.4000000000000002E-2</v>
      </c>
      <c r="E28" s="28">
        <v>5.8999999999999997E-2</v>
      </c>
      <c r="F28" s="28">
        <v>0</v>
      </c>
      <c r="G28" s="47">
        <v>2.4E-2</v>
      </c>
      <c r="H28" s="22"/>
      <c r="I28" s="26"/>
      <c r="J28" s="22"/>
      <c r="K28" s="63" t="s">
        <v>42</v>
      </c>
      <c r="L28" s="64"/>
      <c r="M28" s="64"/>
      <c r="N28" s="32"/>
      <c r="O28" s="1"/>
      <c r="P28">
        <v>751</v>
      </c>
      <c r="Q28" s="2"/>
    </row>
    <row r="29" spans="1:17" x14ac:dyDescent="0.2">
      <c r="A29" s="25"/>
      <c r="B29" s="22" t="s">
        <v>19</v>
      </c>
      <c r="C29" s="22"/>
      <c r="D29" s="28">
        <v>8.5000000000000006E-2</v>
      </c>
      <c r="E29" s="28">
        <v>0.107</v>
      </c>
      <c r="F29" s="28">
        <v>2.3E-2</v>
      </c>
      <c r="G29" s="47">
        <v>8.7999999999999995E-2</v>
      </c>
      <c r="H29" s="22"/>
      <c r="I29" s="26"/>
      <c r="J29" s="22"/>
      <c r="K29" s="63" t="s">
        <v>46</v>
      </c>
      <c r="L29" s="64"/>
      <c r="M29" s="64"/>
      <c r="N29" s="64"/>
      <c r="O29" s="1"/>
      <c r="Q29" s="2"/>
    </row>
    <row r="30" spans="1:17" x14ac:dyDescent="0.2">
      <c r="A30" s="25"/>
      <c r="B30" s="22" t="s">
        <v>20</v>
      </c>
      <c r="C30" s="22"/>
      <c r="D30" s="28">
        <v>0.14099999999999999</v>
      </c>
      <c r="E30" s="28">
        <v>0.18</v>
      </c>
      <c r="F30" s="28">
        <v>0.23300000000000001</v>
      </c>
      <c r="G30" s="47">
        <v>0.32700000000000001</v>
      </c>
      <c r="H30" s="22"/>
      <c r="I30" s="26"/>
      <c r="J30" s="22"/>
      <c r="K30" s="63" t="s">
        <v>45</v>
      </c>
      <c r="L30" s="64"/>
      <c r="M30" s="64"/>
      <c r="N30" s="32"/>
      <c r="O30" s="1"/>
      <c r="P30">
        <v>28</v>
      </c>
      <c r="Q30" s="2"/>
    </row>
    <row r="31" spans="1:17" x14ac:dyDescent="0.2">
      <c r="A31" s="25"/>
      <c r="B31" s="22" t="s">
        <v>21</v>
      </c>
      <c r="C31" s="22"/>
      <c r="D31" s="28">
        <v>0.29899999999999999</v>
      </c>
      <c r="E31" s="28">
        <v>0.217</v>
      </c>
      <c r="F31" s="28">
        <v>0.3488</v>
      </c>
      <c r="G31" s="47">
        <v>0.35610000000000003</v>
      </c>
      <c r="H31" s="22"/>
      <c r="I31" s="26"/>
      <c r="J31" s="22"/>
      <c r="K31" s="41" t="s">
        <v>51</v>
      </c>
      <c r="L31" s="32" t="s">
        <v>52</v>
      </c>
      <c r="M31" s="32"/>
      <c r="N31" s="32"/>
      <c r="O31" s="40"/>
      <c r="P31" s="55">
        <f>177/942</f>
        <v>0.18789808917197454</v>
      </c>
      <c r="Q31" s="39"/>
    </row>
    <row r="32" spans="1:17" x14ac:dyDescent="0.2">
      <c r="A32" s="25"/>
      <c r="B32" s="22" t="s">
        <v>22</v>
      </c>
      <c r="C32" s="22"/>
      <c r="D32" s="28">
        <v>0.28799999999999998</v>
      </c>
      <c r="E32" s="28">
        <v>0.26700000000000002</v>
      </c>
      <c r="F32" s="28">
        <v>0.35</v>
      </c>
      <c r="G32" s="47">
        <v>0.16</v>
      </c>
      <c r="H32" s="22"/>
      <c r="I32" s="26"/>
      <c r="J32" s="22"/>
      <c r="K32" s="15"/>
      <c r="L32" s="32" t="s">
        <v>53</v>
      </c>
      <c r="M32" s="32"/>
      <c r="N32" s="32"/>
      <c r="O32" s="4"/>
      <c r="P32" s="55">
        <v>0.81210000000000004</v>
      </c>
      <c r="Q32" s="39"/>
    </row>
    <row r="33" spans="1:17" ht="17" thickBot="1" x14ac:dyDescent="0.25">
      <c r="A33" s="25"/>
      <c r="B33" s="22" t="s">
        <v>23</v>
      </c>
      <c r="C33" s="22"/>
      <c r="D33" s="28">
        <v>0.153</v>
      </c>
      <c r="E33" s="28">
        <v>0.17</v>
      </c>
      <c r="F33" s="28">
        <v>4.65E-2</v>
      </c>
      <c r="G33" s="47">
        <v>4.3900000000000002E-2</v>
      </c>
      <c r="H33" s="22"/>
      <c r="I33" s="26"/>
      <c r="J33" s="22"/>
      <c r="K33" s="65" t="s">
        <v>43</v>
      </c>
      <c r="L33" s="66"/>
      <c r="M33" s="33"/>
      <c r="N33" s="33"/>
      <c r="O33" s="5"/>
      <c r="P33" s="5">
        <v>72.16</v>
      </c>
      <c r="Q33" s="6"/>
    </row>
    <row r="34" spans="1:17" x14ac:dyDescent="0.2">
      <c r="A34" s="25"/>
      <c r="B34" s="22"/>
      <c r="C34" s="22"/>
      <c r="D34" s="22"/>
      <c r="E34" s="22"/>
      <c r="F34" s="22"/>
      <c r="G34" s="26"/>
      <c r="H34" s="22"/>
      <c r="I34" s="26"/>
      <c r="J34" s="22"/>
    </row>
    <row r="35" spans="1:17" ht="17" thickBot="1" x14ac:dyDescent="0.25">
      <c r="A35" s="25"/>
      <c r="B35" s="22"/>
      <c r="C35" s="22"/>
      <c r="D35" s="22"/>
      <c r="E35" s="22"/>
      <c r="F35" s="22"/>
      <c r="G35" s="26"/>
      <c r="H35" s="22"/>
      <c r="I35" s="26"/>
      <c r="J35" s="22"/>
    </row>
    <row r="36" spans="1:17" x14ac:dyDescent="0.2">
      <c r="A36" s="25"/>
      <c r="B36" s="22"/>
      <c r="C36" s="22"/>
      <c r="D36" s="22"/>
      <c r="E36" s="22"/>
      <c r="F36" s="22"/>
      <c r="G36" s="26"/>
      <c r="H36" s="22"/>
      <c r="I36" s="26"/>
      <c r="J36" s="22"/>
      <c r="K36" s="15" t="s">
        <v>44</v>
      </c>
      <c r="L36" s="35"/>
      <c r="M36" s="35"/>
      <c r="N36" s="35"/>
      <c r="O36" s="35" t="s">
        <v>30</v>
      </c>
      <c r="P36" s="35"/>
      <c r="Q36" s="36" t="s">
        <v>40</v>
      </c>
    </row>
    <row r="37" spans="1:17" x14ac:dyDescent="0.2">
      <c r="A37" s="25" t="s">
        <v>38</v>
      </c>
      <c r="B37" s="22"/>
      <c r="C37" s="22"/>
      <c r="D37" s="22">
        <v>4.7300000000000004</v>
      </c>
      <c r="E37" s="22">
        <v>4.7</v>
      </c>
      <c r="F37" s="22">
        <v>3.86</v>
      </c>
      <c r="G37" s="26">
        <v>4.03</v>
      </c>
      <c r="H37" s="22"/>
      <c r="I37" s="26"/>
      <c r="J37" s="22"/>
      <c r="K37" s="15"/>
      <c r="L37" s="1"/>
      <c r="M37" s="1"/>
      <c r="N37" s="1"/>
      <c r="O37" s="1"/>
      <c r="P37" s="1"/>
      <c r="Q37" s="2"/>
    </row>
    <row r="38" spans="1:17" ht="17" thickBot="1" x14ac:dyDescent="0.25">
      <c r="A38" s="31"/>
      <c r="B38" s="29"/>
      <c r="C38" s="29"/>
      <c r="D38" s="22">
        <v>3.49</v>
      </c>
      <c r="E38" s="29">
        <v>3.94</v>
      </c>
      <c r="F38" s="29">
        <v>1.93</v>
      </c>
      <c r="G38" s="30">
        <v>3.54</v>
      </c>
      <c r="H38" s="29"/>
      <c r="I38" s="30"/>
      <c r="J38" s="22"/>
      <c r="K38" s="63" t="s">
        <v>41</v>
      </c>
      <c r="L38" s="64"/>
      <c r="M38" s="64"/>
      <c r="N38" s="32"/>
      <c r="O38">
        <v>248</v>
      </c>
      <c r="P38" s="1"/>
      <c r="Q38" s="2"/>
    </row>
    <row r="39" spans="1:17" x14ac:dyDescent="0.2">
      <c r="K39" s="63" t="s">
        <v>42</v>
      </c>
      <c r="L39" s="64"/>
      <c r="M39" s="64"/>
      <c r="N39" s="32"/>
      <c r="O39">
        <v>205</v>
      </c>
      <c r="P39" s="1"/>
      <c r="Q39" s="2"/>
    </row>
    <row r="40" spans="1:17" x14ac:dyDescent="0.2">
      <c r="K40" s="63" t="s">
        <v>46</v>
      </c>
      <c r="L40" s="64"/>
      <c r="M40" s="64"/>
      <c r="N40" s="64"/>
      <c r="P40" s="1"/>
      <c r="Q40" s="2"/>
    </row>
    <row r="41" spans="1:17" x14ac:dyDescent="0.2">
      <c r="K41" s="63" t="s">
        <v>45</v>
      </c>
      <c r="L41" s="64"/>
      <c r="M41" s="64"/>
      <c r="N41" s="32"/>
      <c r="O41">
        <v>11</v>
      </c>
      <c r="P41" s="1"/>
      <c r="Q41" s="2"/>
    </row>
    <row r="42" spans="1:17" x14ac:dyDescent="0.2">
      <c r="K42" s="41" t="s">
        <v>51</v>
      </c>
      <c r="L42" s="32" t="s">
        <v>52</v>
      </c>
      <c r="M42" s="32"/>
      <c r="N42" s="32"/>
      <c r="O42" s="55">
        <f>43/248</f>
        <v>0.17338709677419356</v>
      </c>
      <c r="P42" s="40"/>
      <c r="Q42" s="39"/>
    </row>
    <row r="43" spans="1:17" x14ac:dyDescent="0.2">
      <c r="K43" s="15"/>
      <c r="L43" s="32" t="s">
        <v>53</v>
      </c>
      <c r="M43" s="32"/>
      <c r="N43" s="32"/>
      <c r="O43" s="55">
        <v>0.8266</v>
      </c>
      <c r="P43" s="4"/>
      <c r="Q43" s="39"/>
    </row>
    <row r="44" spans="1:17" ht="17" thickBot="1" x14ac:dyDescent="0.25">
      <c r="K44" s="65" t="s">
        <v>43</v>
      </c>
      <c r="L44" s="66"/>
      <c r="M44" s="33"/>
      <c r="N44" s="33"/>
      <c r="O44" s="5">
        <v>67.959999999999994</v>
      </c>
      <c r="P44" s="5"/>
      <c r="Q44" s="6"/>
    </row>
  </sheetData>
  <mergeCells count="20">
    <mergeCell ref="K38:M38"/>
    <mergeCell ref="K39:M39"/>
    <mergeCell ref="K40:N40"/>
    <mergeCell ref="K41:M41"/>
    <mergeCell ref="K44:L44"/>
    <mergeCell ref="K27:M27"/>
    <mergeCell ref="K28:M28"/>
    <mergeCell ref="K29:N29"/>
    <mergeCell ref="K30:M30"/>
    <mergeCell ref="K33:L33"/>
    <mergeCell ref="K16:M16"/>
    <mergeCell ref="K17:M17"/>
    <mergeCell ref="K18:N18"/>
    <mergeCell ref="K19:M19"/>
    <mergeCell ref="K22:L22"/>
    <mergeCell ref="K5:M5"/>
    <mergeCell ref="K6:M6"/>
    <mergeCell ref="K7:N7"/>
    <mergeCell ref="K8:M8"/>
    <mergeCell ref="K11:L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6212-D0C1-4D41-A303-0FC5A52DF655}">
  <dimension ref="A1:W45"/>
  <sheetViews>
    <sheetView zoomScale="60" workbookViewId="0">
      <pane ySplit="1" topLeftCell="A2" activePane="bottomLeft" state="frozen"/>
      <selection pane="bottomLeft" activeCell="H22" sqref="H22"/>
    </sheetView>
  </sheetViews>
  <sheetFormatPr baseColWidth="10" defaultColWidth="11" defaultRowHeight="16" x14ac:dyDescent="0.2"/>
  <cols>
    <col min="1" max="1" width="14.5" customWidth="1"/>
  </cols>
  <sheetData>
    <row r="1" spans="1:23" x14ac:dyDescent="0.2">
      <c r="A1" s="10" t="s">
        <v>39</v>
      </c>
      <c r="B1" s="8" t="s">
        <v>36</v>
      </c>
      <c r="C1" s="7"/>
      <c r="D1" s="8" t="s">
        <v>48</v>
      </c>
      <c r="E1" s="8" t="s">
        <v>29</v>
      </c>
      <c r="F1" s="8" t="s">
        <v>49</v>
      </c>
      <c r="G1" s="9" t="s">
        <v>30</v>
      </c>
      <c r="H1" s="17" t="s">
        <v>50</v>
      </c>
      <c r="I1" s="19" t="s">
        <v>47</v>
      </c>
    </row>
    <row r="2" spans="1:23" ht="17" thickBot="1" x14ac:dyDescent="0.25">
      <c r="A2" s="11" t="s">
        <v>35</v>
      </c>
      <c r="B2" s="1"/>
      <c r="C2" s="1"/>
      <c r="D2" s="1"/>
      <c r="E2" s="1"/>
      <c r="F2" s="1"/>
      <c r="G2" s="2"/>
      <c r="H2" s="16"/>
      <c r="I2" s="2"/>
    </row>
    <row r="3" spans="1:23" x14ac:dyDescent="0.2">
      <c r="A3" s="11" t="s">
        <v>33</v>
      </c>
      <c r="B3" s="1" t="s">
        <v>34</v>
      </c>
      <c r="C3" s="1"/>
      <c r="D3">
        <v>193</v>
      </c>
      <c r="E3">
        <v>0</v>
      </c>
      <c r="F3">
        <v>72.599999999999994</v>
      </c>
      <c r="G3">
        <v>0</v>
      </c>
      <c r="H3" s="16"/>
      <c r="I3" s="2"/>
      <c r="K3" s="15" t="s">
        <v>44</v>
      </c>
      <c r="L3" s="35"/>
      <c r="M3" s="35"/>
      <c r="N3" s="35"/>
      <c r="O3" s="35" t="s">
        <v>24</v>
      </c>
      <c r="P3" s="35" t="s">
        <v>25</v>
      </c>
      <c r="Q3" s="36" t="s">
        <v>40</v>
      </c>
    </row>
    <row r="4" spans="1:23" x14ac:dyDescent="0.2">
      <c r="A4" s="11"/>
      <c r="B4" s="1" t="s">
        <v>0</v>
      </c>
      <c r="C4" s="1"/>
      <c r="D4">
        <v>0</v>
      </c>
      <c r="E4">
        <v>991</v>
      </c>
      <c r="F4">
        <v>0</v>
      </c>
      <c r="G4">
        <v>414.6</v>
      </c>
      <c r="H4" s="16"/>
      <c r="I4" s="2"/>
      <c r="K4" s="15"/>
      <c r="L4" s="1"/>
      <c r="M4" s="1"/>
      <c r="N4" s="1"/>
      <c r="O4" s="1"/>
      <c r="P4" s="1"/>
      <c r="Q4" s="2"/>
    </row>
    <row r="5" spans="1:23" x14ac:dyDescent="0.2">
      <c r="A5" s="11"/>
      <c r="B5" s="1"/>
      <c r="C5" s="1"/>
      <c r="H5" s="16"/>
      <c r="I5" s="2"/>
      <c r="K5" s="63" t="s">
        <v>41</v>
      </c>
      <c r="L5" s="64"/>
      <c r="M5" s="64"/>
      <c r="N5" s="32"/>
      <c r="O5" s="1">
        <v>1784</v>
      </c>
      <c r="P5" s="1">
        <v>2437</v>
      </c>
      <c r="Q5" s="2">
        <v>4221</v>
      </c>
    </row>
    <row r="6" spans="1:23" x14ac:dyDescent="0.2">
      <c r="A6" s="11" t="s">
        <v>1</v>
      </c>
      <c r="B6" s="1" t="s">
        <v>2</v>
      </c>
      <c r="C6" s="1"/>
      <c r="D6">
        <v>0.45039999999999997</v>
      </c>
      <c r="E6">
        <v>0.46299999999999997</v>
      </c>
      <c r="F6">
        <v>0.48439999999999994</v>
      </c>
      <c r="G6">
        <v>0.56040000000000001</v>
      </c>
      <c r="H6" s="16"/>
      <c r="I6" s="2"/>
      <c r="K6" s="63" t="s">
        <v>42</v>
      </c>
      <c r="L6" s="64"/>
      <c r="M6" s="64"/>
      <c r="N6" s="32"/>
      <c r="O6" s="1">
        <v>1606</v>
      </c>
      <c r="P6" s="1">
        <v>2157</v>
      </c>
      <c r="Q6" s="2">
        <v>3763</v>
      </c>
    </row>
    <row r="7" spans="1:23" x14ac:dyDescent="0.2">
      <c r="A7" s="11"/>
      <c r="B7" s="1" t="s">
        <v>3</v>
      </c>
      <c r="C7" s="1"/>
      <c r="D7" s="57">
        <v>0.54959999999999998</v>
      </c>
      <c r="E7" s="57">
        <v>0.53879999999999995</v>
      </c>
      <c r="F7" s="57">
        <v>0.51560000000000006</v>
      </c>
      <c r="G7" s="57">
        <v>0.43959999999999999</v>
      </c>
      <c r="H7" s="16"/>
      <c r="I7" s="2"/>
      <c r="K7" s="63" t="s">
        <v>46</v>
      </c>
      <c r="L7" s="64"/>
      <c r="M7" s="64"/>
      <c r="N7" s="64"/>
      <c r="O7" s="1"/>
      <c r="P7" s="1"/>
      <c r="Q7" s="2"/>
    </row>
    <row r="8" spans="1:23" x14ac:dyDescent="0.2">
      <c r="A8" s="11"/>
      <c r="B8" s="1"/>
      <c r="C8" s="1"/>
      <c r="D8" s="57"/>
      <c r="E8" s="57"/>
      <c r="F8" s="57"/>
      <c r="G8" s="57"/>
      <c r="H8" s="16"/>
      <c r="I8" s="2"/>
      <c r="K8" s="63" t="s">
        <v>45</v>
      </c>
      <c r="L8" s="64"/>
      <c r="M8" s="64"/>
      <c r="N8" s="32"/>
      <c r="O8" s="1">
        <v>18</v>
      </c>
      <c r="P8" s="1">
        <v>12</v>
      </c>
      <c r="Q8" s="2">
        <v>30</v>
      </c>
    </row>
    <row r="9" spans="1:23" x14ac:dyDescent="0.2">
      <c r="A9" s="11" t="s">
        <v>4</v>
      </c>
      <c r="B9" s="1" t="s">
        <v>5</v>
      </c>
      <c r="C9" s="1"/>
      <c r="D9" s="57">
        <v>0.63360000000000005</v>
      </c>
      <c r="E9" s="57">
        <v>0.62740000000000007</v>
      </c>
      <c r="F9" s="57">
        <v>0.73739999999999994</v>
      </c>
      <c r="G9" s="57">
        <v>0.7772</v>
      </c>
      <c r="H9" s="16"/>
      <c r="I9" s="2"/>
      <c r="K9" s="34" t="s">
        <v>51</v>
      </c>
      <c r="L9" s="32" t="s">
        <v>52</v>
      </c>
      <c r="M9" s="32"/>
      <c r="N9" s="32"/>
      <c r="O9" s="4">
        <v>3.6999999999999998E-2</v>
      </c>
      <c r="P9" s="4">
        <v>3.3000000000000002E-2</v>
      </c>
      <c r="Q9" s="39">
        <v>3.5000000000000003E-2</v>
      </c>
    </row>
    <row r="10" spans="1:23" x14ac:dyDescent="0.2">
      <c r="A10" s="11"/>
      <c r="B10" s="1" t="s">
        <v>6</v>
      </c>
      <c r="C10" s="1"/>
      <c r="D10" s="57">
        <v>0.35199999999999998</v>
      </c>
      <c r="E10" s="57">
        <v>0.35239999999999999</v>
      </c>
      <c r="F10" s="57">
        <v>0.24879999999999997</v>
      </c>
      <c r="G10" s="57">
        <v>0.21080000000000002</v>
      </c>
      <c r="H10" s="16"/>
      <c r="I10" s="2"/>
      <c r="K10" s="15"/>
      <c r="L10" s="32" t="s">
        <v>53</v>
      </c>
      <c r="M10" s="32"/>
      <c r="N10" s="32"/>
      <c r="O10" s="4">
        <v>0.96299999999999997</v>
      </c>
      <c r="P10" s="4">
        <v>0.96699999999999997</v>
      </c>
      <c r="Q10" s="39">
        <v>0.96499999999999997</v>
      </c>
    </row>
    <row r="11" spans="1:23" ht="17" thickBot="1" x14ac:dyDescent="0.25">
      <c r="A11" s="11"/>
      <c r="B11" s="1" t="s">
        <v>7</v>
      </c>
      <c r="C11" s="1"/>
      <c r="D11" s="57">
        <v>1.2200000000000002E-3</v>
      </c>
      <c r="E11" s="57">
        <v>4.0800000000000003E-3</v>
      </c>
      <c r="F11" s="57">
        <v>0</v>
      </c>
      <c r="G11" s="57">
        <v>1.5799999999999998E-3</v>
      </c>
      <c r="H11" s="16"/>
      <c r="I11" s="2"/>
      <c r="K11" s="65" t="s">
        <v>43</v>
      </c>
      <c r="L11" s="66"/>
      <c r="M11" s="33"/>
      <c r="N11" s="33"/>
      <c r="O11" s="5" t="s">
        <v>69</v>
      </c>
      <c r="P11" s="5" t="s">
        <v>70</v>
      </c>
      <c r="Q11" s="6" t="s">
        <v>65</v>
      </c>
    </row>
    <row r="12" spans="1:23" x14ac:dyDescent="0.2">
      <c r="A12" s="11"/>
      <c r="B12" s="1" t="s">
        <v>8</v>
      </c>
      <c r="C12" s="1"/>
      <c r="D12" s="57">
        <v>6.9399999999999991E-3</v>
      </c>
      <c r="E12" s="57">
        <v>9.4000000000000004E-3</v>
      </c>
      <c r="F12" s="57">
        <v>9.4000000000000004E-3</v>
      </c>
      <c r="G12" s="57">
        <v>6.5000000000000006E-3</v>
      </c>
      <c r="H12" s="16"/>
      <c r="I12" s="2"/>
    </row>
    <row r="13" spans="1:23" ht="17" thickBot="1" x14ac:dyDescent="0.25">
      <c r="A13" s="11"/>
      <c r="B13" s="1" t="s">
        <v>9</v>
      </c>
      <c r="C13" s="1"/>
      <c r="D13" s="57">
        <v>6.6122000000000004E-3</v>
      </c>
      <c r="E13" s="57">
        <v>4.8688000000000004E-3</v>
      </c>
      <c r="F13" s="57">
        <v>0</v>
      </c>
      <c r="G13" s="57">
        <v>2.0200000000000001E-3</v>
      </c>
      <c r="H13" s="16"/>
      <c r="I13" s="2"/>
      <c r="T13" s="57"/>
      <c r="U13" s="57"/>
      <c r="V13" s="57"/>
      <c r="W13" s="57"/>
    </row>
    <row r="14" spans="1:23" x14ac:dyDescent="0.2">
      <c r="A14" s="11"/>
      <c r="B14" s="1" t="s">
        <v>10</v>
      </c>
      <c r="C14" s="1"/>
      <c r="D14" s="57">
        <v>0</v>
      </c>
      <c r="E14" s="57">
        <v>1.0999999999999998E-3</v>
      </c>
      <c r="F14" s="57">
        <v>4.5999999999999999E-3</v>
      </c>
      <c r="G14" s="57">
        <v>2.0999999999999999E-3</v>
      </c>
      <c r="H14" s="16"/>
      <c r="I14" s="2"/>
      <c r="K14" s="15" t="s">
        <v>44</v>
      </c>
      <c r="L14" s="35"/>
      <c r="M14" s="35"/>
      <c r="N14" s="35"/>
      <c r="O14" s="21" t="s">
        <v>26</v>
      </c>
      <c r="P14" s="21" t="s">
        <v>27</v>
      </c>
      <c r="Q14" s="36" t="s">
        <v>40</v>
      </c>
      <c r="T14" s="57"/>
      <c r="U14" s="57"/>
      <c r="V14" s="57"/>
      <c r="W14" s="57"/>
    </row>
    <row r="15" spans="1:23" x14ac:dyDescent="0.2">
      <c r="A15" s="11"/>
      <c r="B15" s="1"/>
      <c r="C15" s="1"/>
      <c r="D15" s="57"/>
      <c r="E15" s="57"/>
      <c r="F15" s="57"/>
      <c r="G15" s="57"/>
      <c r="H15" s="16"/>
      <c r="I15" s="2"/>
      <c r="K15" s="15"/>
      <c r="L15" s="1"/>
      <c r="M15" s="1"/>
      <c r="N15" s="1"/>
      <c r="O15" s="1"/>
      <c r="P15" s="1"/>
      <c r="Q15" s="2"/>
      <c r="T15" s="57"/>
      <c r="U15" s="57"/>
      <c r="V15" s="57"/>
      <c r="W15" s="57"/>
    </row>
    <row r="16" spans="1:23" x14ac:dyDescent="0.2">
      <c r="A16" s="11"/>
      <c r="B16" s="1"/>
      <c r="C16" s="1"/>
      <c r="D16" s="57"/>
      <c r="E16" s="57"/>
      <c r="F16" s="57"/>
      <c r="G16" s="57"/>
      <c r="H16" s="16"/>
      <c r="I16" s="2"/>
      <c r="K16" s="63" t="s">
        <v>41</v>
      </c>
      <c r="L16" s="64"/>
      <c r="M16" s="64"/>
      <c r="N16" s="32"/>
      <c r="O16" s="1"/>
      <c r="P16" s="1"/>
      <c r="Q16" s="2"/>
      <c r="T16" s="57"/>
      <c r="U16" s="57"/>
      <c r="V16" s="57"/>
      <c r="W16" s="57"/>
    </row>
    <row r="17" spans="1:23" x14ac:dyDescent="0.2">
      <c r="A17" s="11" t="s">
        <v>11</v>
      </c>
      <c r="B17" s="1" t="s">
        <v>12</v>
      </c>
      <c r="C17" s="1"/>
      <c r="D17" s="57">
        <v>2.3460000000000002E-2</v>
      </c>
      <c r="E17" s="57">
        <v>3.2940000000000004E-2</v>
      </c>
      <c r="F17" s="57">
        <v>1.9599999999999999E-3</v>
      </c>
      <c r="G17" s="57">
        <v>1.242E-2</v>
      </c>
      <c r="H17" s="16"/>
      <c r="I17" s="2"/>
      <c r="K17" s="63" t="s">
        <v>42</v>
      </c>
      <c r="L17" s="64"/>
      <c r="M17" s="64"/>
      <c r="N17" s="32"/>
      <c r="O17" s="1"/>
      <c r="P17" s="1"/>
      <c r="Q17" s="2"/>
      <c r="T17" s="57"/>
      <c r="U17" s="57"/>
      <c r="V17" s="57"/>
      <c r="W17" s="57"/>
    </row>
    <row r="18" spans="1:23" x14ac:dyDescent="0.2">
      <c r="A18" s="11"/>
      <c r="B18" s="1" t="s">
        <v>13</v>
      </c>
      <c r="C18" s="1"/>
      <c r="D18" s="57">
        <v>0.90760000000000007</v>
      </c>
      <c r="E18" s="57">
        <v>0.9094000000000001</v>
      </c>
      <c r="F18" s="57">
        <v>0.95882000000000001</v>
      </c>
      <c r="G18" s="57">
        <v>0.96012000000000008</v>
      </c>
      <c r="H18" s="16"/>
      <c r="I18" s="2"/>
      <c r="K18" s="63" t="s">
        <v>46</v>
      </c>
      <c r="L18" s="64"/>
      <c r="M18" s="64"/>
      <c r="N18" s="64"/>
      <c r="O18" s="1"/>
      <c r="P18" s="1"/>
      <c r="Q18" s="2"/>
      <c r="T18" s="57"/>
      <c r="U18" s="57"/>
      <c r="V18" s="57"/>
      <c r="W18" s="57"/>
    </row>
    <row r="19" spans="1:23" x14ac:dyDescent="0.2">
      <c r="A19" s="11"/>
      <c r="B19" s="1" t="s">
        <v>14</v>
      </c>
      <c r="C19" s="1"/>
      <c r="D19" s="57">
        <v>6.8600000000000008E-2</v>
      </c>
      <c r="E19" s="57">
        <v>5.6259999999999998E-2</v>
      </c>
      <c r="F19" s="57">
        <v>4.1700000000000001E-2</v>
      </c>
      <c r="G19" s="57">
        <v>2.758E-2</v>
      </c>
      <c r="H19" s="16"/>
      <c r="I19" s="2"/>
      <c r="K19" s="63" t="s">
        <v>45</v>
      </c>
      <c r="L19" s="64"/>
      <c r="M19" s="64"/>
      <c r="N19" s="32"/>
      <c r="O19" s="1"/>
      <c r="P19" s="1"/>
      <c r="Q19" s="2"/>
      <c r="T19" s="57"/>
      <c r="U19" s="57"/>
      <c r="V19" s="57"/>
      <c r="W19" s="57"/>
    </row>
    <row r="20" spans="1:23" x14ac:dyDescent="0.2">
      <c r="A20" s="11"/>
      <c r="B20" s="1" t="s">
        <v>37</v>
      </c>
      <c r="C20" s="1"/>
      <c r="D20" s="57">
        <v>0</v>
      </c>
      <c r="E20" s="57">
        <v>1.06E-3</v>
      </c>
      <c r="F20" s="57">
        <v>0</v>
      </c>
      <c r="G20" s="57">
        <v>0</v>
      </c>
      <c r="H20" s="16"/>
      <c r="I20" s="2"/>
      <c r="K20" s="41" t="s">
        <v>51</v>
      </c>
      <c r="L20" s="32" t="s">
        <v>52</v>
      </c>
      <c r="M20" s="32"/>
      <c r="N20" s="32"/>
      <c r="O20" s="40"/>
      <c r="P20" s="40"/>
      <c r="Q20" s="39"/>
      <c r="T20" s="57"/>
      <c r="U20" s="57"/>
      <c r="V20" s="57"/>
      <c r="W20" s="57"/>
    </row>
    <row r="21" spans="1:23" x14ac:dyDescent="0.2">
      <c r="A21" s="11"/>
      <c r="B21" s="1"/>
      <c r="C21" s="1"/>
      <c r="D21" s="57"/>
      <c r="E21" s="57"/>
      <c r="F21" s="57"/>
      <c r="G21" s="57"/>
      <c r="H21" s="16"/>
      <c r="I21" s="2"/>
      <c r="K21" s="15"/>
      <c r="L21" s="32" t="s">
        <v>53</v>
      </c>
      <c r="M21" s="32"/>
      <c r="N21" s="32"/>
      <c r="O21" s="4"/>
      <c r="P21" s="4"/>
      <c r="Q21" s="39"/>
      <c r="T21" s="57"/>
      <c r="U21" s="57"/>
      <c r="V21" s="57"/>
      <c r="W21" s="57"/>
    </row>
    <row r="22" spans="1:23" ht="17" thickBot="1" x14ac:dyDescent="0.25">
      <c r="A22" s="11" t="s">
        <v>31</v>
      </c>
      <c r="B22" s="1" t="s">
        <v>32</v>
      </c>
      <c r="C22" s="1"/>
      <c r="D22" s="57">
        <v>0.8879999999999999</v>
      </c>
      <c r="E22" s="57">
        <v>0.85419999999999996</v>
      </c>
      <c r="F22" s="57">
        <v>0.92700000000000016</v>
      </c>
      <c r="G22" s="57">
        <v>0.90299999999999991</v>
      </c>
      <c r="H22" s="16"/>
      <c r="I22" s="2"/>
      <c r="K22" s="65" t="s">
        <v>43</v>
      </c>
      <c r="L22" s="66"/>
      <c r="M22" s="33"/>
      <c r="N22" s="33"/>
      <c r="O22" s="5"/>
      <c r="P22" s="5"/>
      <c r="Q22" s="6"/>
      <c r="T22" s="57"/>
      <c r="U22" s="57"/>
      <c r="V22" s="57"/>
      <c r="W22" s="57"/>
    </row>
    <row r="23" spans="1:23" x14ac:dyDescent="0.2">
      <c r="A23" s="11"/>
      <c r="B23" s="1" t="s">
        <v>15</v>
      </c>
      <c r="C23" s="1"/>
      <c r="D23" s="57">
        <v>2.3599999999999999E-2</v>
      </c>
      <c r="E23" s="57">
        <v>2.9220000000000003E-2</v>
      </c>
      <c r="F23" s="57">
        <v>2.4E-2</v>
      </c>
      <c r="G23" s="57">
        <v>1.8200000000000001E-2</v>
      </c>
      <c r="H23" s="16"/>
      <c r="I23" s="2"/>
      <c r="T23" s="57"/>
      <c r="U23" s="57"/>
      <c r="V23" s="57"/>
      <c r="W23" s="57"/>
    </row>
    <row r="24" spans="1:23" ht="17" thickBot="1" x14ac:dyDescent="0.25">
      <c r="A24" s="11"/>
      <c r="B24" s="1" t="s">
        <v>16</v>
      </c>
      <c r="C24" s="1"/>
      <c r="D24" s="57">
        <v>3.1899999999999998E-2</v>
      </c>
      <c r="E24" s="57">
        <v>5.4559999999999997E-2</v>
      </c>
      <c r="F24" s="57">
        <v>1.54E-2</v>
      </c>
      <c r="G24" s="57">
        <v>4.0800000000000003E-2</v>
      </c>
      <c r="H24" s="16"/>
      <c r="I24" s="2"/>
      <c r="T24" s="57"/>
      <c r="U24" s="57"/>
      <c r="V24" s="57"/>
      <c r="W24" s="57"/>
    </row>
    <row r="25" spans="1:23" x14ac:dyDescent="0.2">
      <c r="A25" s="11"/>
      <c r="B25" s="1"/>
      <c r="C25" s="1"/>
      <c r="D25" s="57"/>
      <c r="E25" s="57"/>
      <c r="F25" s="57"/>
      <c r="G25" s="57"/>
      <c r="H25" s="16"/>
      <c r="I25" s="2"/>
      <c r="K25" s="15" t="s">
        <v>44</v>
      </c>
      <c r="L25" s="35"/>
      <c r="M25" s="35"/>
      <c r="N25" s="35"/>
      <c r="O25" s="35" t="s">
        <v>28</v>
      </c>
      <c r="P25" s="35" t="s">
        <v>29</v>
      </c>
      <c r="Q25" s="36" t="s">
        <v>40</v>
      </c>
      <c r="T25" s="57"/>
      <c r="U25" s="57"/>
      <c r="V25" s="57"/>
      <c r="W25" s="57"/>
    </row>
    <row r="26" spans="1:23" x14ac:dyDescent="0.2">
      <c r="A26" s="11"/>
      <c r="B26" s="1"/>
      <c r="C26" s="1"/>
      <c r="D26" s="57"/>
      <c r="E26" s="57"/>
      <c r="F26" s="57"/>
      <c r="G26" s="57"/>
      <c r="H26" s="16"/>
      <c r="I26" s="2"/>
      <c r="K26" s="15"/>
      <c r="L26" s="1"/>
      <c r="M26" s="1"/>
      <c r="N26" s="1"/>
      <c r="O26" s="1"/>
      <c r="P26" s="1"/>
      <c r="Q26" s="2"/>
      <c r="T26" s="57"/>
      <c r="U26" s="57"/>
      <c r="V26" s="57"/>
      <c r="W26" s="57"/>
    </row>
    <row r="27" spans="1:23" x14ac:dyDescent="0.2">
      <c r="A27" s="11"/>
      <c r="B27" s="1"/>
      <c r="C27" s="1"/>
      <c r="D27" s="57"/>
      <c r="E27" s="57"/>
      <c r="F27" s="57"/>
      <c r="G27" s="57"/>
      <c r="H27" s="16"/>
      <c r="I27" s="2"/>
      <c r="K27" s="63" t="s">
        <v>41</v>
      </c>
      <c r="L27" s="64"/>
      <c r="M27" s="64"/>
      <c r="N27" s="32"/>
      <c r="O27" s="1"/>
      <c r="P27" s="1">
        <v>4955</v>
      </c>
      <c r="Q27" s="2"/>
      <c r="T27" s="57"/>
      <c r="U27" s="57"/>
      <c r="V27" s="57"/>
      <c r="W27" s="57"/>
    </row>
    <row r="28" spans="1:23" x14ac:dyDescent="0.2">
      <c r="A28" s="11" t="s">
        <v>17</v>
      </c>
      <c r="B28" s="1" t="s">
        <v>18</v>
      </c>
      <c r="C28" s="1"/>
      <c r="D28" s="57">
        <v>5.4200000000000005E-2</v>
      </c>
      <c r="E28" s="57">
        <v>5.4199999999999991E-2</v>
      </c>
      <c r="F28" s="57">
        <v>1.5699999999999999E-2</v>
      </c>
      <c r="G28" s="57">
        <v>1.7760000000000005E-2</v>
      </c>
      <c r="H28" s="16"/>
      <c r="I28" s="2"/>
      <c r="K28" s="63" t="s">
        <v>42</v>
      </c>
      <c r="L28" s="64"/>
      <c r="M28" s="64"/>
      <c r="N28" s="32"/>
      <c r="O28" s="1"/>
      <c r="P28" s="1">
        <v>3965</v>
      </c>
      <c r="Q28" s="2"/>
      <c r="T28" s="57"/>
      <c r="U28" s="57"/>
      <c r="V28" s="57"/>
      <c r="W28" s="57"/>
    </row>
    <row r="29" spans="1:23" x14ac:dyDescent="0.2">
      <c r="A29" s="11"/>
      <c r="B29" s="1" t="s">
        <v>19</v>
      </c>
      <c r="C29" s="1"/>
      <c r="D29" s="57">
        <v>6.6299999999999998E-2</v>
      </c>
      <c r="E29" s="57">
        <v>9.781999999999999E-2</v>
      </c>
      <c r="F29" s="57">
        <v>8.4400000000000003E-2</v>
      </c>
      <c r="G29" s="57">
        <v>9.7300000000000011E-2</v>
      </c>
      <c r="H29" s="16"/>
      <c r="I29" s="2"/>
      <c r="K29" s="63" t="s">
        <v>46</v>
      </c>
      <c r="L29" s="64"/>
      <c r="M29" s="64"/>
      <c r="N29" s="64"/>
      <c r="O29" s="1"/>
      <c r="P29" s="1"/>
      <c r="Q29" s="2"/>
      <c r="T29" s="57"/>
      <c r="U29" s="57"/>
      <c r="V29" s="57"/>
      <c r="W29" s="57"/>
    </row>
    <row r="30" spans="1:23" x14ac:dyDescent="0.2">
      <c r="A30" s="11"/>
      <c r="B30" s="1" t="s">
        <v>20</v>
      </c>
      <c r="C30" s="1"/>
      <c r="D30" s="57">
        <v>0.14064000000000002</v>
      </c>
      <c r="E30" s="57">
        <v>0.17919999999999997</v>
      </c>
      <c r="F30" s="57">
        <v>0.24367999999999998</v>
      </c>
      <c r="G30" s="57">
        <v>0.28128000000000003</v>
      </c>
      <c r="H30" s="16"/>
      <c r="I30" s="2"/>
      <c r="K30" s="63" t="s">
        <v>45</v>
      </c>
      <c r="L30" s="64"/>
      <c r="M30" s="64"/>
      <c r="N30" s="32"/>
      <c r="O30" s="1"/>
      <c r="P30" s="1">
        <v>52</v>
      </c>
      <c r="Q30" s="2"/>
      <c r="T30" s="57"/>
      <c r="U30" s="57"/>
      <c r="V30" s="57"/>
      <c r="W30" s="57"/>
    </row>
    <row r="31" spans="1:23" x14ac:dyDescent="0.2">
      <c r="A31" s="11"/>
      <c r="B31" s="1" t="s">
        <v>21</v>
      </c>
      <c r="C31" s="1"/>
      <c r="D31" s="57">
        <v>0.3009</v>
      </c>
      <c r="E31" s="57">
        <v>0.24430000000000002</v>
      </c>
      <c r="F31" s="57">
        <v>0.34256000000000009</v>
      </c>
      <c r="G31" s="57">
        <v>0.30862000000000001</v>
      </c>
      <c r="H31" s="16"/>
      <c r="I31" s="2"/>
      <c r="K31" s="41" t="s">
        <v>51</v>
      </c>
      <c r="L31" s="32" t="s">
        <v>52</v>
      </c>
      <c r="M31" s="32"/>
      <c r="N31" s="32"/>
      <c r="O31" s="40"/>
      <c r="P31" s="40">
        <f>193/991</f>
        <v>0.19475277497477295</v>
      </c>
      <c r="Q31" s="39"/>
      <c r="T31" s="57"/>
      <c r="U31" s="57"/>
      <c r="V31" s="57"/>
      <c r="W31" s="57"/>
    </row>
    <row r="32" spans="1:23" x14ac:dyDescent="0.2">
      <c r="A32" s="11"/>
      <c r="B32" s="1" t="s">
        <v>22</v>
      </c>
      <c r="C32" s="1"/>
      <c r="D32" s="57">
        <v>0.27500000000000002</v>
      </c>
      <c r="E32" s="57">
        <v>0.24939999999999998</v>
      </c>
      <c r="F32" s="57">
        <v>0.24859999999999999</v>
      </c>
      <c r="G32" s="57">
        <v>0.22480000000000003</v>
      </c>
      <c r="H32" s="16"/>
      <c r="I32" s="2"/>
      <c r="K32" s="15"/>
      <c r="L32" s="32" t="s">
        <v>53</v>
      </c>
      <c r="M32" s="32"/>
      <c r="N32" s="32"/>
      <c r="O32" s="4"/>
      <c r="P32" s="4">
        <v>0.80520000000000003</v>
      </c>
      <c r="Q32" s="39"/>
      <c r="T32" s="57"/>
      <c r="U32" s="57"/>
      <c r="V32" s="57"/>
      <c r="W32" s="57"/>
    </row>
    <row r="33" spans="1:23" ht="17" thickBot="1" x14ac:dyDescent="0.25">
      <c r="A33" s="11"/>
      <c r="B33" s="1" t="s">
        <v>23</v>
      </c>
      <c r="C33" s="1"/>
      <c r="D33" s="57">
        <v>0.16220000000000001</v>
      </c>
      <c r="E33" s="57">
        <v>0.17460000000000003</v>
      </c>
      <c r="F33" s="57">
        <v>5.489999999999999E-2</v>
      </c>
      <c r="G33" s="57">
        <v>7.0580000000000004E-2</v>
      </c>
      <c r="H33" s="16"/>
      <c r="I33" s="2"/>
      <c r="K33" s="65" t="s">
        <v>43</v>
      </c>
      <c r="L33" s="66"/>
      <c r="M33" s="33"/>
      <c r="N33" s="33"/>
      <c r="O33" s="5"/>
      <c r="P33" s="5" t="s">
        <v>72</v>
      </c>
      <c r="Q33" s="6"/>
      <c r="T33" s="57"/>
      <c r="U33" s="57"/>
      <c r="V33" s="57"/>
      <c r="W33" s="57"/>
    </row>
    <row r="34" spans="1:23" x14ac:dyDescent="0.2">
      <c r="A34" s="11"/>
      <c r="B34" s="1"/>
      <c r="C34" s="1"/>
      <c r="D34" s="57"/>
      <c r="E34" s="57"/>
      <c r="F34" s="57"/>
      <c r="G34" s="57"/>
      <c r="H34" s="16"/>
      <c r="I34" s="2"/>
      <c r="T34" s="57"/>
      <c r="U34" s="57"/>
      <c r="V34" s="57"/>
      <c r="W34" s="57"/>
    </row>
    <row r="35" spans="1:23" ht="17" thickBot="1" x14ac:dyDescent="0.25">
      <c r="A35" s="11"/>
      <c r="B35" s="1"/>
      <c r="C35" s="1"/>
      <c r="D35" s="57"/>
      <c r="E35" s="57"/>
      <c r="F35" s="57"/>
      <c r="G35" s="57"/>
      <c r="H35" s="16"/>
      <c r="I35" s="2"/>
      <c r="T35" s="57"/>
      <c r="U35" s="57"/>
      <c r="V35" s="57"/>
      <c r="W35" s="57"/>
    </row>
    <row r="36" spans="1:23" x14ac:dyDescent="0.2">
      <c r="A36" s="11"/>
      <c r="B36" s="1"/>
      <c r="C36" s="1"/>
      <c r="D36" s="57"/>
      <c r="E36" s="57"/>
      <c r="F36" s="57"/>
      <c r="G36" s="57"/>
      <c r="H36" s="16"/>
      <c r="I36" s="2"/>
      <c r="K36" s="15" t="s">
        <v>44</v>
      </c>
      <c r="L36" s="35"/>
      <c r="M36" s="35"/>
      <c r="N36" s="35"/>
      <c r="O36" s="35" t="s">
        <v>30</v>
      </c>
      <c r="P36" s="35"/>
      <c r="Q36" s="36" t="s">
        <v>40</v>
      </c>
      <c r="T36" s="57"/>
      <c r="U36" s="57"/>
      <c r="V36" s="57"/>
      <c r="W36" s="57"/>
    </row>
    <row r="37" spans="1:23" x14ac:dyDescent="0.2">
      <c r="A37" s="11" t="s">
        <v>38</v>
      </c>
      <c r="B37" s="1"/>
      <c r="C37" s="1"/>
      <c r="D37" s="62">
        <v>4.8620000000000001</v>
      </c>
      <c r="E37" s="62">
        <v>4.7460000000000004</v>
      </c>
      <c r="F37" s="62">
        <v>3.8220000000000001</v>
      </c>
      <c r="G37" s="62">
        <v>4.07</v>
      </c>
      <c r="H37" s="16"/>
      <c r="I37" s="2"/>
      <c r="K37" s="15"/>
      <c r="L37" s="1"/>
      <c r="M37" s="1"/>
      <c r="N37" s="1"/>
      <c r="O37" s="1"/>
      <c r="P37" s="1"/>
      <c r="Q37" s="2"/>
      <c r="T37" s="57"/>
      <c r="U37" s="57"/>
      <c r="V37" s="57"/>
      <c r="W37" s="57"/>
    </row>
    <row r="38" spans="1:23" ht="17" thickBot="1" x14ac:dyDescent="0.25">
      <c r="A38" s="12"/>
      <c r="B38" s="5"/>
      <c r="C38" s="5"/>
      <c r="D38" s="62">
        <v>3.85</v>
      </c>
      <c r="E38" s="62">
        <v>4.0280000000000005</v>
      </c>
      <c r="F38" s="62">
        <v>2.82</v>
      </c>
      <c r="G38" s="62">
        <v>3.306</v>
      </c>
      <c r="H38" s="18"/>
      <c r="I38" s="6"/>
      <c r="K38" s="63" t="s">
        <v>41</v>
      </c>
      <c r="L38" s="64"/>
      <c r="M38" s="64"/>
      <c r="N38" s="32"/>
      <c r="O38" s="1">
        <v>2073</v>
      </c>
      <c r="P38" s="1"/>
      <c r="Q38" s="2"/>
      <c r="T38" s="57"/>
      <c r="U38" s="57"/>
      <c r="V38" s="57"/>
      <c r="W38" s="57"/>
    </row>
    <row r="39" spans="1:23" x14ac:dyDescent="0.2">
      <c r="K39" s="63" t="s">
        <v>42</v>
      </c>
      <c r="L39" s="64"/>
      <c r="M39" s="64"/>
      <c r="N39" s="32"/>
      <c r="O39" s="1">
        <v>1682</v>
      </c>
      <c r="P39" s="1"/>
      <c r="Q39" s="2"/>
      <c r="T39" s="57"/>
      <c r="U39" s="57"/>
      <c r="V39" s="57"/>
      <c r="W39" s="57"/>
    </row>
    <row r="40" spans="1:23" x14ac:dyDescent="0.2">
      <c r="K40" s="63" t="s">
        <v>46</v>
      </c>
      <c r="L40" s="64"/>
      <c r="M40" s="64"/>
      <c r="N40" s="64"/>
      <c r="O40" s="1"/>
      <c r="P40" s="1"/>
      <c r="Q40" s="2"/>
      <c r="T40" s="57"/>
      <c r="U40" s="57"/>
      <c r="V40" s="57"/>
      <c r="W40" s="57"/>
    </row>
    <row r="41" spans="1:23" x14ac:dyDescent="0.2">
      <c r="K41" s="63" t="s">
        <v>45</v>
      </c>
      <c r="L41" s="64"/>
      <c r="M41" s="64"/>
      <c r="N41" s="32"/>
      <c r="O41" s="1">
        <v>16</v>
      </c>
      <c r="P41" s="1"/>
      <c r="Q41" s="2"/>
      <c r="T41" s="57"/>
      <c r="U41" s="57"/>
      <c r="V41" s="57"/>
      <c r="W41" s="57"/>
    </row>
    <row r="42" spans="1:23" x14ac:dyDescent="0.2">
      <c r="K42" s="41" t="s">
        <v>51</v>
      </c>
      <c r="L42" s="32" t="s">
        <v>52</v>
      </c>
      <c r="M42" s="32"/>
      <c r="N42" s="32"/>
      <c r="O42" s="40">
        <f>72.6/414.6</f>
        <v>0.17510853835021706</v>
      </c>
      <c r="P42" s="40"/>
      <c r="Q42" s="39"/>
      <c r="T42" s="57"/>
      <c r="U42" s="57"/>
      <c r="V42" s="57"/>
      <c r="W42" s="57"/>
    </row>
    <row r="43" spans="1:23" x14ac:dyDescent="0.2">
      <c r="K43" s="15"/>
      <c r="L43" s="32" t="s">
        <v>53</v>
      </c>
      <c r="M43" s="32"/>
      <c r="N43" s="32"/>
      <c r="O43" s="4">
        <v>0.82489999999999997</v>
      </c>
      <c r="P43" s="4"/>
      <c r="Q43" s="39"/>
      <c r="T43" s="57"/>
      <c r="U43" s="57"/>
      <c r="V43" s="57"/>
      <c r="W43" s="57"/>
    </row>
    <row r="44" spans="1:23" ht="17" thickBot="1" x14ac:dyDescent="0.25">
      <c r="K44" s="65" t="s">
        <v>43</v>
      </c>
      <c r="L44" s="66"/>
      <c r="M44" s="33"/>
      <c r="N44" s="33"/>
      <c r="O44" s="5" t="s">
        <v>73</v>
      </c>
      <c r="P44" s="5"/>
      <c r="Q44" s="6"/>
      <c r="T44" s="57"/>
      <c r="U44" s="57"/>
      <c r="V44" s="57"/>
      <c r="W44" s="57"/>
    </row>
    <row r="45" spans="1:23" x14ac:dyDescent="0.2">
      <c r="T45" s="57"/>
      <c r="U45" s="57"/>
      <c r="V45" s="57"/>
      <c r="W45" s="57"/>
    </row>
  </sheetData>
  <mergeCells count="20">
    <mergeCell ref="K38:M38"/>
    <mergeCell ref="K39:M39"/>
    <mergeCell ref="K40:N40"/>
    <mergeCell ref="K41:M41"/>
    <mergeCell ref="K44:L44"/>
    <mergeCell ref="K27:M27"/>
    <mergeCell ref="K28:M28"/>
    <mergeCell ref="K29:N29"/>
    <mergeCell ref="K30:M30"/>
    <mergeCell ref="K33:L33"/>
    <mergeCell ref="K16:M16"/>
    <mergeCell ref="K17:M17"/>
    <mergeCell ref="K18:N18"/>
    <mergeCell ref="K19:M19"/>
    <mergeCell ref="K22:L22"/>
    <mergeCell ref="K5:M5"/>
    <mergeCell ref="K6:M6"/>
    <mergeCell ref="K7:N7"/>
    <mergeCell ref="K8:M8"/>
    <mergeCell ref="K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2016</vt:lpstr>
      <vt:lpstr>2017</vt:lpstr>
      <vt:lpstr>2018</vt:lpstr>
      <vt:lpstr>2019</vt:lpstr>
      <vt:lpstr>2020</vt:lpstr>
      <vt:lpstr>2016-2020</vt:lpstr>
      <vt:lpstr>'2016'!Print_Area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 Sarayloo</dc:creator>
  <cp:lastModifiedBy>Microsoft Office User</cp:lastModifiedBy>
  <cp:lastPrinted>2021-04-28T14:07:44Z</cp:lastPrinted>
  <dcterms:created xsi:type="dcterms:W3CDTF">2021-04-28T13:26:16Z</dcterms:created>
  <dcterms:modified xsi:type="dcterms:W3CDTF">2021-06-13T01:25:55Z</dcterms:modified>
</cp:coreProperties>
</file>