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rdan\Documents\Projects\Data Projects\USL Championship\Data\"/>
    </mc:Choice>
  </mc:AlternateContent>
  <xr:revisionPtr revIDLastSave="0" documentId="8_{E220AC70-B1D5-4A5A-8BD9-2FF9E88C1A7D}" xr6:coauthVersionLast="47" xr6:coauthVersionMax="47" xr10:uidLastSave="{00000000-0000-0000-0000-000000000000}"/>
  <bookViews>
    <workbookView xWindow="-120" yWindow="-120" windowWidth="20730" windowHeight="11040" activeTab="6" xr2:uid="{00000000-000D-0000-FFFF-FFFF00000000}"/>
  </bookViews>
  <sheets>
    <sheet name="EPL fantasy Points" sheetId="1" r:id="rId1"/>
    <sheet name="Teams" sheetId="2" r:id="rId2"/>
    <sheet name="Coaches" sheetId="3" state="hidden" r:id="rId3"/>
    <sheet name="INSERT" sheetId="13" state="hidden" r:id="rId4"/>
    <sheet name="Roster" sheetId="7" r:id="rId5"/>
    <sheet name="Season Results" sheetId="4" r:id="rId6"/>
    <sheet name="Matches" sheetId="5" r:id="rId7"/>
    <sheet name="Players" sheetId="6" r:id="rId8"/>
    <sheet name="General_Stats" sheetId="8" r:id="rId9"/>
    <sheet name="Awards" sheetId="9" r:id="rId10"/>
    <sheet name="Award Types" sheetId="10" r:id="rId11"/>
    <sheet name="GK_Stats" sheetId="11" state="hidden" r:id="rId12"/>
    <sheet name="Shooting_Stats" sheetId="12" state="hidden" r:id="rId13"/>
  </sheets>
  <definedNames>
    <definedName name="_xlnm._FilterDatabase" localSheetId="7" hidden="1">Players!$A$1:$I$665</definedName>
  </definedNames>
  <calcPr calcId="191029"/>
  <fileRecoveryPr repairLoad="1"/>
</workbook>
</file>

<file path=xl/calcChain.xml><?xml version="1.0" encoding="utf-8"?>
<calcChain xmlns="http://schemas.openxmlformats.org/spreadsheetml/2006/main">
  <c r="A3" i="13" l="1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R424" i="5"/>
  <c r="R423" i="5"/>
  <c r="R422" i="5"/>
  <c r="R421" i="5"/>
  <c r="R420" i="5"/>
  <c r="R419" i="5"/>
  <c r="R418" i="5"/>
  <c r="R417" i="5"/>
  <c r="R416" i="5"/>
  <c r="R415" i="5"/>
  <c r="R414" i="5"/>
  <c r="R413" i="5"/>
  <c r="R412" i="5"/>
  <c r="R411" i="5"/>
  <c r="R410" i="5"/>
  <c r="R409" i="5"/>
  <c r="R408" i="5"/>
  <c r="R407" i="5"/>
  <c r="R406" i="5"/>
  <c r="R405" i="5"/>
  <c r="R404" i="5"/>
  <c r="R403" i="5"/>
  <c r="R402" i="5"/>
  <c r="R401" i="5"/>
  <c r="R400" i="5"/>
  <c r="R399" i="5"/>
  <c r="R398" i="5"/>
  <c r="R397" i="5"/>
  <c r="R396" i="5"/>
  <c r="R395" i="5"/>
  <c r="R394" i="5"/>
  <c r="R393" i="5"/>
  <c r="R392" i="5"/>
  <c r="R391" i="5"/>
  <c r="R390" i="5"/>
  <c r="R389" i="5"/>
  <c r="R388" i="5"/>
  <c r="R387" i="5"/>
  <c r="R386" i="5"/>
  <c r="R385" i="5"/>
  <c r="R384" i="5"/>
  <c r="R383" i="5"/>
  <c r="R382" i="5"/>
  <c r="R381" i="5"/>
  <c r="R380" i="5"/>
  <c r="R379" i="5"/>
  <c r="R378" i="5"/>
  <c r="R377" i="5"/>
  <c r="R376" i="5"/>
  <c r="R375" i="5"/>
  <c r="R374" i="5"/>
  <c r="R373" i="5"/>
  <c r="R372" i="5"/>
  <c r="R371" i="5"/>
  <c r="R370" i="5"/>
  <c r="R369" i="5"/>
  <c r="R368" i="5"/>
  <c r="R367" i="5"/>
  <c r="R366" i="5"/>
  <c r="R365" i="5"/>
  <c r="R364" i="5"/>
  <c r="R363" i="5"/>
  <c r="R362" i="5"/>
  <c r="R361" i="5"/>
  <c r="R360" i="5"/>
  <c r="R359" i="5"/>
  <c r="R358" i="5"/>
  <c r="R357" i="5"/>
  <c r="R356" i="5"/>
  <c r="R355" i="5"/>
  <c r="R354" i="5"/>
  <c r="R353" i="5"/>
  <c r="R352" i="5"/>
  <c r="R351" i="5"/>
  <c r="R350" i="5"/>
  <c r="R349" i="5"/>
  <c r="R348" i="5"/>
  <c r="R347" i="5"/>
  <c r="R346" i="5"/>
  <c r="R345" i="5"/>
  <c r="R344" i="5"/>
  <c r="R343" i="5"/>
  <c r="R342" i="5"/>
  <c r="R341" i="5"/>
  <c r="R340" i="5"/>
  <c r="R339" i="5"/>
  <c r="R338" i="5"/>
  <c r="R337" i="5"/>
  <c r="R336" i="5"/>
  <c r="R335" i="5"/>
  <c r="R334" i="5"/>
  <c r="R333" i="5"/>
  <c r="R332" i="5"/>
  <c r="R331" i="5"/>
  <c r="R330" i="5"/>
  <c r="R329" i="5"/>
  <c r="R328" i="5"/>
  <c r="R327" i="5"/>
  <c r="R326" i="5"/>
  <c r="R325" i="5"/>
  <c r="R324" i="5"/>
  <c r="R323" i="5"/>
  <c r="R322" i="5"/>
  <c r="R321" i="5"/>
  <c r="R320" i="5"/>
  <c r="R319" i="5"/>
  <c r="R318" i="5"/>
  <c r="R317" i="5"/>
  <c r="R316" i="5"/>
  <c r="R315" i="5"/>
  <c r="R314" i="5"/>
  <c r="R313" i="5"/>
  <c r="R312" i="5"/>
  <c r="R311" i="5"/>
  <c r="R310" i="5"/>
  <c r="R309" i="5"/>
  <c r="R308" i="5"/>
  <c r="R307" i="5"/>
  <c r="R306" i="5"/>
  <c r="R305" i="5"/>
  <c r="R304" i="5"/>
  <c r="R303" i="5"/>
  <c r="R302" i="5"/>
  <c r="R301" i="5"/>
  <c r="R300" i="5"/>
  <c r="R299" i="5"/>
  <c r="R298" i="5"/>
  <c r="R297" i="5"/>
  <c r="R296" i="5"/>
  <c r="R295" i="5"/>
  <c r="R294" i="5"/>
  <c r="R293" i="5"/>
  <c r="R292" i="5"/>
  <c r="R291" i="5"/>
  <c r="R290" i="5"/>
  <c r="R289" i="5"/>
  <c r="R288" i="5"/>
  <c r="R287" i="5"/>
  <c r="R286" i="5"/>
  <c r="R285" i="5"/>
  <c r="R284" i="5"/>
  <c r="R283" i="5"/>
  <c r="R282" i="5"/>
  <c r="R281" i="5"/>
  <c r="R280" i="5"/>
  <c r="R279" i="5"/>
  <c r="R278" i="5"/>
  <c r="R277" i="5"/>
  <c r="R276" i="5"/>
  <c r="R275" i="5"/>
  <c r="R274" i="5"/>
  <c r="R273" i="5"/>
  <c r="R272" i="5"/>
  <c r="R271" i="5"/>
  <c r="R270" i="5"/>
  <c r="R269" i="5"/>
  <c r="R268" i="5"/>
  <c r="R267" i="5"/>
  <c r="R266" i="5"/>
  <c r="R265" i="5"/>
  <c r="R264" i="5"/>
  <c r="R263" i="5"/>
  <c r="R262" i="5"/>
  <c r="R261" i="5"/>
  <c r="R260" i="5"/>
  <c r="R259" i="5"/>
  <c r="R258" i="5"/>
  <c r="R257" i="5"/>
  <c r="R256" i="5"/>
  <c r="R255" i="5"/>
  <c r="R254" i="5"/>
  <c r="R253" i="5"/>
  <c r="R252" i="5"/>
  <c r="R251" i="5"/>
  <c r="R250" i="5"/>
  <c r="R249" i="5"/>
  <c r="R248" i="5"/>
  <c r="R247" i="5"/>
  <c r="R246" i="5"/>
  <c r="R245" i="5"/>
  <c r="R244" i="5"/>
  <c r="R243" i="5"/>
  <c r="R242" i="5"/>
  <c r="R241" i="5"/>
  <c r="R240" i="5"/>
  <c r="R239" i="5"/>
  <c r="R238" i="5"/>
  <c r="R237" i="5"/>
  <c r="R236" i="5"/>
  <c r="R235" i="5"/>
  <c r="R234" i="5"/>
  <c r="R233" i="5"/>
  <c r="R232" i="5"/>
  <c r="R231" i="5"/>
  <c r="R230" i="5"/>
  <c r="R229" i="5"/>
  <c r="R228" i="5"/>
  <c r="R227" i="5"/>
  <c r="R226" i="5"/>
  <c r="R225" i="5"/>
  <c r="R224" i="5"/>
  <c r="R223" i="5"/>
  <c r="R222" i="5"/>
  <c r="R221" i="5"/>
  <c r="R220" i="5"/>
  <c r="R219" i="5"/>
  <c r="R218" i="5"/>
  <c r="R217" i="5"/>
  <c r="R216" i="5"/>
  <c r="R215" i="5"/>
  <c r="R214" i="5"/>
  <c r="R213" i="5"/>
  <c r="R212" i="5"/>
  <c r="R211" i="5"/>
  <c r="R210" i="5"/>
  <c r="R209" i="5"/>
  <c r="R208" i="5"/>
  <c r="R207" i="5"/>
  <c r="R206" i="5"/>
  <c r="R205" i="5"/>
  <c r="R204" i="5"/>
  <c r="R203" i="5"/>
  <c r="R202" i="5"/>
  <c r="R201" i="5"/>
  <c r="R200" i="5"/>
  <c r="R199" i="5"/>
  <c r="R198" i="5"/>
  <c r="R197" i="5"/>
  <c r="R196" i="5"/>
  <c r="R195" i="5"/>
  <c r="R194" i="5"/>
  <c r="R193" i="5"/>
  <c r="R192" i="5"/>
  <c r="R191" i="5"/>
  <c r="R190" i="5"/>
  <c r="R189" i="5"/>
  <c r="R188" i="5"/>
  <c r="R187" i="5"/>
  <c r="R186" i="5"/>
  <c r="R185" i="5"/>
  <c r="R184" i="5"/>
  <c r="R183" i="5"/>
  <c r="R182" i="5"/>
  <c r="R181" i="5"/>
  <c r="R180" i="5"/>
  <c r="R179" i="5"/>
  <c r="R178" i="5"/>
  <c r="R177" i="5"/>
  <c r="R176" i="5"/>
  <c r="R175" i="5"/>
  <c r="R174" i="5"/>
  <c r="R173" i="5"/>
  <c r="R172" i="5"/>
  <c r="R171" i="5"/>
  <c r="R170" i="5"/>
  <c r="R169" i="5"/>
  <c r="R168" i="5"/>
  <c r="R167" i="5"/>
  <c r="R166" i="5"/>
  <c r="R165" i="5"/>
  <c r="R164" i="5"/>
  <c r="R163" i="5"/>
  <c r="R162" i="5"/>
  <c r="R161" i="5"/>
  <c r="R160" i="5"/>
  <c r="R159" i="5"/>
  <c r="R158" i="5"/>
  <c r="R157" i="5"/>
  <c r="R156" i="5"/>
  <c r="R155" i="5"/>
  <c r="R154" i="5"/>
  <c r="R153" i="5"/>
  <c r="R152" i="5"/>
  <c r="R151" i="5"/>
  <c r="R150" i="5"/>
  <c r="R149" i="5"/>
  <c r="R148" i="5"/>
  <c r="R147" i="5"/>
  <c r="R146" i="5"/>
  <c r="R145" i="5"/>
  <c r="R144" i="5"/>
  <c r="R143" i="5"/>
  <c r="R142" i="5"/>
  <c r="R141" i="5"/>
  <c r="R140" i="5"/>
  <c r="R139" i="5"/>
  <c r="R138" i="5"/>
  <c r="R137" i="5"/>
  <c r="R136" i="5"/>
  <c r="R135" i="5"/>
  <c r="R134" i="5"/>
  <c r="R133" i="5"/>
  <c r="R132" i="5"/>
  <c r="R131" i="5"/>
  <c r="R130" i="5"/>
  <c r="R129" i="5"/>
  <c r="R128" i="5"/>
  <c r="R127" i="5"/>
  <c r="R126" i="5"/>
  <c r="R125" i="5"/>
  <c r="R124" i="5"/>
  <c r="R123" i="5"/>
  <c r="R122" i="5"/>
  <c r="R121" i="5"/>
  <c r="R120" i="5"/>
  <c r="R119" i="5"/>
  <c r="R118" i="5"/>
  <c r="R117" i="5"/>
  <c r="R116" i="5"/>
  <c r="R115" i="5"/>
  <c r="R114" i="5"/>
  <c r="R113" i="5"/>
  <c r="R112" i="5"/>
  <c r="R111" i="5"/>
  <c r="R110" i="5"/>
  <c r="R109" i="5"/>
  <c r="R108" i="5"/>
  <c r="R107" i="5"/>
  <c r="R106" i="5"/>
  <c r="R105" i="5"/>
  <c r="R104" i="5"/>
  <c r="R103" i="5"/>
  <c r="R102" i="5"/>
  <c r="R101" i="5"/>
  <c r="R100" i="5"/>
  <c r="R99" i="5"/>
  <c r="R98" i="5"/>
  <c r="R97" i="5"/>
  <c r="R96" i="5"/>
  <c r="R95" i="5"/>
  <c r="R94" i="5"/>
  <c r="R93" i="5"/>
  <c r="R92" i="5"/>
  <c r="R91" i="5"/>
  <c r="R90" i="5"/>
  <c r="R89" i="5"/>
  <c r="R88" i="5"/>
  <c r="R87" i="5"/>
  <c r="R86" i="5"/>
  <c r="R85" i="5"/>
  <c r="R84" i="5"/>
  <c r="R83" i="5"/>
  <c r="R82" i="5"/>
  <c r="R81" i="5"/>
  <c r="R80" i="5"/>
  <c r="R79" i="5"/>
  <c r="R78" i="5"/>
  <c r="R77" i="5"/>
  <c r="R76" i="5"/>
  <c r="R75" i="5"/>
  <c r="R74" i="5"/>
  <c r="R73" i="5"/>
  <c r="R72" i="5"/>
  <c r="R71" i="5"/>
  <c r="R70" i="5"/>
  <c r="R69" i="5"/>
  <c r="R68" i="5"/>
  <c r="R67" i="5"/>
  <c r="R66" i="5"/>
  <c r="R65" i="5"/>
  <c r="R64" i="5"/>
  <c r="R63" i="5"/>
  <c r="R62" i="5"/>
  <c r="R61" i="5"/>
  <c r="R60" i="5"/>
  <c r="R59" i="5"/>
  <c r="R58" i="5"/>
  <c r="R57" i="5"/>
  <c r="R56" i="5"/>
  <c r="R55" i="5"/>
  <c r="R54" i="5"/>
  <c r="R53" i="5"/>
  <c r="R52" i="5"/>
  <c r="R51" i="5"/>
  <c r="R50" i="5"/>
  <c r="R49" i="5"/>
  <c r="R48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R2" i="5"/>
  <c r="L23" i="4"/>
  <c r="L17" i="4"/>
  <c r="L15" i="4"/>
  <c r="L13" i="4"/>
  <c r="L12" i="4"/>
  <c r="L11" i="4"/>
  <c r="L10" i="4"/>
  <c r="L8" i="4"/>
  <c r="L7" i="4"/>
  <c r="L6" i="4"/>
  <c r="L5" i="4"/>
  <c r="L4" i="4"/>
  <c r="L3" i="4"/>
</calcChain>
</file>

<file path=xl/sharedStrings.xml><?xml version="1.0" encoding="utf-8"?>
<sst xmlns="http://schemas.openxmlformats.org/spreadsheetml/2006/main" count="11553" uniqueCount="2312">
  <si>
    <t>Game Points</t>
  </si>
  <si>
    <t>Bonus Points</t>
  </si>
  <si>
    <t>For playing up to 60 minutes</t>
  </si>
  <si>
    <t>Team of the Week</t>
  </si>
  <si>
    <t>For playing 60 minutes or more (excluding stoppage time)</t>
  </si>
  <si>
    <t>Team of the Month</t>
  </si>
  <si>
    <t>For each goal scored by a goalkeeper</t>
  </si>
  <si>
    <t>Goal of the Week</t>
  </si>
  <si>
    <t>For each goal scored by a defender</t>
  </si>
  <si>
    <t>Goal of the Month</t>
  </si>
  <si>
    <t>For each goal scored by a midfielder</t>
  </si>
  <si>
    <t>Save of the Week</t>
  </si>
  <si>
    <t>For each goal scored by a forward</t>
  </si>
  <si>
    <t>Save of the Month</t>
  </si>
  <si>
    <t>For each assist for a goal</t>
  </si>
  <si>
    <t>Man of the Match</t>
  </si>
  <si>
    <t>For a clean sheet by a goalkeeper or defender</t>
  </si>
  <si>
    <t>For a clean sheet by a midfielder</t>
  </si>
  <si>
    <t>For every 3 shots saved by a goalkeeper</t>
  </si>
  <si>
    <t>For each penalty save</t>
  </si>
  <si>
    <t>For each penalty miss</t>
  </si>
  <si>
    <t>For every 2 goals conceded by a goalkeeper or defender</t>
  </si>
  <si>
    <t>For each yellow card</t>
  </si>
  <si>
    <t>For each red card</t>
  </si>
  <si>
    <t>For each own goal</t>
  </si>
  <si>
    <t>https://fbref.com/en/comps/73/USL-Championship-Stats</t>
  </si>
  <si>
    <t>Team ID</t>
  </si>
  <si>
    <t>Full Name</t>
  </si>
  <si>
    <t>Nick Name</t>
  </si>
  <si>
    <t>Home City</t>
  </si>
  <si>
    <t>Home State</t>
  </si>
  <si>
    <t>Venue</t>
  </si>
  <si>
    <t>Capacity</t>
  </si>
  <si>
    <t>IS Soccer Specific</t>
  </si>
  <si>
    <t>Team Color 1</t>
  </si>
  <si>
    <t>Team Color 2</t>
  </si>
  <si>
    <t>Team Color 3</t>
  </si>
  <si>
    <t>Key Sponsors</t>
  </si>
  <si>
    <t>Conference</t>
  </si>
  <si>
    <t>Birmingham Legion FC</t>
  </si>
  <si>
    <t>The Legion</t>
  </si>
  <si>
    <t>Birmingham</t>
  </si>
  <si>
    <t>Alabama</t>
  </si>
  <si>
    <t>Protective Stadium</t>
  </si>
  <si>
    <t>Black</t>
  </si>
  <si>
    <t>Red</t>
  </si>
  <si>
    <t>Gold</t>
  </si>
  <si>
    <t>UAB Medicine, Red Diamond</t>
  </si>
  <si>
    <t>East</t>
  </si>
  <si>
    <t>Charleston Battery</t>
  </si>
  <si>
    <t>The Battery</t>
  </si>
  <si>
    <t>Charleston</t>
  </si>
  <si>
    <t>South Carolina</t>
  </si>
  <si>
    <t>Patriots Point Soccer Complex</t>
  </si>
  <si>
    <t>Yellow</t>
  </si>
  <si>
    <t>-</t>
  </si>
  <si>
    <t>MUSC Health</t>
  </si>
  <si>
    <t>Colorado Springs Switchbacks FC</t>
  </si>
  <si>
    <t>The Switchbacks</t>
  </si>
  <si>
    <t>Colorado Springs</t>
  </si>
  <si>
    <t>Colorado</t>
  </si>
  <si>
    <t>Weidner Field</t>
  </si>
  <si>
    <t>Blue</t>
  </si>
  <si>
    <t>White</t>
  </si>
  <si>
    <t>Weidner Apartment Homes</t>
  </si>
  <si>
    <t>WEST</t>
  </si>
  <si>
    <t>Detroit City FC</t>
  </si>
  <si>
    <t>Le Rouge</t>
  </si>
  <si>
    <t>Detroit</t>
  </si>
  <si>
    <t>Michigan</t>
  </si>
  <si>
    <t>Keyworth Stadium</t>
  </si>
  <si>
    <t>Ally Bank</t>
  </si>
  <si>
    <t>El Paso Locomotive FC</t>
  </si>
  <si>
    <t>Locos</t>
  </si>
  <si>
    <t>El Paso</t>
  </si>
  <si>
    <t>Texas</t>
  </si>
  <si>
    <t>Southwest University Park</t>
  </si>
  <si>
    <t>Southwest University</t>
  </si>
  <si>
    <t>FC Tulsa</t>
  </si>
  <si>
    <t>Tulsa</t>
  </si>
  <si>
    <t>Oklahoma</t>
  </si>
  <si>
    <t>ONEOK Field</t>
  </si>
  <si>
    <t>Bank of Oklahoma</t>
  </si>
  <si>
    <t>Hartford Athletic</t>
  </si>
  <si>
    <t>The Athletic</t>
  </si>
  <si>
    <t>Hartford</t>
  </si>
  <si>
    <t>Connecticut</t>
  </si>
  <si>
    <t>Trinity Health Stadium</t>
  </si>
  <si>
    <t>Green</t>
  </si>
  <si>
    <t>Trinity Health, Cigna</t>
  </si>
  <si>
    <t>Indy Eleven</t>
  </si>
  <si>
    <t>The Eleven</t>
  </si>
  <si>
    <t>Indianapolis</t>
  </si>
  <si>
    <t>Indiana</t>
  </si>
  <si>
    <t>IU Michael A. Carroll Track &amp; Soccer Stadium</t>
  </si>
  <si>
    <t>Navy</t>
  </si>
  <si>
    <t>Honda</t>
  </si>
  <si>
    <t>Las Vegas Lights FC</t>
  </si>
  <si>
    <t>The Lights</t>
  </si>
  <si>
    <t>Las Vegas</t>
  </si>
  <si>
    <t>Nevada</t>
  </si>
  <si>
    <t>Cashman Field</t>
  </si>
  <si>
    <t>Pink</t>
  </si>
  <si>
    <t>Zappos</t>
  </si>
  <si>
    <t>Loudoun United FC</t>
  </si>
  <si>
    <t>Leesburg</t>
  </si>
  <si>
    <t>Virginia</t>
  </si>
  <si>
    <t>Segra Field</t>
  </si>
  <si>
    <t>Loudoun Economic Development</t>
  </si>
  <si>
    <t>Louisville City FC</t>
  </si>
  <si>
    <t>LouCity</t>
  </si>
  <si>
    <t>Louisville</t>
  </si>
  <si>
    <t>Kentucky</t>
  </si>
  <si>
    <t>Lynn Family Stadium</t>
  </si>
  <si>
    <t>Purple</t>
  </si>
  <si>
    <t>GE Appliances</t>
  </si>
  <si>
    <t>Memphis 901 FC</t>
  </si>
  <si>
    <t>Memphis</t>
  </si>
  <si>
    <t>Tennessee</t>
  </si>
  <si>
    <t>AutoZone Park</t>
  </si>
  <si>
    <t>Light Blue</t>
  </si>
  <si>
    <t>AutoZone</t>
  </si>
  <si>
    <t>Miami FC</t>
  </si>
  <si>
    <t>Miami</t>
  </si>
  <si>
    <t>Florida</t>
  </si>
  <si>
    <t>Riccardo Silva Stadium</t>
  </si>
  <si>
    <t>Orange</t>
  </si>
  <si>
    <t>unknown</t>
  </si>
  <si>
    <t>Monterey Bay FC</t>
  </si>
  <si>
    <t>The Crisp</t>
  </si>
  <si>
    <t>Monterey</t>
  </si>
  <si>
    <t>California</t>
  </si>
  <si>
    <t>Cardinale Stadium</t>
  </si>
  <si>
    <t>Cardinale Moving &amp; Storage</t>
  </si>
  <si>
    <t>New Mexico United</t>
  </si>
  <si>
    <t>United</t>
  </si>
  <si>
    <t>Albuquerque</t>
  </si>
  <si>
    <t>New Mexico</t>
  </si>
  <si>
    <t>Rio Grande Credit Union Field at Isotopes Park</t>
  </si>
  <si>
    <t>Meow Wolf</t>
  </si>
  <si>
    <t>North Carolina FC</t>
  </si>
  <si>
    <t>NCFC</t>
  </si>
  <si>
    <t>Cary</t>
  </si>
  <si>
    <t>North Carolina</t>
  </si>
  <si>
    <t>Sahlen's Stadium at WakeMed Soccer Park</t>
  </si>
  <si>
    <t>Centene</t>
  </si>
  <si>
    <t>Oakland Roots SC</t>
  </si>
  <si>
    <t>Roots</t>
  </si>
  <si>
    <t>Oakland</t>
  </si>
  <si>
    <t>Pioneer Stadium</t>
  </si>
  <si>
    <t>Gray</t>
  </si>
  <si>
    <t>Anthem</t>
  </si>
  <si>
    <t>Orange County SC</t>
  </si>
  <si>
    <t>Irvine</t>
  </si>
  <si>
    <t>Championship Soccer Stadium</t>
  </si>
  <si>
    <t>Hyundai</t>
  </si>
  <si>
    <t>Phoenix Rising FC</t>
  </si>
  <si>
    <t>Rising</t>
  </si>
  <si>
    <t>Phoenix</t>
  </si>
  <si>
    <t>Arizona</t>
  </si>
  <si>
    <t>Phoenix Rising Soccer Stadium</t>
  </si>
  <si>
    <t>Carvana</t>
  </si>
  <si>
    <t>Pittsburgh Riverhounds SC</t>
  </si>
  <si>
    <t>The Hounds</t>
  </si>
  <si>
    <t>Pittsburgh</t>
  </si>
  <si>
    <t>Pennsylvania</t>
  </si>
  <si>
    <t>Highmark Stadium</t>
  </si>
  <si>
    <t>Allegheny Health Network</t>
  </si>
  <si>
    <t>Rhode Island FC</t>
  </si>
  <si>
    <t>Pawtucket</t>
  </si>
  <si>
    <t>Rhode Island</t>
  </si>
  <si>
    <t>Beirne Stadium</t>
  </si>
  <si>
    <t>Citizens Bank</t>
  </si>
  <si>
    <t>Sacramento Republic FC</t>
  </si>
  <si>
    <t>Republic FC</t>
  </si>
  <si>
    <t>Sacramento</t>
  </si>
  <si>
    <t>Heart Health Park</t>
  </si>
  <si>
    <t>Western Health Advantage</t>
  </si>
  <si>
    <t>San Antonio FC</t>
  </si>
  <si>
    <t>San Antonio</t>
  </si>
  <si>
    <t>Toyota Field</t>
  </si>
  <si>
    <t>Toyota</t>
  </si>
  <si>
    <t>Tampa Bay Rowdies</t>
  </si>
  <si>
    <t>The Rowdies</t>
  </si>
  <si>
    <t>St. Petersburg</t>
  </si>
  <si>
    <t>Al Lang Stadium</t>
  </si>
  <si>
    <t>Publix, Rowdies Soccer Fund</t>
  </si>
  <si>
    <t>Coach_ID</t>
  </si>
  <si>
    <t>First</t>
  </si>
  <si>
    <t>Last</t>
  </si>
  <si>
    <t>Nationality</t>
  </si>
  <si>
    <t>Brian Crookham</t>
  </si>
  <si>
    <t>Brian</t>
  </si>
  <si>
    <t>Crookham</t>
  </si>
  <si>
    <t>USA</t>
  </si>
  <si>
    <t>Brian Clarhaut</t>
  </si>
  <si>
    <t>Clarhaut</t>
  </si>
  <si>
    <t>Blair Gavin</t>
  </si>
  <si>
    <t>Blair</t>
  </si>
  <si>
    <t>Gavin</t>
  </si>
  <si>
    <t>Tab Ramos</t>
  </si>
  <si>
    <t>Tab</t>
  </si>
  <si>
    <t>Ramos</t>
  </si>
  <si>
    <t>Danny Cruz</t>
  </si>
  <si>
    <t>Danny</t>
  </si>
  <si>
    <t>Cruz</t>
  </si>
  <si>
    <t>Eric Quill</t>
  </si>
  <si>
    <t>Eric</t>
  </si>
  <si>
    <t>Quill</t>
  </si>
  <si>
    <t>John Bradford</t>
  </si>
  <si>
    <t>John</t>
  </si>
  <si>
    <t>Bradford</t>
  </si>
  <si>
    <t>Bob Lilley</t>
  </si>
  <si>
    <t>Bob</t>
  </si>
  <si>
    <t>Lilley</t>
  </si>
  <si>
    <t>Khano Smith</t>
  </si>
  <si>
    <t>Khano</t>
  </si>
  <si>
    <t>Smith</t>
  </si>
  <si>
    <t>Bermuda</t>
  </si>
  <si>
    <t>Marcelo Sarvas</t>
  </si>
  <si>
    <t>Marcelo</t>
  </si>
  <si>
    <t>Sarvas</t>
  </si>
  <si>
    <t>Brazil</t>
  </si>
  <si>
    <t>Frank Yallop</t>
  </si>
  <si>
    <t>Frank</t>
  </si>
  <si>
    <t>Yallop</t>
  </si>
  <si>
    <t>Canada</t>
  </si>
  <si>
    <t>Alen Marcina</t>
  </si>
  <si>
    <t>Alen</t>
  </si>
  <si>
    <t>Marcina</t>
  </si>
  <si>
    <t>Danny Dichio</t>
  </si>
  <si>
    <t>Dichio</t>
  </si>
  <si>
    <t>England</t>
  </si>
  <si>
    <t>Mark Lowry</t>
  </si>
  <si>
    <t>Mark</t>
  </si>
  <si>
    <t>Lowry</t>
  </si>
  <si>
    <t>Sam Devine</t>
  </si>
  <si>
    <t>Sam</t>
  </si>
  <si>
    <t>Devine</t>
  </si>
  <si>
    <t>Anthony Pulis</t>
  </si>
  <si>
    <t>Anthony</t>
  </si>
  <si>
    <t>Pulis</t>
  </si>
  <si>
    <t>Richard Chaplow</t>
  </si>
  <si>
    <t>Richard</t>
  </si>
  <si>
    <t>Chaplow</t>
  </si>
  <si>
    <t>Mark Briggs</t>
  </si>
  <si>
    <t>Briggs</t>
  </si>
  <si>
    <t>Noah Delgado</t>
  </si>
  <si>
    <t>Noah</t>
  </si>
  <si>
    <t>Delgado</t>
  </si>
  <si>
    <t>Puerto Rico</t>
  </si>
  <si>
    <t>Stephen Glass</t>
  </si>
  <si>
    <t>Stephen</t>
  </si>
  <si>
    <t>Glass</t>
  </si>
  <si>
    <t>Scotland</t>
  </si>
  <si>
    <t>Nicky Law</t>
  </si>
  <si>
    <t>Nicky</t>
  </si>
  <si>
    <t>Law</t>
  </si>
  <si>
    <t>Ben Pirmann</t>
  </si>
  <si>
    <t>Ben</t>
  </si>
  <si>
    <t>Pirmann</t>
  </si>
  <si>
    <t>Juan Guerra</t>
  </si>
  <si>
    <t>Juan</t>
  </si>
  <si>
    <t>Guerra</t>
  </si>
  <si>
    <t>Venezuela</t>
  </si>
  <si>
    <t>EAST/WEST</t>
  </si>
  <si>
    <t>Rank</t>
  </si>
  <si>
    <t>Year</t>
  </si>
  <si>
    <t>Squad</t>
  </si>
  <si>
    <t>Num_Matches</t>
  </si>
  <si>
    <t>Num_Wins</t>
  </si>
  <si>
    <t>Num_Draws</t>
  </si>
  <si>
    <t>Num_Losses</t>
  </si>
  <si>
    <t>Goals_For</t>
  </si>
  <si>
    <t>Goals_Against</t>
  </si>
  <si>
    <t>Goal_DIff</t>
  </si>
  <si>
    <t>Points</t>
  </si>
  <si>
    <t>Points_Per_Match</t>
  </si>
  <si>
    <t>Attendance</t>
  </si>
  <si>
    <t>Top Team Scorer</t>
  </si>
  <si>
    <t>Goalkeeper</t>
  </si>
  <si>
    <t>Notes</t>
  </si>
  <si>
    <t>Louisville City</t>
  </si>
  <si>
    <t>Wilson Harris - 19</t>
  </si>
  <si>
    <t>Damian Las</t>
  </si>
  <si>
    <t>→ Conference Quarterfinals</t>
  </si>
  <si>
    <t>Greg Hurst - 12</t>
  </si>
  <si>
    <t>Alexandros Tabakis</t>
  </si>
  <si>
    <t>Nick Markanich - 28</t>
  </si>
  <si>
    <t>Adam Grinwis</t>
  </si>
  <si>
    <t>Colorado Springs Switchbacks</t>
  </si>
  <si>
    <t>Ronaldo Damus - 12</t>
  </si>
  <si>
    <t>Christian Herrera</t>
  </si>
  <si>
    <t>Detroit City</t>
  </si>
  <si>
    <t>Ben Morris, Maxi Rodriguez - 10</t>
  </si>
  <si>
    <t>Nathan Steinwascher</t>
  </si>
  <si>
    <t>Bruno Lapa - 11</t>
  </si>
  <si>
    <t>Tyler Deric</t>
  </si>
  <si>
    <t>Jack Blake, Augustine Williams - 10</t>
  </si>
  <si>
    <t>Hunter Sulte</t>
  </si>
  <si>
    <t>Khori Bennett - 14</t>
  </si>
  <si>
    <t>Raiko Arozarena</t>
  </si>
  <si>
    <t>Albert Dikwa - 10</t>
  </si>
  <si>
    <t>Koke Vegas</t>
  </si>
  <si>
    <t>Sacramento Republich</t>
  </si>
  <si>
    <t>Kieran Phillips - 12</t>
  </si>
  <si>
    <t>Daniel Vitiello</t>
  </si>
  <si>
    <t>Manuel Arteaga - 17</t>
  </si>
  <si>
    <t>Jordan Farr</t>
  </si>
  <si>
    <t>Orange County</t>
  </si>
  <si>
    <t>Ethan Zubak - 10</t>
  </si>
  <si>
    <t>Colin Shutler</t>
  </si>
  <si>
    <t>Oalex Anderson, Evan Conway - 12</t>
  </si>
  <si>
    <t>Jake McGuire</t>
  </si>
  <si>
    <t>Oakland Roots</t>
  </si>
  <si>
    <t>Johnny Rodriguez - 12</t>
  </si>
  <si>
    <t>Paul Blanchette</t>
  </si>
  <si>
    <t>Edward Kizza - 12</t>
  </si>
  <si>
    <t>Eric Dick</t>
  </si>
  <si>
    <t>Phoenix Rising</t>
  </si>
  <si>
    <t>Rémi Cabral - 7</t>
  </si>
  <si>
    <t>Rocco Ríos Novo</t>
  </si>
  <si>
    <t>Birmingham Legion</t>
  </si>
  <si>
    <t>Stefano Pinho - 10</t>
  </si>
  <si>
    <t>Matt Van Oekel</t>
  </si>
  <si>
    <t>Juan Agudelo - 8</t>
  </si>
  <si>
    <t>Pablo Sisniega</t>
  </si>
  <si>
    <t>Mamadou Dieng - 11</t>
  </si>
  <si>
    <t>Renan Ribeiro</t>
  </si>
  <si>
    <t>Phillip Goodrum, Stefan Stojanovic - 5</t>
  </si>
  <si>
    <t>Johan Peñaranda</t>
  </si>
  <si>
    <t>Loudoun United</t>
  </si>
  <si>
    <t>Zach Ryan - 10</t>
  </si>
  <si>
    <t>Hugo Fauroux</t>
  </si>
  <si>
    <t>Monterey Bay</t>
  </si>
  <si>
    <t>Tristan Trager - 8</t>
  </si>
  <si>
    <t>Gerold Ngnepi</t>
  </si>
  <si>
    <t>Frank López - 7</t>
  </si>
  <si>
    <t>Daniel Gagliardi</t>
  </si>
  <si>
    <t>Amando Moreno - 6</t>
  </si>
  <si>
    <t>Jahmali Waite</t>
  </si>
  <si>
    <t>MatchID</t>
  </si>
  <si>
    <t>Competition</t>
  </si>
  <si>
    <t>Week</t>
  </si>
  <si>
    <t>Day</t>
  </si>
  <si>
    <t>Date</t>
  </si>
  <si>
    <t>Season</t>
  </si>
  <si>
    <t>Home_Team_ID</t>
  </si>
  <si>
    <t>Home Team</t>
  </si>
  <si>
    <t>Home Goals</t>
  </si>
  <si>
    <t>Combined_Score</t>
  </si>
  <si>
    <t>Away_Goals</t>
  </si>
  <si>
    <t>Away_Team_ID</t>
  </si>
  <si>
    <t>Away Team</t>
  </si>
  <si>
    <t>Winner</t>
  </si>
  <si>
    <t>Overtime</t>
  </si>
  <si>
    <t>Penalty kicks</t>
  </si>
  <si>
    <t>Home Team PK Scored</t>
  </si>
  <si>
    <t>Away Team Pk Scored</t>
  </si>
  <si>
    <t>Referee</t>
  </si>
  <si>
    <t>Regular Season</t>
  </si>
  <si>
    <t>Sat</t>
  </si>
  <si>
    <t>New Mexico Utd</t>
  </si>
  <si>
    <t>1</t>
  </si>
  <si>
    <t>1–0</t>
  </si>
  <si>
    <t>0</t>
  </si>
  <si>
    <t>Isotopes Park</t>
  </si>
  <si>
    <t>2</t>
  </si>
  <si>
    <t>2–1</t>
  </si>
  <si>
    <t>LV Lights FC</t>
  </si>
  <si>
    <t>2–0</t>
  </si>
  <si>
    <t>CS Switchbacks</t>
  </si>
  <si>
    <t>South Dade Kia Field at Pitbull Stadium</t>
  </si>
  <si>
    <t>Sergii Demianchuk</t>
  </si>
  <si>
    <t>Sac Republic</t>
  </si>
  <si>
    <t>2–2</t>
  </si>
  <si>
    <t>0–0</t>
  </si>
  <si>
    <t>Loudoun Utd</t>
  </si>
  <si>
    <t>Phx Rising</t>
  </si>
  <si>
    <t>0–1</t>
  </si>
  <si>
    <t>B'ham Legion</t>
  </si>
  <si>
    <t>Wild Horse Pass Stadium</t>
  </si>
  <si>
    <t>Wed</t>
  </si>
  <si>
    <t>1–1</t>
  </si>
  <si>
    <t>Brad Jensen</t>
  </si>
  <si>
    <t>1–2</t>
  </si>
  <si>
    <t>3</t>
  </si>
  <si>
    <t>3–1</t>
  </si>
  <si>
    <t>0–2</t>
  </si>
  <si>
    <t>Elton Garcia</t>
  </si>
  <si>
    <t>TB Rowdies</t>
  </si>
  <si>
    <t>1–3</t>
  </si>
  <si>
    <t>Greg Dopka</t>
  </si>
  <si>
    <t>Michael A. Carroll Stadium</t>
  </si>
  <si>
    <t>4</t>
  </si>
  <si>
    <t>4–0</t>
  </si>
  <si>
    <t>Sun</t>
  </si>
  <si>
    <t>Orange Country Great Park Championship S...</t>
  </si>
  <si>
    <t>Fri</t>
  </si>
  <si>
    <t>5</t>
  </si>
  <si>
    <t>5–0</t>
  </si>
  <si>
    <t>Adam Kilpatrick</t>
  </si>
  <si>
    <t>4–1</t>
  </si>
  <si>
    <t>0–3</t>
  </si>
  <si>
    <t>3–2</t>
  </si>
  <si>
    <t>5–3</t>
  </si>
  <si>
    <t>3–3</t>
  </si>
  <si>
    <t>Tue</t>
  </si>
  <si>
    <t>Alexis Da Silva</t>
  </si>
  <si>
    <t>Thu</t>
  </si>
  <si>
    <t>2–5</t>
  </si>
  <si>
    <t>Mathew Corrigan</t>
  </si>
  <si>
    <t>2–4</t>
  </si>
  <si>
    <t>Olvin Oliva</t>
  </si>
  <si>
    <t>Velimir Stefanovic</t>
  </si>
  <si>
    <t>Ricardo Fierro</t>
  </si>
  <si>
    <t>Elijio Arreguin</t>
  </si>
  <si>
    <t>Natalie Simon</t>
  </si>
  <si>
    <t>Nabil Bensalah</t>
  </si>
  <si>
    <t>2–3</t>
  </si>
  <si>
    <t>Alyssa Nichols</t>
  </si>
  <si>
    <t>Jeremy Scheer</t>
  </si>
  <si>
    <t>1–4</t>
  </si>
  <si>
    <t>Kyle Johnston</t>
  </si>
  <si>
    <t>Lorenzo Hernandez</t>
  </si>
  <si>
    <t>Alex Beehler</t>
  </si>
  <si>
    <t>Ben Meyer</t>
  </si>
  <si>
    <t>Trevor Wiseman</t>
  </si>
  <si>
    <t>Abdou Ndiaye</t>
  </si>
  <si>
    <t>Muhammad Hassan</t>
  </si>
  <si>
    <t>6</t>
  </si>
  <si>
    <t>6–0</t>
  </si>
  <si>
    <t>Joe Surgan</t>
  </si>
  <si>
    <t>Alejo Calume</t>
  </si>
  <si>
    <t>Eric Tattersall</t>
  </si>
  <si>
    <t>3–0</t>
  </si>
  <si>
    <t>DeShun Beard</t>
  </si>
  <si>
    <t>Matthew Thompson</t>
  </si>
  <si>
    <t>Gerald Flores</t>
  </si>
  <si>
    <t>Brandon Stevis</t>
  </si>
  <si>
    <t>Luis Arroyo</t>
  </si>
  <si>
    <t>Corbyn May</t>
  </si>
  <si>
    <t>Joshua Encarnacion</t>
  </si>
  <si>
    <t>Elvis Osmanovic</t>
  </si>
  <si>
    <t>Jonathan Bilinski</t>
  </si>
  <si>
    <t>Thomas Snyder</t>
  </si>
  <si>
    <t>Servando Berna Rico</t>
  </si>
  <si>
    <t>Ricardo Montero</t>
  </si>
  <si>
    <t>0–4</t>
  </si>
  <si>
    <t>Calin Radosav</t>
  </si>
  <si>
    <t>5–1</t>
  </si>
  <si>
    <t>John Griggs</t>
  </si>
  <si>
    <t>John Matto</t>
  </si>
  <si>
    <t>Esad Omanovic</t>
  </si>
  <si>
    <t>4–2</t>
  </si>
  <si>
    <t>Christopher Calderón</t>
  </si>
  <si>
    <t>5–2</t>
  </si>
  <si>
    <t>Ali Zolgharnain</t>
  </si>
  <si>
    <t>Alex Billeter</t>
  </si>
  <si>
    <t>Katja Koroleva</t>
  </si>
  <si>
    <t>4–3</t>
  </si>
  <si>
    <t>1–5</t>
  </si>
  <si>
    <t>4–6</t>
  </si>
  <si>
    <t>0–5</t>
  </si>
  <si>
    <t>8</t>
  </si>
  <si>
    <t>8–1</t>
  </si>
  <si>
    <t>Conference Quarterfinals</t>
  </si>
  <si>
    <t>Conference Semifinals</t>
  </si>
  <si>
    <t>Conference Finals</t>
  </si>
  <si>
    <t>Final</t>
  </si>
  <si>
    <t/>
  </si>
  <si>
    <t>Player</t>
  </si>
  <si>
    <t>Player_ID</t>
  </si>
  <si>
    <t>First Name</t>
  </si>
  <si>
    <t>Last Name</t>
  </si>
  <si>
    <t>Pos</t>
  </si>
  <si>
    <t>Is_Offense</t>
  </si>
  <si>
    <t>Is_Defense</t>
  </si>
  <si>
    <t>Born</t>
  </si>
  <si>
    <t>Wahab Ackwei</t>
  </si>
  <si>
    <t>Wahab</t>
  </si>
  <si>
    <t>Ackwei</t>
  </si>
  <si>
    <t>GHA</t>
  </si>
  <si>
    <t>DF</t>
  </si>
  <si>
    <t>Kyle Adams</t>
  </si>
  <si>
    <t>Kyle</t>
  </si>
  <si>
    <t>Adams</t>
  </si>
  <si>
    <t>NZL</t>
  </si>
  <si>
    <t>Matai Akinmboni</t>
  </si>
  <si>
    <t>Matai</t>
  </si>
  <si>
    <t>Akinmboni</t>
  </si>
  <si>
    <t>Joey Akpunonu</t>
  </si>
  <si>
    <t>Joey</t>
  </si>
  <si>
    <t>Akpunonu</t>
  </si>
  <si>
    <t>Tony Alfaro</t>
  </si>
  <si>
    <t>Tony</t>
  </si>
  <si>
    <t>Alfaro</t>
  </si>
  <si>
    <t>Gabriel Alves</t>
  </si>
  <si>
    <t>Gabriel</t>
  </si>
  <si>
    <t>Alves</t>
  </si>
  <si>
    <t>Devon Amoo-Mensah</t>
  </si>
  <si>
    <t>Devon</t>
  </si>
  <si>
    <t>Amoo-Mensah</t>
  </si>
  <si>
    <t>Allan Aniz</t>
  </si>
  <si>
    <t>Allan</t>
  </si>
  <si>
    <t>Aniz</t>
  </si>
  <si>
    <t>BRA</t>
  </si>
  <si>
    <t>Leland Archer</t>
  </si>
  <si>
    <t>Leland</t>
  </si>
  <si>
    <t>Archer</t>
  </si>
  <si>
    <t>TRI</t>
  </si>
  <si>
    <t>Charlie Asensio</t>
  </si>
  <si>
    <t>Charlie</t>
  </si>
  <si>
    <t>Asensio</t>
  </si>
  <si>
    <t>Arturo Astorga</t>
  </si>
  <si>
    <t>Arturo</t>
  </si>
  <si>
    <t>Astorga</t>
  </si>
  <si>
    <t>Danny Barbir</t>
  </si>
  <si>
    <t>Barbir</t>
  </si>
  <si>
    <t>Lamar Batista</t>
  </si>
  <si>
    <t>Lamar</t>
  </si>
  <si>
    <t>Batista</t>
  </si>
  <si>
    <t>Edward Berumen</t>
  </si>
  <si>
    <t>Edward</t>
  </si>
  <si>
    <t>Berumen</t>
  </si>
  <si>
    <t>Luke Biasi</t>
  </si>
  <si>
    <t>Luke</t>
  </si>
  <si>
    <t>Biasi</t>
  </si>
  <si>
    <t>Samuel Biek</t>
  </si>
  <si>
    <t>Samuel</t>
  </si>
  <si>
    <t>Biek</t>
  </si>
  <si>
    <t>GER</t>
  </si>
  <si>
    <t>Eder Borelli</t>
  </si>
  <si>
    <t>Eder</t>
  </si>
  <si>
    <t>Borelli</t>
  </si>
  <si>
    <t>MEX</t>
  </si>
  <si>
    <t>Younes Boudadi</t>
  </si>
  <si>
    <t>Younes</t>
  </si>
  <si>
    <t>Boudadi</t>
  </si>
  <si>
    <t>MAR</t>
  </si>
  <si>
    <t>Bradley Bourgeois</t>
  </si>
  <si>
    <t>Bradley</t>
  </si>
  <si>
    <t>Bourgeois</t>
  </si>
  <si>
    <t>Pape Boye</t>
  </si>
  <si>
    <t>Pape</t>
  </si>
  <si>
    <t>Boye</t>
  </si>
  <si>
    <t>SEN</t>
  </si>
  <si>
    <t>Michael Bryant</t>
  </si>
  <si>
    <t>Michael</t>
  </si>
  <si>
    <t>Bryant</t>
  </si>
  <si>
    <t>Zane Bubb</t>
  </si>
  <si>
    <t>Zane</t>
  </si>
  <si>
    <t>Bubb</t>
  </si>
  <si>
    <t>Kendall Burks</t>
  </si>
  <si>
    <t>Kendall</t>
  </si>
  <si>
    <t>Burks</t>
  </si>
  <si>
    <t>Thomas Camier</t>
  </si>
  <si>
    <t>Thomas</t>
  </si>
  <si>
    <t>Camier</t>
  </si>
  <si>
    <t>FRA</t>
  </si>
  <si>
    <t>Nicolás Cardona</t>
  </si>
  <si>
    <t>Nicolás</t>
  </si>
  <si>
    <t>Cardona</t>
  </si>
  <si>
    <t>PUR</t>
  </si>
  <si>
    <t>Stephen Carroll</t>
  </si>
  <si>
    <t>Carroll</t>
  </si>
  <si>
    <t>IRL</t>
  </si>
  <si>
    <t>Pierre Cayet</t>
  </si>
  <si>
    <t>Pierre</t>
  </si>
  <si>
    <t>Cayet</t>
  </si>
  <si>
    <t>Callum Chapman-Page</t>
  </si>
  <si>
    <t>Callum</t>
  </si>
  <si>
    <t>Chapman-Page</t>
  </si>
  <si>
    <t>ENG</t>
  </si>
  <si>
    <t>Wesley Charpie</t>
  </si>
  <si>
    <t>Wesley</t>
  </si>
  <si>
    <t>Charpie</t>
  </si>
  <si>
    <t>Jordan Chavez</t>
  </si>
  <si>
    <t>Jordan</t>
  </si>
  <si>
    <t>Chavez</t>
  </si>
  <si>
    <t>Abdoulaye Cissoko</t>
  </si>
  <si>
    <t>Abdoulaye</t>
  </si>
  <si>
    <t>Cissoko</t>
  </si>
  <si>
    <t>Brandan Craig</t>
  </si>
  <si>
    <t>Brandan</t>
  </si>
  <si>
    <t>Craig</t>
  </si>
  <si>
    <t>Paco Craig</t>
  </si>
  <si>
    <t>Paco</t>
  </si>
  <si>
    <t>Robbie Crawford</t>
  </si>
  <si>
    <t>Robbie</t>
  </si>
  <si>
    <t>Crawford</t>
  </si>
  <si>
    <t>SCO</t>
  </si>
  <si>
    <t>Alex Crognale</t>
  </si>
  <si>
    <t>Alex</t>
  </si>
  <si>
    <t>Crognale</t>
  </si>
  <si>
    <t>Robby Dambrot</t>
  </si>
  <si>
    <t>Robby</t>
  </si>
  <si>
    <t>Dambrot</t>
  </si>
  <si>
    <t>Michael DeShields</t>
  </si>
  <si>
    <t>DeShields</t>
  </si>
  <si>
    <t>Lee Desmond</t>
  </si>
  <si>
    <t>Lee</t>
  </si>
  <si>
    <t>Desmond</t>
  </si>
  <si>
    <t>Adrián Diz Pe</t>
  </si>
  <si>
    <t>Adrián</t>
  </si>
  <si>
    <t>Diz Pe</t>
  </si>
  <si>
    <t>CUB</t>
  </si>
  <si>
    <t>Jordan Doherty</t>
  </si>
  <si>
    <t>Doherty</t>
  </si>
  <si>
    <t>Noah Dollenmayer</t>
  </si>
  <si>
    <t>Dollenmayer</t>
  </si>
  <si>
    <t>Conor Donovan</t>
  </si>
  <si>
    <t>Conor</t>
  </si>
  <si>
    <t>Donovan</t>
  </si>
  <si>
    <t>Grayson Doody</t>
  </si>
  <si>
    <t>Grayson</t>
  </si>
  <si>
    <t>Doody</t>
  </si>
  <si>
    <t>Nathan Dossantos</t>
  </si>
  <si>
    <t>Nathan</t>
  </si>
  <si>
    <t>Dossantos</t>
  </si>
  <si>
    <t>Josh Drack</t>
  </si>
  <si>
    <t>Josh</t>
  </si>
  <si>
    <t>Drack</t>
  </si>
  <si>
    <t>Morris Duggan</t>
  </si>
  <si>
    <t>Morris</t>
  </si>
  <si>
    <t>Duggan</t>
  </si>
  <si>
    <t>Jacob Erlandson</t>
  </si>
  <si>
    <t>Jacob</t>
  </si>
  <si>
    <t>Erlandson</t>
  </si>
  <si>
    <t>Joe Farrell</t>
  </si>
  <si>
    <t>Joe</t>
  </si>
  <si>
    <t>Farrell</t>
  </si>
  <si>
    <t>Andrew Fox</t>
  </si>
  <si>
    <t>Andrew</t>
  </si>
  <si>
    <t>Fox</t>
  </si>
  <si>
    <t>Alejandro Fuenmayor</t>
  </si>
  <si>
    <t>Alejandro</t>
  </si>
  <si>
    <t>Fuenmayor</t>
  </si>
  <si>
    <t>VEN</t>
  </si>
  <si>
    <t>Fabien Garcia</t>
  </si>
  <si>
    <t>Fabien</t>
  </si>
  <si>
    <t>Garcia</t>
  </si>
  <si>
    <t>Elias Gärtig</t>
  </si>
  <si>
    <t>Elias</t>
  </si>
  <si>
    <t>Gärtig</t>
  </si>
  <si>
    <t>DEN</t>
  </si>
  <si>
    <t>Izaiah Garza</t>
  </si>
  <si>
    <t>Izaiah</t>
  </si>
  <si>
    <t>Garza</t>
  </si>
  <si>
    <t>Max Glasser</t>
  </si>
  <si>
    <t>Max</t>
  </si>
  <si>
    <t>Glasser</t>
  </si>
  <si>
    <t>Chris Gloster</t>
  </si>
  <si>
    <t>Chris</t>
  </si>
  <si>
    <t>Gloster</t>
  </si>
  <si>
    <t>Kai Greene</t>
  </si>
  <si>
    <t>Kai</t>
  </si>
  <si>
    <t>Greene</t>
  </si>
  <si>
    <t>Aaron Guillen</t>
  </si>
  <si>
    <t>Aaron</t>
  </si>
  <si>
    <t>Guillen</t>
  </si>
  <si>
    <t>Pedro Guimaraes</t>
  </si>
  <si>
    <t>Pedro</t>
  </si>
  <si>
    <t>Guimaraes</t>
  </si>
  <si>
    <t>Carlos Guzmán</t>
  </si>
  <si>
    <t>Carlos</t>
  </si>
  <si>
    <t>Guzmán</t>
  </si>
  <si>
    <t>Joe Hafferty</t>
  </si>
  <si>
    <t>Hafferty</t>
  </si>
  <si>
    <t>Anthony Herbert</t>
  </si>
  <si>
    <t>Herbert</t>
  </si>
  <si>
    <t>Tristan Hodge</t>
  </si>
  <si>
    <t>Tristan</t>
  </si>
  <si>
    <t>Hodge</t>
  </si>
  <si>
    <t>Patrick Hogan</t>
  </si>
  <si>
    <t>Patrick</t>
  </si>
  <si>
    <t>Hogan</t>
  </si>
  <si>
    <t>Maliek Howell</t>
  </si>
  <si>
    <t>Maliek</t>
  </si>
  <si>
    <t>Howell</t>
  </si>
  <si>
    <t>JAM</t>
  </si>
  <si>
    <t>Keegan Hughes</t>
  </si>
  <si>
    <t>Keegan</t>
  </si>
  <si>
    <t>Hughes</t>
  </si>
  <si>
    <t>Abdul Illal Osumanu</t>
  </si>
  <si>
    <t>Abdul</t>
  </si>
  <si>
    <t>Illal Osumanu</t>
  </si>
  <si>
    <t>Chris Jean Francois</t>
  </si>
  <si>
    <t>Jean Francois</t>
  </si>
  <si>
    <t>Oscar Jimenez</t>
  </si>
  <si>
    <t>Oscar</t>
  </si>
  <si>
    <t>Jimenez</t>
  </si>
  <si>
    <t>Phanuel Kavita</t>
  </si>
  <si>
    <t>Phanuel</t>
  </si>
  <si>
    <t>Kavita</t>
  </si>
  <si>
    <t>RWA</t>
  </si>
  <si>
    <t>Freddy Kleemann</t>
  </si>
  <si>
    <t>Freddy</t>
  </si>
  <si>
    <t>Kleemann</t>
  </si>
  <si>
    <t>Emrah Klimenta</t>
  </si>
  <si>
    <t>Emrah</t>
  </si>
  <si>
    <t>Klimenta</t>
  </si>
  <si>
    <t>MNE</t>
  </si>
  <si>
    <t>Daltyn Knutson</t>
  </si>
  <si>
    <t>Daltyn</t>
  </si>
  <si>
    <t>Knutson</t>
  </si>
  <si>
    <t>Duke Lacroix</t>
  </si>
  <si>
    <t>Duke</t>
  </si>
  <si>
    <t>Lacroix</t>
  </si>
  <si>
    <t>HAI</t>
  </si>
  <si>
    <t>Owen Lambe</t>
  </si>
  <si>
    <t>Owen</t>
  </si>
  <si>
    <t>Lambe</t>
  </si>
  <si>
    <t>Alex Lara</t>
  </si>
  <si>
    <t>Lara</t>
  </si>
  <si>
    <t>Forrest Lasso</t>
  </si>
  <si>
    <t>Forrest</t>
  </si>
  <si>
    <t>Lasso</t>
  </si>
  <si>
    <t>Yanis Leerman</t>
  </si>
  <si>
    <t>Yanis</t>
  </si>
  <si>
    <t>Leerman</t>
  </si>
  <si>
    <t>Jake Lent-Koop</t>
  </si>
  <si>
    <t>Jake</t>
  </si>
  <si>
    <t>Lent-Koop</t>
  </si>
  <si>
    <t>Brett Levis</t>
  </si>
  <si>
    <t>Brett</t>
  </si>
  <si>
    <t>Levis</t>
  </si>
  <si>
    <t>CAN</t>
  </si>
  <si>
    <t>Niall Logue</t>
  </si>
  <si>
    <t>Niall</t>
  </si>
  <si>
    <t>Logue</t>
  </si>
  <si>
    <t>Matt Mahoney</t>
  </si>
  <si>
    <t>Matt</t>
  </si>
  <si>
    <t>Mahoney</t>
  </si>
  <si>
    <t>Justin Malou</t>
  </si>
  <si>
    <t>Justin</t>
  </si>
  <si>
    <t>Malou</t>
  </si>
  <si>
    <t>Carter Manley</t>
  </si>
  <si>
    <t>Carter</t>
  </si>
  <si>
    <t>Manley</t>
  </si>
  <si>
    <t>Talen Maples</t>
  </si>
  <si>
    <t>Talen</t>
  </si>
  <si>
    <t>Maples</t>
  </si>
  <si>
    <t>Gagi Margvelashvili</t>
  </si>
  <si>
    <t>Gagi</t>
  </si>
  <si>
    <t>Margvelashvili</t>
  </si>
  <si>
    <t>GEO</t>
  </si>
  <si>
    <t>Nelson Martinez</t>
  </si>
  <si>
    <t>Nelson</t>
  </si>
  <si>
    <t>Martinez</t>
  </si>
  <si>
    <t>Justin Melly</t>
  </si>
  <si>
    <t>Melly</t>
  </si>
  <si>
    <t>Moses Mensah</t>
  </si>
  <si>
    <t>Moses</t>
  </si>
  <si>
    <t>Mensah</t>
  </si>
  <si>
    <t>Ashton Miles</t>
  </si>
  <si>
    <t>Ashton</t>
  </si>
  <si>
    <t>Miles</t>
  </si>
  <si>
    <t>Abdi Mohamed</t>
  </si>
  <si>
    <t>Abdi</t>
  </si>
  <si>
    <t>Mohamed</t>
  </si>
  <si>
    <t>SOM</t>
  </si>
  <si>
    <t>James Musa</t>
  </si>
  <si>
    <t>James</t>
  </si>
  <si>
    <t>Musa</t>
  </si>
  <si>
    <t>Markus Nakkim</t>
  </si>
  <si>
    <t>Markus</t>
  </si>
  <si>
    <t>Nakkim</t>
  </si>
  <si>
    <t>NOR</t>
  </si>
  <si>
    <t>Daniel Navarro</t>
  </si>
  <si>
    <t>Daniel</t>
  </si>
  <si>
    <t>Navarro</t>
  </si>
  <si>
    <t>Gennaro Nigro</t>
  </si>
  <si>
    <t>Gennaro</t>
  </si>
  <si>
    <t>Nigro</t>
  </si>
  <si>
    <t>Frank Nodarse</t>
  </si>
  <si>
    <t>Nodarse</t>
  </si>
  <si>
    <t>Elias Norris</t>
  </si>
  <si>
    <t>Norris</t>
  </si>
  <si>
    <t>Josh O'Brien</t>
  </si>
  <si>
    <t>O'Brien</t>
  </si>
  <si>
    <t>Benjamin Ofeimu</t>
  </si>
  <si>
    <t>Benjamin</t>
  </si>
  <si>
    <t>Ofeimu</t>
  </si>
  <si>
    <t>Arturo Ordoñez</t>
  </si>
  <si>
    <t>Ordoñez</t>
  </si>
  <si>
    <t>ESP</t>
  </si>
  <si>
    <t>Arturo Ortiz</t>
  </si>
  <si>
    <t>Ortiz</t>
  </si>
  <si>
    <t>Pele Ousmanou</t>
  </si>
  <si>
    <t>Pele</t>
  </si>
  <si>
    <t>Ousmanou</t>
  </si>
  <si>
    <t>CMR</t>
  </si>
  <si>
    <t>Giovanni Padilla</t>
  </si>
  <si>
    <t>Giovanni</t>
  </si>
  <si>
    <t>Padilla</t>
  </si>
  <si>
    <t>Juan Palma</t>
  </si>
  <si>
    <t>Palma</t>
  </si>
  <si>
    <t>COL</t>
  </si>
  <si>
    <t>AJ Paterson</t>
  </si>
  <si>
    <t>AJ</t>
  </si>
  <si>
    <t>Paterson</t>
  </si>
  <si>
    <t>GRN</t>
  </si>
  <si>
    <t>Adrián Pelayo</t>
  </si>
  <si>
    <t>Pelayo</t>
  </si>
  <si>
    <t>Delentz Pierre</t>
  </si>
  <si>
    <t>Delentz</t>
  </si>
  <si>
    <t>Álvaro Quezada</t>
  </si>
  <si>
    <t>Álvaro</t>
  </si>
  <si>
    <t>Quezada</t>
  </si>
  <si>
    <t>Matthew Real</t>
  </si>
  <si>
    <t>Matthew</t>
  </si>
  <si>
    <t>Real</t>
  </si>
  <si>
    <t>Grant Robinson</t>
  </si>
  <si>
    <t>Grant</t>
  </si>
  <si>
    <t>Robinson</t>
  </si>
  <si>
    <t>Kalen Ryden</t>
  </si>
  <si>
    <t>Kalen</t>
  </si>
  <si>
    <t>Ryden</t>
  </si>
  <si>
    <t>Abdi Salim</t>
  </si>
  <si>
    <t>Salim</t>
  </si>
  <si>
    <t>Marco Santana</t>
  </si>
  <si>
    <t>Marco</t>
  </si>
  <si>
    <t>Santana</t>
  </si>
  <si>
    <t>Koa Santos</t>
  </si>
  <si>
    <t>Koa</t>
  </si>
  <si>
    <t>Santos</t>
  </si>
  <si>
    <t>Hayden Sargis</t>
  </si>
  <si>
    <t>Hayden</t>
  </si>
  <si>
    <t>Sargis</t>
  </si>
  <si>
    <t>Jordan Scarlett</t>
  </si>
  <si>
    <t>Scarlett</t>
  </si>
  <si>
    <t>Patrick Seagrist</t>
  </si>
  <si>
    <t>Seagrist</t>
  </si>
  <si>
    <t>Mark Segbers</t>
  </si>
  <si>
    <t>Segbers</t>
  </si>
  <si>
    <t>Will Seymore</t>
  </si>
  <si>
    <t>Will</t>
  </si>
  <si>
    <t>Seymore</t>
  </si>
  <si>
    <t>Matthew Sheldon</t>
  </si>
  <si>
    <t>Sheldon</t>
  </si>
  <si>
    <t>Collin Smith</t>
  </si>
  <si>
    <t>Collin</t>
  </si>
  <si>
    <t>Graham Smith</t>
  </si>
  <si>
    <t>Graham</t>
  </si>
  <si>
    <t>Alexis Souahy</t>
  </si>
  <si>
    <t>Alexis</t>
  </si>
  <si>
    <t>Souahy</t>
  </si>
  <si>
    <t>COM</t>
  </si>
  <si>
    <t>Hayden Stamps</t>
  </si>
  <si>
    <t>Stamps</t>
  </si>
  <si>
    <t>Grant Stoneman</t>
  </si>
  <si>
    <t>Stoneman</t>
  </si>
  <si>
    <t>Sean Suber</t>
  </si>
  <si>
    <t>Sean</t>
  </si>
  <si>
    <t>Suber</t>
  </si>
  <si>
    <t>Mitchell Taintor</t>
  </si>
  <si>
    <t>Mitchell</t>
  </si>
  <si>
    <t>Taintor</t>
  </si>
  <si>
    <t>Rashid Tetteh</t>
  </si>
  <si>
    <t>Rashid</t>
  </si>
  <si>
    <t>Tetteh</t>
  </si>
  <si>
    <t>Jared Timmer</t>
  </si>
  <si>
    <t>Jared</t>
  </si>
  <si>
    <t>Timmer</t>
  </si>
  <si>
    <t>Griffin Tomas</t>
  </si>
  <si>
    <t>Griffin</t>
  </si>
  <si>
    <t>Tomas</t>
  </si>
  <si>
    <t>Sean Totsch</t>
  </si>
  <si>
    <t>Totsch</t>
  </si>
  <si>
    <t>Lucas Turci</t>
  </si>
  <si>
    <t>Lucas</t>
  </si>
  <si>
    <t>Turci</t>
  </si>
  <si>
    <t>Kofi Twumasi</t>
  </si>
  <si>
    <t>Kofi</t>
  </si>
  <si>
    <t>Twumasi</t>
  </si>
  <si>
    <t>Chibuike Ukaegbu</t>
  </si>
  <si>
    <t>Chibuike</t>
  </si>
  <si>
    <t>Ukaegbu</t>
  </si>
  <si>
    <t>Raul Vazquez</t>
  </si>
  <si>
    <t>Raul</t>
  </si>
  <si>
    <t>Vazquez</t>
  </si>
  <si>
    <t>Carson Vom Steeg</t>
  </si>
  <si>
    <t>Carson</t>
  </si>
  <si>
    <t>Vom Steeg</t>
  </si>
  <si>
    <t>Akeem Ward</t>
  </si>
  <si>
    <t>Akeem</t>
  </si>
  <si>
    <t>Ward</t>
  </si>
  <si>
    <t>Bryce Washington</t>
  </si>
  <si>
    <t>Bryce</t>
  </si>
  <si>
    <t>Washington</t>
  </si>
  <si>
    <t>Hayden White</t>
  </si>
  <si>
    <t>Shane Wiedt</t>
  </si>
  <si>
    <t>Shane</t>
  </si>
  <si>
    <t>Wiedt</t>
  </si>
  <si>
    <t>Richard Windbichler</t>
  </si>
  <si>
    <t>Windbichler</t>
  </si>
  <si>
    <t>AUT</t>
  </si>
  <si>
    <t>Laurence Wyke</t>
  </si>
  <si>
    <t>Laurence</t>
  </si>
  <si>
    <t>Wyke</t>
  </si>
  <si>
    <t>Abdel Yacoubou</t>
  </si>
  <si>
    <t>Abdel</t>
  </si>
  <si>
    <t>Yacoubou</t>
  </si>
  <si>
    <t>TOG</t>
  </si>
  <si>
    <t>Karifa Yao</t>
  </si>
  <si>
    <t>Karifa</t>
  </si>
  <si>
    <t>Yao</t>
  </si>
  <si>
    <t>Yuma</t>
  </si>
  <si>
    <t>Nick DePuy</t>
  </si>
  <si>
    <t>Nick</t>
  </si>
  <si>
    <t>DePuy</t>
  </si>
  <si>
    <t>DF,FW</t>
  </si>
  <si>
    <t>Langston Blackstock</t>
  </si>
  <si>
    <t>Langston</t>
  </si>
  <si>
    <t>Blackstock</t>
  </si>
  <si>
    <t>DF,MF</t>
  </si>
  <si>
    <t>Trova Boni</t>
  </si>
  <si>
    <t>Trova</t>
  </si>
  <si>
    <t>Boni</t>
  </si>
  <si>
    <t>BFA</t>
  </si>
  <si>
    <t>Rece Buckmaster</t>
  </si>
  <si>
    <t>Rece</t>
  </si>
  <si>
    <t>Buckmaster</t>
  </si>
  <si>
    <t>Emil Cuello</t>
  </si>
  <si>
    <t>Emil</t>
  </si>
  <si>
    <t>Cuello</t>
  </si>
  <si>
    <t>Owen Damm</t>
  </si>
  <si>
    <t>Damm</t>
  </si>
  <si>
    <t>Guillermo Diaz</t>
  </si>
  <si>
    <t>Guillermo</t>
  </si>
  <si>
    <t>Diaz</t>
  </si>
  <si>
    <t>Derek Dodson</t>
  </si>
  <si>
    <t>Derek</t>
  </si>
  <si>
    <t>Dodson</t>
  </si>
  <si>
    <t>Ryan Doghman</t>
  </si>
  <si>
    <t>Ryan</t>
  </si>
  <si>
    <t>Doghman</t>
  </si>
  <si>
    <t>Morey Doner</t>
  </si>
  <si>
    <t>Morey</t>
  </si>
  <si>
    <t>Doner</t>
  </si>
  <si>
    <t>Junior Etou</t>
  </si>
  <si>
    <t>Junior</t>
  </si>
  <si>
    <t>Etou</t>
  </si>
  <si>
    <t>CGO</t>
  </si>
  <si>
    <t>Omar Grey</t>
  </si>
  <si>
    <t>Omar</t>
  </si>
  <si>
    <t>Grey</t>
  </si>
  <si>
    <t>Jack Gurr</t>
  </si>
  <si>
    <t>Jack</t>
  </si>
  <si>
    <t>Gurr</t>
  </si>
  <si>
    <t>Neveal Hackshaw</t>
  </si>
  <si>
    <t>Neveal</t>
  </si>
  <si>
    <t>Hackshaw</t>
  </si>
  <si>
    <t>Ramiz Hamouda</t>
  </si>
  <si>
    <t>Ramiz</t>
  </si>
  <si>
    <t>Hamouda</t>
  </si>
  <si>
    <t>Nick Hinds</t>
  </si>
  <si>
    <t>Hinds</t>
  </si>
  <si>
    <t>Macauley King</t>
  </si>
  <si>
    <t>Macauley</t>
  </si>
  <si>
    <t>King</t>
  </si>
  <si>
    <t>Miles Lyons</t>
  </si>
  <si>
    <t>Lyons</t>
  </si>
  <si>
    <t>Alejandro Mitrano</t>
  </si>
  <si>
    <t>Mitrano</t>
  </si>
  <si>
    <t>Eddie Munjoma</t>
  </si>
  <si>
    <t>Eddie</t>
  </si>
  <si>
    <t>Munjoma</t>
  </si>
  <si>
    <t>Mujeeb Murana</t>
  </si>
  <si>
    <t>Mujeeb</t>
  </si>
  <si>
    <t>Murana</t>
  </si>
  <si>
    <t>Junior Palacios</t>
  </si>
  <si>
    <t>Palacios</t>
  </si>
  <si>
    <t>Dillon Powers</t>
  </si>
  <si>
    <t>Dillon</t>
  </si>
  <si>
    <t>Powers</t>
  </si>
  <si>
    <t>Justin Rasmussen</t>
  </si>
  <si>
    <t>Rasmussen</t>
  </si>
  <si>
    <t>Arthur Rogers</t>
  </si>
  <si>
    <t>Arthur</t>
  </si>
  <si>
    <t>Rogers</t>
  </si>
  <si>
    <t>Daniel Rovira</t>
  </si>
  <si>
    <t>Rovira</t>
  </si>
  <si>
    <t>Emmanuel Samadiya</t>
  </si>
  <si>
    <t>Emmanuel</t>
  </si>
  <si>
    <t>Samadiya</t>
  </si>
  <si>
    <t>SLE</t>
  </si>
  <si>
    <t>Shawn Smart</t>
  </si>
  <si>
    <t>Shawn</t>
  </si>
  <si>
    <t>Smart</t>
  </si>
  <si>
    <t>Harvey St Clair</t>
  </si>
  <si>
    <t>Harvey</t>
  </si>
  <si>
    <t>St Clair</t>
  </si>
  <si>
    <t>Aedan Stanley</t>
  </si>
  <si>
    <t>Aedan</t>
  </si>
  <si>
    <t>Stanley</t>
  </si>
  <si>
    <t>John Stenberg</t>
  </si>
  <si>
    <t>Stenberg</t>
  </si>
  <si>
    <t>SWE</t>
  </si>
  <si>
    <t>Bryan Tamacas</t>
  </si>
  <si>
    <t>Bryan</t>
  </si>
  <si>
    <t>Tamacas</t>
  </si>
  <si>
    <t>SLV</t>
  </si>
  <si>
    <t>Mohamed Traore</t>
  </si>
  <si>
    <t>Traore</t>
  </si>
  <si>
    <t>Cole Turner</t>
  </si>
  <si>
    <t>Cole</t>
  </si>
  <si>
    <t>Turner</t>
  </si>
  <si>
    <t>Alex Villanueva</t>
  </si>
  <si>
    <t>Villanueva</t>
  </si>
  <si>
    <t>Juan Agudelo</t>
  </si>
  <si>
    <t>Agudelo</t>
  </si>
  <si>
    <t>FW</t>
  </si>
  <si>
    <t>Riki Alba</t>
  </si>
  <si>
    <t>Riki</t>
  </si>
  <si>
    <t>Alba</t>
  </si>
  <si>
    <t>DOM</t>
  </si>
  <si>
    <t>Thomas Amang</t>
  </si>
  <si>
    <t>Amang</t>
  </si>
  <si>
    <t>Trevor Amann</t>
  </si>
  <si>
    <t>Trevor</t>
  </si>
  <si>
    <t>Amann</t>
  </si>
  <si>
    <t>Elvis Amoh</t>
  </si>
  <si>
    <t>Elvis</t>
  </si>
  <si>
    <t>Amoh</t>
  </si>
  <si>
    <t>Oalex Anderson</t>
  </si>
  <si>
    <t>Oalex</t>
  </si>
  <si>
    <t>Anderson</t>
  </si>
  <si>
    <t>VIN</t>
  </si>
  <si>
    <t>Luther Archimède</t>
  </si>
  <si>
    <t>Luther</t>
  </si>
  <si>
    <t>Archimède</t>
  </si>
  <si>
    <t>GLP</t>
  </si>
  <si>
    <t>Manuel Arteaga</t>
  </si>
  <si>
    <t>Manuel</t>
  </si>
  <si>
    <t>Arteaga</t>
  </si>
  <si>
    <t>Khalid Balogun</t>
  </si>
  <si>
    <t>Khalid</t>
  </si>
  <si>
    <t>Balogun</t>
  </si>
  <si>
    <t>Damien Barker</t>
  </si>
  <si>
    <t>Damien</t>
  </si>
  <si>
    <t>Barker</t>
  </si>
  <si>
    <t>Khori Bennett</t>
  </si>
  <si>
    <t>Khori</t>
  </si>
  <si>
    <t>Bennett</t>
  </si>
  <si>
    <t>Victor Bezerra</t>
  </si>
  <si>
    <t>Victor</t>
  </si>
  <si>
    <t>Bezerra</t>
  </si>
  <si>
    <t>Aaron Bibout</t>
  </si>
  <si>
    <t>Bibout</t>
  </si>
  <si>
    <t>Ousseni Bouda</t>
  </si>
  <si>
    <t>Ousseni</t>
  </si>
  <si>
    <t>Bouda</t>
  </si>
  <si>
    <t>Neco Brett</t>
  </si>
  <si>
    <t>Neco</t>
  </si>
  <si>
    <t>Daniel Bruce</t>
  </si>
  <si>
    <t>Bruce</t>
  </si>
  <si>
    <t>Mohamed Buya Turay</t>
  </si>
  <si>
    <t>Buya Turay</t>
  </si>
  <si>
    <t>Michnaider Chéry</t>
  </si>
  <si>
    <t>Michnaider</t>
  </si>
  <si>
    <t>Chéry</t>
  </si>
  <si>
    <t>Elliot Collier</t>
  </si>
  <si>
    <t>Elliot</t>
  </si>
  <si>
    <t>Collier</t>
  </si>
  <si>
    <t>Jackson Conway</t>
  </si>
  <si>
    <t>Jackson</t>
  </si>
  <si>
    <t>Conway</t>
  </si>
  <si>
    <t>Vaughn Covil</t>
  </si>
  <si>
    <t>Vaughn</t>
  </si>
  <si>
    <t>Covil</t>
  </si>
  <si>
    <t>Ronaldo Damus</t>
  </si>
  <si>
    <t>Ronaldo</t>
  </si>
  <si>
    <t>Damus</t>
  </si>
  <si>
    <t>Abu Danladi</t>
  </si>
  <si>
    <t>Abu</t>
  </si>
  <si>
    <t>Danladi</t>
  </si>
  <si>
    <t>Evan Davila</t>
  </si>
  <si>
    <t>Evan</t>
  </si>
  <si>
    <t>Davila</t>
  </si>
  <si>
    <t>Justin Dhillon</t>
  </si>
  <si>
    <t>Dhillon</t>
  </si>
  <si>
    <t>Babacar Diene</t>
  </si>
  <si>
    <t>Babacar</t>
  </si>
  <si>
    <t>Diene</t>
  </si>
  <si>
    <t>Mamadou Dieng</t>
  </si>
  <si>
    <t>Mamadou</t>
  </si>
  <si>
    <t>Dieng</t>
  </si>
  <si>
    <t>Albert Dikwa</t>
  </si>
  <si>
    <t>Albert</t>
  </si>
  <si>
    <t>Dikwa</t>
  </si>
  <si>
    <t>Dom Dwyer</t>
  </si>
  <si>
    <t>Dom</t>
  </si>
  <si>
    <t>Dwyer</t>
  </si>
  <si>
    <t>Amaury Escoto</t>
  </si>
  <si>
    <t>Amaury</t>
  </si>
  <si>
    <t>Escoto</t>
  </si>
  <si>
    <t>Isaac Espinal</t>
  </si>
  <si>
    <t>Isaac</t>
  </si>
  <si>
    <t>Espinal</t>
  </si>
  <si>
    <t>Ryan Flood</t>
  </si>
  <si>
    <t>Flood</t>
  </si>
  <si>
    <t>Tyler Freeman</t>
  </si>
  <si>
    <t>Tyler</t>
  </si>
  <si>
    <t>Freeman</t>
  </si>
  <si>
    <t>Sam Gleadle</t>
  </si>
  <si>
    <t>Gleadle</t>
  </si>
  <si>
    <t>Jorge González</t>
  </si>
  <si>
    <t>Jorge</t>
  </si>
  <si>
    <t>González</t>
  </si>
  <si>
    <t>Phillip Goodrum</t>
  </si>
  <si>
    <t>Phillip</t>
  </si>
  <si>
    <t>Goodrum</t>
  </si>
  <si>
    <t>Wilson Harris</t>
  </si>
  <si>
    <t>Wilson</t>
  </si>
  <si>
    <t>Harris</t>
  </si>
  <si>
    <t>Karsen Henderlong</t>
  </si>
  <si>
    <t>Karsen</t>
  </si>
  <si>
    <t>Henderlong</t>
  </si>
  <si>
    <t>Sébatien Joseph</t>
  </si>
  <si>
    <t>Sébatien</t>
  </si>
  <si>
    <t>Joseph</t>
  </si>
  <si>
    <t>Da'vian Kimbrough</t>
  </si>
  <si>
    <t>Da'vian</t>
  </si>
  <si>
    <t>Kimbrough</t>
  </si>
  <si>
    <t>Marcus Lee</t>
  </si>
  <si>
    <t>Marcus</t>
  </si>
  <si>
    <t>Dylan Mares</t>
  </si>
  <si>
    <t>Dylan</t>
  </si>
  <si>
    <t>Mares</t>
  </si>
  <si>
    <t>Darwin Matheus</t>
  </si>
  <si>
    <t>Darwin</t>
  </si>
  <si>
    <t>Matheus</t>
  </si>
  <si>
    <t>Yazeed Matthews</t>
  </si>
  <si>
    <t>Yazeed</t>
  </si>
  <si>
    <t>Matthews</t>
  </si>
  <si>
    <t>RSA</t>
  </si>
  <si>
    <t>Hugo-Hilaire Mbongue Mbongue</t>
  </si>
  <si>
    <t>Hugo-Hilaire</t>
  </si>
  <si>
    <t>Mbongue Mbongue</t>
  </si>
  <si>
    <t>Garrett McLaughlin</t>
  </si>
  <si>
    <t>Garrett</t>
  </si>
  <si>
    <t>McLaughlin</t>
  </si>
  <si>
    <t>Malik McLemore</t>
  </si>
  <si>
    <t>Malik</t>
  </si>
  <si>
    <t>McLemore</t>
  </si>
  <si>
    <t>Nathan Messer</t>
  </si>
  <si>
    <t>Messer</t>
  </si>
  <si>
    <t>José Mulato</t>
  </si>
  <si>
    <t>José</t>
  </si>
  <si>
    <t>Mulato</t>
  </si>
  <si>
    <t>Endri Mustali</t>
  </si>
  <si>
    <t>Endri</t>
  </si>
  <si>
    <t>Mustali</t>
  </si>
  <si>
    <t>MD Myers</t>
  </si>
  <si>
    <t>MD</t>
  </si>
  <si>
    <t>Myers</t>
  </si>
  <si>
    <t>Anthony Orendain</t>
  </si>
  <si>
    <t>Orendain</t>
  </si>
  <si>
    <t>Cristian Ortiz</t>
  </si>
  <si>
    <t>Cristian</t>
  </si>
  <si>
    <t>Adrien Perez</t>
  </si>
  <si>
    <t>Adrien</t>
  </si>
  <si>
    <t>Perez</t>
  </si>
  <si>
    <t>Kieran Phillips</t>
  </si>
  <si>
    <t>Kieran</t>
  </si>
  <si>
    <t>Phillips</t>
  </si>
  <si>
    <t>Stefano Pinho</t>
  </si>
  <si>
    <t>Stefano</t>
  </si>
  <si>
    <t>Pinho</t>
  </si>
  <si>
    <t>Julian Placias</t>
  </si>
  <si>
    <t>Julian</t>
  </si>
  <si>
    <t>Placias</t>
  </si>
  <si>
    <t>Nicolas Ruiz</t>
  </si>
  <si>
    <t>Nicolas</t>
  </si>
  <si>
    <t>Ruiz</t>
  </si>
  <si>
    <t>Zach Ryan</t>
  </si>
  <si>
    <t>Zach</t>
  </si>
  <si>
    <t>Juan Sebastián Herrera</t>
  </si>
  <si>
    <t>Sebastián Herrera</t>
  </si>
  <si>
    <t>Ray Serrano</t>
  </si>
  <si>
    <t>Ray</t>
  </si>
  <si>
    <t>Serrano</t>
  </si>
  <si>
    <t>Tola Showunmi</t>
  </si>
  <si>
    <t>Tola</t>
  </si>
  <si>
    <t>Showunmi</t>
  </si>
  <si>
    <t>Luis Solignac</t>
  </si>
  <si>
    <t>Luis</t>
  </si>
  <si>
    <t>Solignac</t>
  </si>
  <si>
    <t>ARG</t>
  </si>
  <si>
    <t>Ezekiel Soto</t>
  </si>
  <si>
    <t>Ezekiel</t>
  </si>
  <si>
    <t>Soto</t>
  </si>
  <si>
    <t>Kazaiah Sterling</t>
  </si>
  <si>
    <t>Kazaiah</t>
  </si>
  <si>
    <t>Sterling</t>
  </si>
  <si>
    <t>Tristan Trager</t>
  </si>
  <si>
    <t>Trager</t>
  </si>
  <si>
    <t>Derek Villa</t>
  </si>
  <si>
    <t>Villa</t>
  </si>
  <si>
    <t>Christian Volesky</t>
  </si>
  <si>
    <t>Christian</t>
  </si>
  <si>
    <t>Volesky</t>
  </si>
  <si>
    <t>Pape Wane</t>
  </si>
  <si>
    <t>Wane</t>
  </si>
  <si>
    <t>Blake Willey</t>
  </si>
  <si>
    <t>Blake</t>
  </si>
  <si>
    <t>Willey</t>
  </si>
  <si>
    <t>Augustine Williams</t>
  </si>
  <si>
    <t>Augustine</t>
  </si>
  <si>
    <t>Williams</t>
  </si>
  <si>
    <t>JJ Williams</t>
  </si>
  <si>
    <t>JJ</t>
  </si>
  <si>
    <t>Romario Williams</t>
  </si>
  <si>
    <t>Romario</t>
  </si>
  <si>
    <t>Ethan Zubak</t>
  </si>
  <si>
    <t>Ethan</t>
  </si>
  <si>
    <t>Zubak</t>
  </si>
  <si>
    <t>Tomas Ángel</t>
  </si>
  <si>
    <t>Ángel</t>
  </si>
  <si>
    <t>FW,MF</t>
  </si>
  <si>
    <t>Edison Azcona</t>
  </si>
  <si>
    <t>Edison</t>
  </si>
  <si>
    <t>Azcona</t>
  </si>
  <si>
    <t>Jon Bakero</t>
  </si>
  <si>
    <t>Jon</t>
  </si>
  <si>
    <t>Bakero</t>
  </si>
  <si>
    <t>Rémi Cabral</t>
  </si>
  <si>
    <t>Rémi</t>
  </si>
  <si>
    <t>Cabral</t>
  </si>
  <si>
    <t>Andy Cabrera</t>
  </si>
  <si>
    <t>Andy</t>
  </si>
  <si>
    <t>Cabrera</t>
  </si>
  <si>
    <t>Juan Carlos Azocar</t>
  </si>
  <si>
    <t>Carlos Azocar</t>
  </si>
  <si>
    <t>Jeciel Cedeno</t>
  </si>
  <si>
    <t>Jeciel</t>
  </si>
  <si>
    <t>Cedeno</t>
  </si>
  <si>
    <t>ECU</t>
  </si>
  <si>
    <t>Russell Cicerone</t>
  </si>
  <si>
    <t>Russell</t>
  </si>
  <si>
    <t>Cicerone</t>
  </si>
  <si>
    <t>Evan Conway</t>
  </si>
  <si>
    <t>Mark Doyle</t>
  </si>
  <si>
    <t>Doyle</t>
  </si>
  <si>
    <t>Noah Fuson</t>
  </si>
  <si>
    <t>Fuson</t>
  </si>
  <si>
    <t>Michael Gonzalez</t>
  </si>
  <si>
    <t>Gonzalez</t>
  </si>
  <si>
    <t>Greg Hurst</t>
  </si>
  <si>
    <t>Greg</t>
  </si>
  <si>
    <t>Hurst</t>
  </si>
  <si>
    <t>Emmanuel Johnson</t>
  </si>
  <si>
    <t>Johnson</t>
  </si>
  <si>
    <t>Prosper Kasim</t>
  </si>
  <si>
    <t>Prosper</t>
  </si>
  <si>
    <t>Kasim</t>
  </si>
  <si>
    <t>Edward Kizza</t>
  </si>
  <si>
    <t>Kizza</t>
  </si>
  <si>
    <t>UGA</t>
  </si>
  <si>
    <t>Jake LaCava</t>
  </si>
  <si>
    <t>LaCava</t>
  </si>
  <si>
    <t>Kameron Lacey</t>
  </si>
  <si>
    <t>Kameron</t>
  </si>
  <si>
    <t>Lacey</t>
  </si>
  <si>
    <t>Michael Lawrence</t>
  </si>
  <si>
    <t>Lawrence</t>
  </si>
  <si>
    <t>Wesley Leggett</t>
  </si>
  <si>
    <t>Leggett</t>
  </si>
  <si>
    <t>Frank López</t>
  </si>
  <si>
    <t>López</t>
  </si>
  <si>
    <t>Machop Malual</t>
  </si>
  <si>
    <t>Machop</t>
  </si>
  <si>
    <t>Malual</t>
  </si>
  <si>
    <t>SSD</t>
  </si>
  <si>
    <t>Marlon</t>
  </si>
  <si>
    <t>Douglas Martinez</t>
  </si>
  <si>
    <t>Douglas</t>
  </si>
  <si>
    <t>HON</t>
  </si>
  <si>
    <t>Amando Moreno</t>
  </si>
  <si>
    <t>Amando</t>
  </si>
  <si>
    <t>Moreno</t>
  </si>
  <si>
    <t>Ben Morris</t>
  </si>
  <si>
    <t>Robinson Moshobane</t>
  </si>
  <si>
    <t>Moshobane</t>
  </si>
  <si>
    <t>Cristian Parano</t>
  </si>
  <si>
    <t>Parano</t>
  </si>
  <si>
    <t>Tyler Pasher</t>
  </si>
  <si>
    <t>Pasher</t>
  </si>
  <si>
    <t>Luis Pedro</t>
  </si>
  <si>
    <t>Johnny Rodriguez</t>
  </si>
  <si>
    <t>Johnny</t>
  </si>
  <si>
    <t>Rodriguez</t>
  </si>
  <si>
    <t>Stefan Stojanovic</t>
  </si>
  <si>
    <t>Stefan</t>
  </si>
  <si>
    <t>Stojanovic</t>
  </si>
  <si>
    <t>Preston Tabortetaka</t>
  </si>
  <si>
    <t>Preston</t>
  </si>
  <si>
    <t>Tabortetaka</t>
  </si>
  <si>
    <t>Nicholas Ammeter</t>
  </si>
  <si>
    <t>Nicholas</t>
  </si>
  <si>
    <t>Ammeter</t>
  </si>
  <si>
    <t>SUI</t>
  </si>
  <si>
    <t>GK</t>
  </si>
  <si>
    <t>Raiko</t>
  </si>
  <si>
    <t>Arozarena</t>
  </si>
  <si>
    <t>Paul</t>
  </si>
  <si>
    <t>Blanchette</t>
  </si>
  <si>
    <t>Philip Breno</t>
  </si>
  <si>
    <t>Philip</t>
  </si>
  <si>
    <t>Breno</t>
  </si>
  <si>
    <t>Antonio Carrera</t>
  </si>
  <si>
    <t>Antonio</t>
  </si>
  <si>
    <t>Carrera</t>
  </si>
  <si>
    <t>Michael Creek</t>
  </si>
  <si>
    <t>Creek</t>
  </si>
  <si>
    <t>Fernando Delgado</t>
  </si>
  <si>
    <t>Fernando</t>
  </si>
  <si>
    <t>Deric</t>
  </si>
  <si>
    <t>Dick</t>
  </si>
  <si>
    <t>Farr</t>
  </si>
  <si>
    <t>Daniel Faundez</t>
  </si>
  <si>
    <t>Faundez</t>
  </si>
  <si>
    <t>Hugo</t>
  </si>
  <si>
    <t>Fauroux</t>
  </si>
  <si>
    <t>Duran Ferree</t>
  </si>
  <si>
    <t>Duran</t>
  </si>
  <si>
    <t>Ferree</t>
  </si>
  <si>
    <t>Gagliardi</t>
  </si>
  <si>
    <t>Javier Garcia</t>
  </si>
  <si>
    <t>Javier</t>
  </si>
  <si>
    <t>Christian Garner</t>
  </si>
  <si>
    <t>Garner</t>
  </si>
  <si>
    <t>Tomas Gomez</t>
  </si>
  <si>
    <t>Gomez</t>
  </si>
  <si>
    <t>Brandon Gongora</t>
  </si>
  <si>
    <t>Brandon</t>
  </si>
  <si>
    <t>Gongora</t>
  </si>
  <si>
    <t>Adam</t>
  </si>
  <si>
    <t>Grinwis</t>
  </si>
  <si>
    <t>Triston Henry</t>
  </si>
  <si>
    <t>Triston</t>
  </si>
  <si>
    <t>Henry</t>
  </si>
  <si>
    <t>Carlos Herrera</t>
  </si>
  <si>
    <t>Herrera</t>
  </si>
  <si>
    <t>Jayden Hibbert</t>
  </si>
  <si>
    <t>Jayden</t>
  </si>
  <si>
    <t>Hibbert</t>
  </si>
  <si>
    <t>Owen Jack</t>
  </si>
  <si>
    <t>Daniel Kuzemka</t>
  </si>
  <si>
    <t>Kuzemka</t>
  </si>
  <si>
    <t>Damian</t>
  </si>
  <si>
    <t>Las</t>
  </si>
  <si>
    <t>Jackson Lee</t>
  </si>
  <si>
    <t>AUS</t>
  </si>
  <si>
    <t>George Marks</t>
  </si>
  <si>
    <t>George</t>
  </si>
  <si>
    <t>Marks</t>
  </si>
  <si>
    <t>Jared Mazzola</t>
  </si>
  <si>
    <t>Mazzola</t>
  </si>
  <si>
    <t>McGuire</t>
  </si>
  <si>
    <t>Kendall McIntosh</t>
  </si>
  <si>
    <t>McIntosh</t>
  </si>
  <si>
    <t>Greg Monroe</t>
  </si>
  <si>
    <t>Monroe</t>
  </si>
  <si>
    <t>Enzo Mori</t>
  </si>
  <si>
    <t>Enzo</t>
  </si>
  <si>
    <t>Mori</t>
  </si>
  <si>
    <t>Khadim Ndiaye</t>
  </si>
  <si>
    <t>Khadim</t>
  </si>
  <si>
    <t>Ndiaye</t>
  </si>
  <si>
    <t>Gerold</t>
  </si>
  <si>
    <t>Ngnepi</t>
  </si>
  <si>
    <t>Yannik Oettl</t>
  </si>
  <si>
    <t>Yannik</t>
  </si>
  <si>
    <t>Oettl</t>
  </si>
  <si>
    <t>Ramón Pasquel</t>
  </si>
  <si>
    <t>Ramón</t>
  </si>
  <si>
    <t>Pasquel</t>
  </si>
  <si>
    <t>Johan</t>
  </si>
  <si>
    <t>Peñaranda</t>
  </si>
  <si>
    <t>Gabriel Perrota</t>
  </si>
  <si>
    <t>Perrota</t>
  </si>
  <si>
    <t>PAR</t>
  </si>
  <si>
    <t>Patrick Rakovsky</t>
  </si>
  <si>
    <t>Rakovsky</t>
  </si>
  <si>
    <t>Jacob Randolph</t>
  </si>
  <si>
    <t>Randolph</t>
  </si>
  <si>
    <t>Renan</t>
  </si>
  <si>
    <t>Ribeiro</t>
  </si>
  <si>
    <t>Rocco</t>
  </si>
  <si>
    <t>Ríos Novo</t>
  </si>
  <si>
    <t>Felipe Rodriguez</t>
  </si>
  <si>
    <t>Felipe</t>
  </si>
  <si>
    <t>URU</t>
  </si>
  <si>
    <t>Joey Roggeveen</t>
  </si>
  <si>
    <t>Roggeveen</t>
  </si>
  <si>
    <t>SUR</t>
  </si>
  <si>
    <t>Carlos Saldaña</t>
  </si>
  <si>
    <t>Saldaña</t>
  </si>
  <si>
    <t>Richard Sánchez</t>
  </si>
  <si>
    <t>Sánchez</t>
  </si>
  <si>
    <t>Aren Seeger</t>
  </si>
  <si>
    <t>Aren</t>
  </si>
  <si>
    <t>Seeger</t>
  </si>
  <si>
    <t>Kristopher Shakes</t>
  </si>
  <si>
    <t>Kristopher</t>
  </si>
  <si>
    <t>Shakes</t>
  </si>
  <si>
    <t>Colin</t>
  </si>
  <si>
    <t>Shutler</t>
  </si>
  <si>
    <t>Pablo</t>
  </si>
  <si>
    <t>Sisniega</t>
  </si>
  <si>
    <t>Trevor Spangenberg</t>
  </si>
  <si>
    <t>Spangenberg</t>
  </si>
  <si>
    <t>Steinwascher</t>
  </si>
  <si>
    <t>Hunter</t>
  </si>
  <si>
    <t>Sulte</t>
  </si>
  <si>
    <t>Timothy Syrel</t>
  </si>
  <si>
    <t>Timothy</t>
  </si>
  <si>
    <t>Syrel</t>
  </si>
  <si>
    <t>Alexandros</t>
  </si>
  <si>
    <t>Tabakis</t>
  </si>
  <si>
    <t>GRE</t>
  </si>
  <si>
    <t>Ryan Troutman</t>
  </si>
  <si>
    <t>Troutman</t>
  </si>
  <si>
    <t>Van Oekel</t>
  </si>
  <si>
    <t>Koke</t>
  </si>
  <si>
    <t>Vegas</t>
  </si>
  <si>
    <t>Vitiello</t>
  </si>
  <si>
    <t>Jahmali</t>
  </si>
  <si>
    <t>Waite</t>
  </si>
  <si>
    <t>Paul Walters</t>
  </si>
  <si>
    <t>Walters</t>
  </si>
  <si>
    <t>Austin Wormell</t>
  </si>
  <si>
    <t>Austin</t>
  </si>
  <si>
    <t>Wormell</t>
  </si>
  <si>
    <t>Diego Abarca</t>
  </si>
  <si>
    <t>Diego</t>
  </si>
  <si>
    <t>Abarca</t>
  </si>
  <si>
    <t>MF</t>
  </si>
  <si>
    <t>Mohammed Abu</t>
  </si>
  <si>
    <t>Mohammed</t>
  </si>
  <si>
    <t>Charlie Adams</t>
  </si>
  <si>
    <t>Giovanni Aguilar</t>
  </si>
  <si>
    <t>Aguilar</t>
  </si>
  <si>
    <t>Mukwelle Akale</t>
  </si>
  <si>
    <t>Mukwelle</t>
  </si>
  <si>
    <t>Akale</t>
  </si>
  <si>
    <t>Alex Andersson</t>
  </si>
  <si>
    <t>Andersson</t>
  </si>
  <si>
    <t>Isaac Angking</t>
  </si>
  <si>
    <t>Angking</t>
  </si>
  <si>
    <t>Panos Armenakas</t>
  </si>
  <si>
    <t>Panos</t>
  </si>
  <si>
    <t>Armenakas</t>
  </si>
  <si>
    <t>Ezra Armstrong</t>
  </si>
  <si>
    <t>Ezra</t>
  </si>
  <si>
    <t>Armstrong</t>
  </si>
  <si>
    <t>Anderson Asiedu</t>
  </si>
  <si>
    <t>Asiedu</t>
  </si>
  <si>
    <t>Jerry Ayon</t>
  </si>
  <si>
    <t>Jerry</t>
  </si>
  <si>
    <t>Ayon</t>
  </si>
  <si>
    <t>Ryan Ayoub</t>
  </si>
  <si>
    <t>Ayoub</t>
  </si>
  <si>
    <t>Rafael Baca</t>
  </si>
  <si>
    <t>Rafael</t>
  </si>
  <si>
    <t>Baca</t>
  </si>
  <si>
    <t>Zico Bailey</t>
  </si>
  <si>
    <t>Zico</t>
  </si>
  <si>
    <t>Bailey</t>
  </si>
  <si>
    <t>PHI</t>
  </si>
  <si>
    <t>Benjamin Barjolo</t>
  </si>
  <si>
    <t>Barjolo</t>
  </si>
  <si>
    <t>Danny Barrera</t>
  </si>
  <si>
    <t>Barrera</t>
  </si>
  <si>
    <t>Arun Basuljevic</t>
  </si>
  <si>
    <t>Arun</t>
  </si>
  <si>
    <t>Basuljevic</t>
  </si>
  <si>
    <t>Matthew Bell</t>
  </si>
  <si>
    <t>Bell</t>
  </si>
  <si>
    <t>Ben Bender</t>
  </si>
  <si>
    <t>Bender</t>
  </si>
  <si>
    <t>Jack Blake</t>
  </si>
  <si>
    <t>Andrew Booth</t>
  </si>
  <si>
    <t>Booth</t>
  </si>
  <si>
    <t>Manuel Botta</t>
  </si>
  <si>
    <t>Botta</t>
  </si>
  <si>
    <t>ITA</t>
  </si>
  <si>
    <t>Kieran Bracken</t>
  </si>
  <si>
    <t>Bracken</t>
  </si>
  <si>
    <t>Joseph Brito</t>
  </si>
  <si>
    <t>Brito</t>
  </si>
  <si>
    <t>Sandor Bustamante</t>
  </si>
  <si>
    <t>Sandor</t>
  </si>
  <si>
    <t>Bustamante</t>
  </si>
  <si>
    <t>Finn Calloway</t>
  </si>
  <si>
    <t>Finn</t>
  </si>
  <si>
    <t>Calloway</t>
  </si>
  <si>
    <t>Samuel Careaga</t>
  </si>
  <si>
    <t>Careaga</t>
  </si>
  <si>
    <t>Seth Casiple</t>
  </si>
  <si>
    <t>Seth</t>
  </si>
  <si>
    <t>Casiple</t>
  </si>
  <si>
    <t>Jay Chapman</t>
  </si>
  <si>
    <t>Jay</t>
  </si>
  <si>
    <t>Chapman</t>
  </si>
  <si>
    <t>Matthew Corcoran</t>
  </si>
  <si>
    <t>Corcoran</t>
  </si>
  <si>
    <t>Robert Coronado</t>
  </si>
  <si>
    <t>Robert</t>
  </si>
  <si>
    <t>Coronado</t>
  </si>
  <si>
    <t>Daniel Crisostomo</t>
  </si>
  <si>
    <t>Crisostomo</t>
  </si>
  <si>
    <t>Sawyer Crisostomo</t>
  </si>
  <si>
    <t>Sawyer</t>
  </si>
  <si>
    <t>Taylor Davila</t>
  </si>
  <si>
    <t>Taylor</t>
  </si>
  <si>
    <t>Charlie Dennis</t>
  </si>
  <si>
    <t>Dennis</t>
  </si>
  <si>
    <t>Lucas DePaula</t>
  </si>
  <si>
    <t>DePaula</t>
  </si>
  <si>
    <t>Joey DeZart</t>
  </si>
  <si>
    <t>DeZart</t>
  </si>
  <si>
    <t>Amadou Dia</t>
  </si>
  <si>
    <t>Amadou</t>
  </si>
  <si>
    <t>Dia</t>
  </si>
  <si>
    <t>Boubacar Diallo</t>
  </si>
  <si>
    <t>Boubacar</t>
  </si>
  <si>
    <t>Diallo</t>
  </si>
  <si>
    <t>Ryan Dieter</t>
  </si>
  <si>
    <t>Dieter</t>
  </si>
  <si>
    <t>Abdoulaye Diop</t>
  </si>
  <si>
    <t>Diop</t>
  </si>
  <si>
    <t>Sofiane Djeffal</t>
  </si>
  <si>
    <t>Sofiane</t>
  </si>
  <si>
    <t>Djeffal</t>
  </si>
  <si>
    <t>Jackson DuBois</t>
  </si>
  <si>
    <t>DuBois</t>
  </si>
  <si>
    <t>Zach Duncan</t>
  </si>
  <si>
    <t>Duncan</t>
  </si>
  <si>
    <t>Steven Echeverria</t>
  </si>
  <si>
    <t>Steven</t>
  </si>
  <si>
    <t>Echeverria</t>
  </si>
  <si>
    <t>Kyle Edwards</t>
  </si>
  <si>
    <t>Edwards</t>
  </si>
  <si>
    <t>Ali Elmasnaouy</t>
  </si>
  <si>
    <t>Ali</t>
  </si>
  <si>
    <t>Elmasnaouy</t>
  </si>
  <si>
    <t>Marcus Epps</t>
  </si>
  <si>
    <t>Epps</t>
  </si>
  <si>
    <t>Mobi Fehr</t>
  </si>
  <si>
    <t>Mobi</t>
  </si>
  <si>
    <t>Fehr</t>
  </si>
  <si>
    <t>Luis Felipe</t>
  </si>
  <si>
    <t>Eduardo Fernandez</t>
  </si>
  <si>
    <t>Eduardo</t>
  </si>
  <si>
    <t>Fernandez</t>
  </si>
  <si>
    <t>Luiz Fernando</t>
  </si>
  <si>
    <t>Luiz</t>
  </si>
  <si>
    <t>Blaine Ferri</t>
  </si>
  <si>
    <t>Blaine</t>
  </si>
  <si>
    <t>Ferri</t>
  </si>
  <si>
    <t>Jonas Fjeldberg</t>
  </si>
  <si>
    <t>Jonas</t>
  </si>
  <si>
    <t>Fjeldberg</t>
  </si>
  <si>
    <t>Avionne Flanagan</t>
  </si>
  <si>
    <t>Avionne</t>
  </si>
  <si>
    <t>Flanagan</t>
  </si>
  <si>
    <t>Kenardo Forbes</t>
  </si>
  <si>
    <t>Kenardo</t>
  </si>
  <si>
    <t>Forbes</t>
  </si>
  <si>
    <t>Andre Fortune II</t>
  </si>
  <si>
    <t>Andre</t>
  </si>
  <si>
    <t>Fortune II</t>
  </si>
  <si>
    <t>Gabriel de Freitas</t>
  </si>
  <si>
    <t>de Freitas</t>
  </si>
  <si>
    <t>Pierce Gallaway</t>
  </si>
  <si>
    <t>Pierce</t>
  </si>
  <si>
    <t>Gallaway</t>
  </si>
  <si>
    <t>Jeremy Garay</t>
  </si>
  <si>
    <t>Jeremy</t>
  </si>
  <si>
    <t>Garay</t>
  </si>
  <si>
    <t>Dominic Gasso</t>
  </si>
  <si>
    <t>Dominic</t>
  </si>
  <si>
    <t>Gasso</t>
  </si>
  <si>
    <t>Tyler Gibson</t>
  </si>
  <si>
    <t>Gibson</t>
  </si>
  <si>
    <t>Daniel Gomez</t>
  </si>
  <si>
    <t>All Gue</t>
  </si>
  <si>
    <t>All</t>
  </si>
  <si>
    <t>Gue</t>
  </si>
  <si>
    <t>Miguel Guerrero</t>
  </si>
  <si>
    <t>Miguel</t>
  </si>
  <si>
    <t>Guerrero</t>
  </si>
  <si>
    <t>Diego Gutierrez</t>
  </si>
  <si>
    <t>Gutierrez</t>
  </si>
  <si>
    <t>Luke Haakenson</t>
  </si>
  <si>
    <t>Haakenson</t>
  </si>
  <si>
    <t>Marlon Hairston</t>
  </si>
  <si>
    <t>Hairston</t>
  </si>
  <si>
    <t>Yosuke Hanya</t>
  </si>
  <si>
    <t>Yosuke</t>
  </si>
  <si>
    <t>Hanya</t>
  </si>
  <si>
    <t>JPN</t>
  </si>
  <si>
    <t>Dayonn Harris</t>
  </si>
  <si>
    <t>Dayonn</t>
  </si>
  <si>
    <t>ATG</t>
  </si>
  <si>
    <t>Jacori Hayes</t>
  </si>
  <si>
    <t>Jacori</t>
  </si>
  <si>
    <t>Hayes</t>
  </si>
  <si>
    <t>Jairo Henríquez</t>
  </si>
  <si>
    <t>Jairo</t>
  </si>
  <si>
    <t>Henríquez</t>
  </si>
  <si>
    <t>Zachary Herivaux</t>
  </si>
  <si>
    <t>Zachary</t>
  </si>
  <si>
    <t>Herivaux</t>
  </si>
  <si>
    <t>Jorge Hernandez</t>
  </si>
  <si>
    <t>Hernandez</t>
  </si>
  <si>
    <t>Jose Hernandez</t>
  </si>
  <si>
    <t>Jose</t>
  </si>
  <si>
    <t>Nicky Hernandez</t>
  </si>
  <si>
    <t>Kobe Hernandez-Foster</t>
  </si>
  <si>
    <t>Kobe</t>
  </si>
  <si>
    <t>Hernandez-Foster</t>
  </si>
  <si>
    <t>Lewis Hilton</t>
  </si>
  <si>
    <t>Lewis</t>
  </si>
  <si>
    <t>Hilton</t>
  </si>
  <si>
    <t>Emerson Hyndman</t>
  </si>
  <si>
    <t>Emerson</t>
  </si>
  <si>
    <t>Hyndman</t>
  </si>
  <si>
    <t>Brian Iloski</t>
  </si>
  <si>
    <t>Iloski</t>
  </si>
  <si>
    <t>Donasiyano Irakoze</t>
  </si>
  <si>
    <t>Donasiyano</t>
  </si>
  <si>
    <t>Irakoze</t>
  </si>
  <si>
    <t>BDI</t>
  </si>
  <si>
    <t>Bryce Jamison</t>
  </si>
  <si>
    <t>Jamison</t>
  </si>
  <si>
    <t>Darius Johnson</t>
  </si>
  <si>
    <t>Darius</t>
  </si>
  <si>
    <t>Aaron Kačinari</t>
  </si>
  <si>
    <t>Kačinari</t>
  </si>
  <si>
    <t>SVN</t>
  </si>
  <si>
    <t>Kevon Lambert</t>
  </si>
  <si>
    <t>Kevon</t>
  </si>
  <si>
    <t>Lambert</t>
  </si>
  <si>
    <t>Houssou Landry</t>
  </si>
  <si>
    <t>Houssou</t>
  </si>
  <si>
    <t>Landry</t>
  </si>
  <si>
    <t>CIV</t>
  </si>
  <si>
    <t>Cameron Lindley</t>
  </si>
  <si>
    <t>Cameron</t>
  </si>
  <si>
    <t>Lindley</t>
  </si>
  <si>
    <t>Pablo Linzoain</t>
  </si>
  <si>
    <t>Linzoain</t>
  </si>
  <si>
    <t>Tyreek Magee</t>
  </si>
  <si>
    <t>Tyreek</t>
  </si>
  <si>
    <t>Magee</t>
  </si>
  <si>
    <t>Beverly Makangila</t>
  </si>
  <si>
    <t>Beverly</t>
  </si>
  <si>
    <t>Makangila</t>
  </si>
  <si>
    <t>COD</t>
  </si>
  <si>
    <t>Mikey Maldonado</t>
  </si>
  <si>
    <t>Mikey</t>
  </si>
  <si>
    <t>Maldonado</t>
  </si>
  <si>
    <t>Jearl Margaritha</t>
  </si>
  <si>
    <t>Jearl</t>
  </si>
  <si>
    <t>Margaritha</t>
  </si>
  <si>
    <t>CUW</t>
  </si>
  <si>
    <t>Nick Markanich</t>
  </si>
  <si>
    <t>Markanich</t>
  </si>
  <si>
    <t>Collin Martin</t>
  </si>
  <si>
    <t>Martin</t>
  </si>
  <si>
    <t>Napo Matsoso</t>
  </si>
  <si>
    <t>Napo</t>
  </si>
  <si>
    <t>Matsoso</t>
  </si>
  <si>
    <t>LES</t>
  </si>
  <si>
    <t>Niall McCabe</t>
  </si>
  <si>
    <t>McCabe</t>
  </si>
  <si>
    <t>Thomas McCabe</t>
  </si>
  <si>
    <t>Dawson McCartney</t>
  </si>
  <si>
    <t>Dawson</t>
  </si>
  <si>
    <t>McCartney</t>
  </si>
  <si>
    <t>Aiden McFadden</t>
  </si>
  <si>
    <t>Aiden</t>
  </si>
  <si>
    <t>McFadden</t>
  </si>
  <si>
    <t>Conor McGlynn</t>
  </si>
  <si>
    <t>McGlynn</t>
  </si>
  <si>
    <t>David Mejia</t>
  </si>
  <si>
    <t>David</t>
  </si>
  <si>
    <t>Mejia</t>
  </si>
  <si>
    <t>Rafa Mentzingen</t>
  </si>
  <si>
    <t>Rafa</t>
  </si>
  <si>
    <t>Mentzingen</t>
  </si>
  <si>
    <t>Noe Meza</t>
  </si>
  <si>
    <t>Noe</t>
  </si>
  <si>
    <t>Meza</t>
  </si>
  <si>
    <t>Marco Micaletto</t>
  </si>
  <si>
    <t>Micaletto</t>
  </si>
  <si>
    <t>Ben Mines</t>
  </si>
  <si>
    <t>Mines</t>
  </si>
  <si>
    <t>Carlos Moguel</t>
  </si>
  <si>
    <t>Moguel</t>
  </si>
  <si>
    <t>Roberto Molina</t>
  </si>
  <si>
    <t>Roberto</t>
  </si>
  <si>
    <t>Molina</t>
  </si>
  <si>
    <t>Aaron Molloy</t>
  </si>
  <si>
    <t>Molloy</t>
  </si>
  <si>
    <t>Nick Moon</t>
  </si>
  <si>
    <t>Moon</t>
  </si>
  <si>
    <t>Jake Morris</t>
  </si>
  <si>
    <t>Cole Mrowka</t>
  </si>
  <si>
    <t>Mrowka</t>
  </si>
  <si>
    <t>James Murphy</t>
  </si>
  <si>
    <t>Murphy</t>
  </si>
  <si>
    <t>Enoch Mushagalusa</t>
  </si>
  <si>
    <t>Enoch</t>
  </si>
  <si>
    <t>Mushagalusa</t>
  </si>
  <si>
    <t>Alex Nagy</t>
  </si>
  <si>
    <t>Nagy</t>
  </si>
  <si>
    <t>Francisco Nevarez</t>
  </si>
  <si>
    <t>Francisco</t>
  </si>
  <si>
    <t>Nevarez</t>
  </si>
  <si>
    <t>Harvey Neville</t>
  </si>
  <si>
    <t>Neville</t>
  </si>
  <si>
    <t>Jean-Claude Ngando</t>
  </si>
  <si>
    <t>Jean-Claude</t>
  </si>
  <si>
    <t>Ngando</t>
  </si>
  <si>
    <t>Pacifique Niyongabire</t>
  </si>
  <si>
    <t>Pacifique</t>
  </si>
  <si>
    <t>Niyongabire</t>
  </si>
  <si>
    <t>Benjamin Norris</t>
  </si>
  <si>
    <t>Ethan O'Brien</t>
  </si>
  <si>
    <t>Aidan O'Toole</t>
  </si>
  <si>
    <t>Aidan</t>
  </si>
  <si>
    <t>O'Toole</t>
  </si>
  <si>
    <t>Diogo Oliveira Pacheco</t>
  </si>
  <si>
    <t>Diogo</t>
  </si>
  <si>
    <t>Oliveira Pacheco</t>
  </si>
  <si>
    <t>POR</t>
  </si>
  <si>
    <t>Jack Panayotou</t>
  </si>
  <si>
    <t>Panayotou</t>
  </si>
  <si>
    <t>Kevin Partida</t>
  </si>
  <si>
    <t>Kevin</t>
  </si>
  <si>
    <t>Partida</t>
  </si>
  <si>
    <t>Leston Paul</t>
  </si>
  <si>
    <t>Leston</t>
  </si>
  <si>
    <t>Gonzalo Pelúa</t>
  </si>
  <si>
    <t>Gonzalo</t>
  </si>
  <si>
    <t>Pelúa</t>
  </si>
  <si>
    <t>Manny Perez</t>
  </si>
  <si>
    <t>Manny</t>
  </si>
  <si>
    <t>Miguel Perez</t>
  </si>
  <si>
    <t>Petar Petrović</t>
  </si>
  <si>
    <t>Petar</t>
  </si>
  <si>
    <t>Petrović</t>
  </si>
  <si>
    <t>SRB</t>
  </si>
  <si>
    <t>Camilo Ponce</t>
  </si>
  <si>
    <t>Camilo</t>
  </si>
  <si>
    <t>Ponce</t>
  </si>
  <si>
    <t>Justin Portillo</t>
  </si>
  <si>
    <t>Portillo</t>
  </si>
  <si>
    <t>Aodhan Quinn</t>
  </si>
  <si>
    <t>Aodhan</t>
  </si>
  <si>
    <t>Quinn</t>
  </si>
  <si>
    <t>Edwin Ramos</t>
  </si>
  <si>
    <t>Edwin</t>
  </si>
  <si>
    <t>Adrian Rebollar</t>
  </si>
  <si>
    <t>Adrian</t>
  </si>
  <si>
    <t>Rebollar</t>
  </si>
  <si>
    <t>Jacobo Reyes</t>
  </si>
  <si>
    <t>Jacobo</t>
  </si>
  <si>
    <t>Reyes</t>
  </si>
  <si>
    <t>Danny Ríos</t>
  </si>
  <si>
    <t>Ríos</t>
  </si>
  <si>
    <t>Marco Rios</t>
  </si>
  <si>
    <t>Rios</t>
  </si>
  <si>
    <t>Sergio Rivas</t>
  </si>
  <si>
    <t>Sergio</t>
  </si>
  <si>
    <t>Rivas</t>
  </si>
  <si>
    <t>Wilmar Rivas</t>
  </si>
  <si>
    <t>Wilmar</t>
  </si>
  <si>
    <t>Damien Rivera</t>
  </si>
  <si>
    <t>Rivera</t>
  </si>
  <si>
    <t>CRC</t>
  </si>
  <si>
    <t>Arturo Rodriguez</t>
  </si>
  <si>
    <t>Mario Rodriguez</t>
  </si>
  <si>
    <t>Mario</t>
  </si>
  <si>
    <t>Maxi Rodriguez</t>
  </si>
  <si>
    <t>Maxi</t>
  </si>
  <si>
    <t>Alexander Romero</t>
  </si>
  <si>
    <t>Alexander</t>
  </si>
  <si>
    <t>Romero</t>
  </si>
  <si>
    <t>Liam Rose</t>
  </si>
  <si>
    <t>Liam</t>
  </si>
  <si>
    <t>Rose</t>
  </si>
  <si>
    <t>Bradley Sample</t>
  </si>
  <si>
    <t>Sample</t>
  </si>
  <si>
    <t>Diego Sanchez</t>
  </si>
  <si>
    <t>Sanchez</t>
  </si>
  <si>
    <t>Santiago Sanchez</t>
  </si>
  <si>
    <t>Santiago</t>
  </si>
  <si>
    <t>Sebastián Sánchez</t>
  </si>
  <si>
    <t>Sebastián</t>
  </si>
  <si>
    <t>Prince Saydee</t>
  </si>
  <si>
    <t>Prince</t>
  </si>
  <si>
    <t>Saydee</t>
  </si>
  <si>
    <t>LBR</t>
  </si>
  <si>
    <t>Joe Schmidt</t>
  </si>
  <si>
    <t>Schmidt</t>
  </si>
  <si>
    <t>Max Schneider</t>
  </si>
  <si>
    <t>Schneider</t>
  </si>
  <si>
    <t>Kyle Scott</t>
  </si>
  <si>
    <t>Scott</t>
  </si>
  <si>
    <t>Jaden Servania</t>
  </si>
  <si>
    <t>Jaden</t>
  </si>
  <si>
    <t>Servania</t>
  </si>
  <si>
    <t>Amos Shapiro Thompson</t>
  </si>
  <si>
    <t>Amos</t>
  </si>
  <si>
    <t>Shapiro Thompson</t>
  </si>
  <si>
    <t>Ian Shaul</t>
  </si>
  <si>
    <t>Ian</t>
  </si>
  <si>
    <t>Shaul</t>
  </si>
  <si>
    <t>Nicholas Skubis</t>
  </si>
  <si>
    <t>Skubis</t>
  </si>
  <si>
    <t>Raheem Somersall</t>
  </si>
  <si>
    <t>Raheem</t>
  </si>
  <si>
    <t>Somersall</t>
  </si>
  <si>
    <t>SKN</t>
  </si>
  <si>
    <t>Brem Soumaoro</t>
  </si>
  <si>
    <t>Brem</t>
  </si>
  <si>
    <t>Soumaoro</t>
  </si>
  <si>
    <t>Ryan Spaulding</t>
  </si>
  <si>
    <t>Spaulding</t>
  </si>
  <si>
    <t>Finn Sundstrom</t>
  </si>
  <si>
    <t>Sundstrom</t>
  </si>
  <si>
    <t>Juan Torres</t>
  </si>
  <si>
    <t>Torres</t>
  </si>
  <si>
    <t>Dantouma Toure</t>
  </si>
  <si>
    <t>Dantouma</t>
  </si>
  <si>
    <t>Toure</t>
  </si>
  <si>
    <t>GUI</t>
  </si>
  <si>
    <t>Gavin Turner</t>
  </si>
  <si>
    <t>Kevin Vang</t>
  </si>
  <si>
    <t>Vang</t>
  </si>
  <si>
    <t>Michael Vang</t>
  </si>
  <si>
    <t>LAO</t>
  </si>
  <si>
    <t>Landry Walker</t>
  </si>
  <si>
    <t>Walker</t>
  </si>
  <si>
    <t>Jackson Wälti</t>
  </si>
  <si>
    <t>Wälti</t>
  </si>
  <si>
    <t>Devon Williams</t>
  </si>
  <si>
    <t>Ryan Williams</t>
  </si>
  <si>
    <t>Tommy Williamson</t>
  </si>
  <si>
    <t>Tommy</t>
  </si>
  <si>
    <t>Williamson</t>
  </si>
  <si>
    <t>Laurence Wootton</t>
  </si>
  <si>
    <t>Wootton</t>
  </si>
  <si>
    <t>Nathan Worth</t>
  </si>
  <si>
    <t>Worth</t>
  </si>
  <si>
    <t>Elijah Wynder</t>
  </si>
  <si>
    <t>Elijah</t>
  </si>
  <si>
    <t>Wynder</t>
  </si>
  <si>
    <t>Marc Ybarra</t>
  </si>
  <si>
    <t>Marc</t>
  </si>
  <si>
    <t>Ybarra</t>
  </si>
  <si>
    <t>Emilio Ycaza</t>
  </si>
  <si>
    <t>Emilio</t>
  </si>
  <si>
    <t>Ycaza</t>
  </si>
  <si>
    <t>Milo Yosef</t>
  </si>
  <si>
    <t>Milo</t>
  </si>
  <si>
    <t>Yosef</t>
  </si>
  <si>
    <t>Zach Zandi</t>
  </si>
  <si>
    <t>Zandi</t>
  </si>
  <si>
    <t>Trevor Zwetsloot</t>
  </si>
  <si>
    <t>Zwetsloot</t>
  </si>
  <si>
    <t>Bolu Akinyode</t>
  </si>
  <si>
    <t>Bolu</t>
  </si>
  <si>
    <t>Akinyode</t>
  </si>
  <si>
    <t>NGA</t>
  </si>
  <si>
    <t>MF,DF</t>
  </si>
  <si>
    <t>Ilya Alekseev</t>
  </si>
  <si>
    <t>Ilya</t>
  </si>
  <si>
    <t>Alekseev</t>
  </si>
  <si>
    <t>Chris Allan</t>
  </si>
  <si>
    <t>Kwame Awuah</t>
  </si>
  <si>
    <t>Kwame</t>
  </si>
  <si>
    <t>Awuah</t>
  </si>
  <si>
    <t>Jordan Ayimbila</t>
  </si>
  <si>
    <t>Ayimbila</t>
  </si>
  <si>
    <t>Nelson Blanco</t>
  </si>
  <si>
    <t>Blanco</t>
  </si>
  <si>
    <t>Blake Bodily</t>
  </si>
  <si>
    <t>Bodily</t>
  </si>
  <si>
    <t>Shaft Brewer</t>
  </si>
  <si>
    <t>Shaft</t>
  </si>
  <si>
    <t>Brewer</t>
  </si>
  <si>
    <t>Burá</t>
  </si>
  <si>
    <t>NULL</t>
  </si>
  <si>
    <t>GNB</t>
  </si>
  <si>
    <t>Ashish Chattha</t>
  </si>
  <si>
    <t>Ashish</t>
  </si>
  <si>
    <t>Chattha</t>
  </si>
  <si>
    <t>Maxamed Cumar</t>
  </si>
  <si>
    <t>Maxamed</t>
  </si>
  <si>
    <t>Cumar</t>
  </si>
  <si>
    <t>Giulio Doratiotto</t>
  </si>
  <si>
    <t>Giulio</t>
  </si>
  <si>
    <t>Doratiotto</t>
  </si>
  <si>
    <t>Shannon Gomez</t>
  </si>
  <si>
    <t>Shannon</t>
  </si>
  <si>
    <t>Danny Griffin</t>
  </si>
  <si>
    <t>Clay Holstad</t>
  </si>
  <si>
    <t>Clay</t>
  </si>
  <si>
    <t>Holstad</t>
  </si>
  <si>
    <t>Ousman jabang</t>
  </si>
  <si>
    <t>Ousman</t>
  </si>
  <si>
    <t>jabang</t>
  </si>
  <si>
    <t>Isaiah Johnston</t>
  </si>
  <si>
    <t>Isaiah</t>
  </si>
  <si>
    <t>Johnston</t>
  </si>
  <si>
    <t>Jojea Kwizera</t>
  </si>
  <si>
    <t>Jojea</t>
  </si>
  <si>
    <t>Kwizera</t>
  </si>
  <si>
    <t>Walmer Martinez</t>
  </si>
  <si>
    <t>Walmer</t>
  </si>
  <si>
    <t>Logan Neidlinger</t>
  </si>
  <si>
    <t>Logan</t>
  </si>
  <si>
    <t>Neidlinger</t>
  </si>
  <si>
    <t>Baboucarr Njie</t>
  </si>
  <si>
    <t>Baboucarr</t>
  </si>
  <si>
    <t>Njie</t>
  </si>
  <si>
    <t>GAM</t>
  </si>
  <si>
    <t>Jonathan Ricketts</t>
  </si>
  <si>
    <t>Jonathan</t>
  </si>
  <si>
    <t>Ricketts</t>
  </si>
  <si>
    <t>Camden Riley</t>
  </si>
  <si>
    <t>Camden</t>
  </si>
  <si>
    <t>Riley</t>
  </si>
  <si>
    <t>Edgardo Rito</t>
  </si>
  <si>
    <t>Edgardo</t>
  </si>
  <si>
    <t>Rito</t>
  </si>
  <si>
    <t>Aidan Rocha</t>
  </si>
  <si>
    <t>Rocha</t>
  </si>
  <si>
    <t>Jake Rufe</t>
  </si>
  <si>
    <t>Rufe</t>
  </si>
  <si>
    <t>Ricardo Ruiz</t>
  </si>
  <si>
    <t>Ricardo</t>
  </si>
  <si>
    <t>Aldair Sanchez</t>
  </si>
  <si>
    <t>Aldair</t>
  </si>
  <si>
    <t>John Scearce</t>
  </si>
  <si>
    <t>Scearce</t>
  </si>
  <si>
    <t>Drew Skundrich</t>
  </si>
  <si>
    <t>Drew</t>
  </si>
  <si>
    <t>Skundrich</t>
  </si>
  <si>
    <t>Lucas Stauffer</t>
  </si>
  <si>
    <t>Stauffer</t>
  </si>
  <si>
    <t>Harry Swartz</t>
  </si>
  <si>
    <t>Harry</t>
  </si>
  <si>
    <t>Swartz</t>
  </si>
  <si>
    <t>Keegan Tingey</t>
  </si>
  <si>
    <t>Tingey</t>
  </si>
  <si>
    <t>Gabriel Torres</t>
  </si>
  <si>
    <t>Stephen Turnbull</t>
  </si>
  <si>
    <t>Turnbull</t>
  </si>
  <si>
    <t>Thomas Vancaeyezeele</t>
  </si>
  <si>
    <t>Vancaeyezeele</t>
  </si>
  <si>
    <t>GUF</t>
  </si>
  <si>
    <t>Damia Viader</t>
  </si>
  <si>
    <t>Damia</t>
  </si>
  <si>
    <t>Viader</t>
  </si>
  <si>
    <t>Rhys Williams</t>
  </si>
  <si>
    <t>Rhys</t>
  </si>
  <si>
    <t>Renzo Zambrano</t>
  </si>
  <si>
    <t>Renzo</t>
  </si>
  <si>
    <t>Zambrano</t>
  </si>
  <si>
    <t>Abdellatif Aboukoura</t>
  </si>
  <si>
    <t>Abdellatif</t>
  </si>
  <si>
    <t>Aboukoura</t>
  </si>
  <si>
    <t>MF,FW</t>
  </si>
  <si>
    <t>Solomon Asante</t>
  </si>
  <si>
    <t>Solomon</t>
  </si>
  <si>
    <t>Asante</t>
  </si>
  <si>
    <t>Deshane Beckford</t>
  </si>
  <si>
    <t>Deshane</t>
  </si>
  <si>
    <t>Beckford</t>
  </si>
  <si>
    <t>Faysal Bettache</t>
  </si>
  <si>
    <t>Faysal</t>
  </si>
  <si>
    <t>Bettache</t>
  </si>
  <si>
    <t>Riley Bidois</t>
  </si>
  <si>
    <t>Bidois</t>
  </si>
  <si>
    <t>Chase Boone</t>
  </si>
  <si>
    <t>Chase</t>
  </si>
  <si>
    <t>Boone</t>
  </si>
  <si>
    <t>Dylan Borczak</t>
  </si>
  <si>
    <t>Borczak</t>
  </si>
  <si>
    <t>Juan Brigido</t>
  </si>
  <si>
    <t>Brigido</t>
  </si>
  <si>
    <t>Eric Calvillo</t>
  </si>
  <si>
    <t>Calvillo</t>
  </si>
  <si>
    <t>Ali Coote</t>
  </si>
  <si>
    <t>Coote</t>
  </si>
  <si>
    <t>Etsgar Cruz</t>
  </si>
  <si>
    <t>Etsgar</t>
  </si>
  <si>
    <t>Rodrigo Da Costa</t>
  </si>
  <si>
    <t>Rodrigo</t>
  </si>
  <si>
    <t>Da Costa</t>
  </si>
  <si>
    <t>Alexander Dalou</t>
  </si>
  <si>
    <t>Dalou</t>
  </si>
  <si>
    <t>Alex Dixon</t>
  </si>
  <si>
    <t>Dixon</t>
  </si>
  <si>
    <t>Cameron Dunbar</t>
  </si>
  <si>
    <t>Dunbar</t>
  </si>
  <si>
    <t>Kalil ElMedkhar</t>
  </si>
  <si>
    <t>Kalil</t>
  </si>
  <si>
    <t>ElMedkhar</t>
  </si>
  <si>
    <t>Jesús Enríquez</t>
  </si>
  <si>
    <t>Jesús</t>
  </si>
  <si>
    <t>Enríquez</t>
  </si>
  <si>
    <t>Daniel Espeleta</t>
  </si>
  <si>
    <t>Espeleta</t>
  </si>
  <si>
    <t>Leo Fernandes</t>
  </si>
  <si>
    <t>Leo</t>
  </si>
  <si>
    <t>Fernandes</t>
  </si>
  <si>
    <t>Dariusz Formella</t>
  </si>
  <si>
    <t>Dariusz</t>
  </si>
  <si>
    <t>Formella</t>
  </si>
  <si>
    <t>POL</t>
  </si>
  <si>
    <t>Maalique Foster</t>
  </si>
  <si>
    <t>Maalique</t>
  </si>
  <si>
    <t>Foster</t>
  </si>
  <si>
    <t>Christiano François</t>
  </si>
  <si>
    <t>Christiano</t>
  </si>
  <si>
    <t>François</t>
  </si>
  <si>
    <t>Mattia Gagliardi</t>
  </si>
  <si>
    <t>Mattia</t>
  </si>
  <si>
    <t>Erickson Gallardo</t>
  </si>
  <si>
    <t>Erickson</t>
  </si>
  <si>
    <t>Gallardo</t>
  </si>
  <si>
    <t>Coleman Gannon</t>
  </si>
  <si>
    <t>Coleman</t>
  </si>
  <si>
    <t>Gannon</t>
  </si>
  <si>
    <t>Allen Gavilanes</t>
  </si>
  <si>
    <t>Allen</t>
  </si>
  <si>
    <t>Gavilanes</t>
  </si>
  <si>
    <t>Rocco Genzano</t>
  </si>
  <si>
    <t>Genzano</t>
  </si>
  <si>
    <t>Xavi Gnaulati</t>
  </si>
  <si>
    <t>Xavi</t>
  </si>
  <si>
    <t>Gnaulati</t>
  </si>
  <si>
    <t>Sebastián Guenzatti</t>
  </si>
  <si>
    <t>Guenzatti</t>
  </si>
  <si>
    <t>Joe Gyau</t>
  </si>
  <si>
    <t>Gyau</t>
  </si>
  <si>
    <t>Chris Hegardt</t>
  </si>
  <si>
    <t>Hegardt</t>
  </si>
  <si>
    <t>Quenzi Huerman</t>
  </si>
  <si>
    <t>Quenzi</t>
  </si>
  <si>
    <t>Huerman</t>
  </si>
  <si>
    <t>Tega Ikoba</t>
  </si>
  <si>
    <t>Tega</t>
  </si>
  <si>
    <t>Ikoba</t>
  </si>
  <si>
    <t>Bertin Jacquesson</t>
  </si>
  <si>
    <t>Bertin</t>
  </si>
  <si>
    <t>Jacquesson</t>
  </si>
  <si>
    <t>Rafael Jauregui</t>
  </si>
  <si>
    <t>Jauregui</t>
  </si>
  <si>
    <t>Cal Jennings</t>
  </si>
  <si>
    <t>Cal</t>
  </si>
  <si>
    <t>Jennings</t>
  </si>
  <si>
    <t>Laurent Kissiedou</t>
  </si>
  <si>
    <t>Laurent</t>
  </si>
  <si>
    <t>Kissiedou</t>
  </si>
  <si>
    <t>Bruno Lapa</t>
  </si>
  <si>
    <t>Bruno</t>
  </si>
  <si>
    <t>Lapa</t>
  </si>
  <si>
    <t>Rodrigo López</t>
  </si>
  <si>
    <t>José Luis Sinisterra</t>
  </si>
  <si>
    <t>Luis Sinisterra</t>
  </si>
  <si>
    <t>Enzo Martínez</t>
  </si>
  <si>
    <t>Martínez</t>
  </si>
  <si>
    <t>Robbie Mertz</t>
  </si>
  <si>
    <t>Mertz</t>
  </si>
  <si>
    <t>Lindo Mfeka</t>
  </si>
  <si>
    <t>Lindo</t>
  </si>
  <si>
    <t>Mfeka</t>
  </si>
  <si>
    <t>Michee Ngalina</t>
  </si>
  <si>
    <t>Michee</t>
  </si>
  <si>
    <t>Ngalina</t>
  </si>
  <si>
    <t>Valentin Noël</t>
  </si>
  <si>
    <t>Valentin</t>
  </si>
  <si>
    <t>Noël</t>
  </si>
  <si>
    <t>Diba Nwegbo</t>
  </si>
  <si>
    <t>Diba</t>
  </si>
  <si>
    <t>Nwegbo</t>
  </si>
  <si>
    <t>Joshua Pérez</t>
  </si>
  <si>
    <t>Joshua</t>
  </si>
  <si>
    <t>Pérez</t>
  </si>
  <si>
    <t>Louis Perez</t>
  </si>
  <si>
    <t>Louis</t>
  </si>
  <si>
    <t>Nighte Pickering</t>
  </si>
  <si>
    <t>Nighte</t>
  </si>
  <si>
    <t>Pickering</t>
  </si>
  <si>
    <t>Christian Pinzon</t>
  </si>
  <si>
    <t>Pinzon</t>
  </si>
  <si>
    <t>Trayvone Reid</t>
  </si>
  <si>
    <t>Trayvone</t>
  </si>
  <si>
    <t>Reid</t>
  </si>
  <si>
    <t>Joaquin Rivas</t>
  </si>
  <si>
    <t>Joaquin</t>
  </si>
  <si>
    <t>Nick Ross</t>
  </si>
  <si>
    <t>Ross</t>
  </si>
  <si>
    <t>Connor Rutz</t>
  </si>
  <si>
    <t>Connor</t>
  </si>
  <si>
    <t>Rutz</t>
  </si>
  <si>
    <t>Gaoussou Samaké</t>
  </si>
  <si>
    <t>Gaoussou</t>
  </si>
  <si>
    <t>Samaké</t>
  </si>
  <si>
    <t>Christian Sorto</t>
  </si>
  <si>
    <t>Sorto</t>
  </si>
  <si>
    <t>Juan Tejada</t>
  </si>
  <si>
    <t>Tejada</t>
  </si>
  <si>
    <t>PAN</t>
  </si>
  <si>
    <t>Florian Valot</t>
  </si>
  <si>
    <t>Florian</t>
  </si>
  <si>
    <t>Valot</t>
  </si>
  <si>
    <t>Federico Varela</t>
  </si>
  <si>
    <t>Federico</t>
  </si>
  <si>
    <t>Varela</t>
  </si>
  <si>
    <t>Marlon Vargas</t>
  </si>
  <si>
    <t>Vargas</t>
  </si>
  <si>
    <t>Jansen Wilson</t>
  </si>
  <si>
    <t>Jansen</t>
  </si>
  <si>
    <t>Ricardo Zacarias</t>
  </si>
  <si>
    <t>Zacarias</t>
  </si>
  <si>
    <t>Rida Zouhir</t>
  </si>
  <si>
    <t>Rida</t>
  </si>
  <si>
    <t>Zouhir</t>
  </si>
  <si>
    <t>Roster_ID</t>
  </si>
  <si>
    <t>Team_ID</t>
  </si>
  <si>
    <t>Column 1</t>
  </si>
  <si>
    <t>Matthew Dean</t>
  </si>
  <si>
    <t>Nathan Dragisich</t>
  </si>
  <si>
    <t>Playing Time</t>
  </si>
  <si>
    <t>Performance</t>
  </si>
  <si>
    <t>Per 90 Minutes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</si>
  <si>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</si>
  <si>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</si>
  <si>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</si>
  <si>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</si>
  <si>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</si>
  <si>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</si>
  <si>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</si>
  <si>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</si>
  <si>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</si>
  <si>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</si>
  <si>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</si>
  <si>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</si>
  <si>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</si>
  <si>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</si>
  <si>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</si>
  <si>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</si>
  <si>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</si>
  <si>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</si>
  <si>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</si>
  <si>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</si>
  <si>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</si>
  <si>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Rk</t>
  </si>
  <si>
    <t>Nation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</si>
  <si>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</si>
  <si>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</si>
  <si>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</si>
  <si>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</si>
  <si>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</si>
  <si>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</si>
  <si>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</si>
  <si>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</si>
  <si>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</si>
  <si>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</si>
  <si>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</si>
  <si>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</si>
  <si>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</si>
  <si>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</si>
  <si>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</si>
  <si>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t>us USA</t>
  </si>
  <si>
    <t>gh GHA</t>
  </si>
  <si>
    <t>eng ENG</t>
  </si>
  <si>
    <t>nz NZL</t>
  </si>
  <si>
    <t>ng NGA</t>
  </si>
  <si>
    <t>do DOM</t>
  </si>
  <si>
    <t>cm CMR</t>
  </si>
  <si>
    <t>ch SUI</t>
  </si>
  <si>
    <t>vc VIN</t>
  </si>
  <si>
    <t>se SWE</t>
  </si>
  <si>
    <t>co COL</t>
  </si>
  <si>
    <t>pr PUR</t>
  </si>
  <si>
    <t>br BRA</t>
  </si>
  <si>
    <t>tt TRI</t>
  </si>
  <si>
    <t>gp GLP</t>
  </si>
  <si>
    <t>au AUS</t>
  </si>
  <si>
    <t>cu CUB</t>
  </si>
  <si>
    <t>ve VEN</t>
  </si>
  <si>
    <t>ca CAN</t>
  </si>
  <si>
    <t>mx MEX</t>
  </si>
  <si>
    <t>ph PHI</t>
  </si>
  <si>
    <t>es ESP</t>
  </si>
  <si>
    <t>gd GRN</t>
  </si>
  <si>
    <t>jm JAM</t>
  </si>
  <si>
    <t>de GER</t>
  </si>
  <si>
    <t>sct SCO</t>
  </si>
  <si>
    <t>sv SLV</t>
  </si>
  <si>
    <t>bf BFA</t>
  </si>
  <si>
    <t>it ITA</t>
  </si>
  <si>
    <t>ma MAR</t>
  </si>
  <si>
    <t>sn SEN</t>
  </si>
  <si>
    <t>gw GNB</t>
  </si>
  <si>
    <t>sl SLE</t>
  </si>
  <si>
    <t>fr FRA</t>
  </si>
  <si>
    <t>ar ARG</t>
  </si>
  <si>
    <t>ie IRL</t>
  </si>
  <si>
    <t>ec ECU</t>
  </si>
  <si>
    <t>ht HAI</t>
  </si>
  <si>
    <t>so SOM</t>
  </si>
  <si>
    <t>no NOR</t>
  </si>
  <si>
    <t>cr CRC</t>
  </si>
  <si>
    <t>cg CGO</t>
  </si>
  <si>
    <t>pl POL</t>
  </si>
  <si>
    <t>dk DEN</t>
  </si>
  <si>
    <t>uy URU</t>
  </si>
  <si>
    <t>jp JPN</t>
  </si>
  <si>
    <t>ag ATG</t>
  </si>
  <si>
    <t>bi BDI</t>
  </si>
  <si>
    <t>si SVN</t>
  </si>
  <si>
    <t>rw RWA</t>
  </si>
  <si>
    <t>ci CIV</t>
  </si>
  <si>
    <t>ug UGA</t>
  </si>
  <si>
    <t>me MNE</t>
  </si>
  <si>
    <t>cd COD</t>
  </si>
  <si>
    <t>ss SSD</t>
  </si>
  <si>
    <t>cw CUW</t>
  </si>
  <si>
    <t>ge GEO</t>
  </si>
  <si>
    <t>hn HON</t>
  </si>
  <si>
    <t>ls LES</t>
  </si>
  <si>
    <t>za RSA</t>
  </si>
  <si>
    <t>gm GAM</t>
  </si>
  <si>
    <t>pt POR</t>
  </si>
  <si>
    <t>py PAR</t>
  </si>
  <si>
    <t>rs SRB</t>
  </si>
  <si>
    <t>sr SUR</t>
  </si>
  <si>
    <t>lr LBR</t>
  </si>
  <si>
    <t>kn SKN</t>
  </si>
  <si>
    <t>km COM</t>
  </si>
  <si>
    <t>gr GRE</t>
  </si>
  <si>
    <t>pa PAN</t>
  </si>
  <si>
    <t>gn GUI</t>
  </si>
  <si>
    <t>gf GUF</t>
  </si>
  <si>
    <t>la LAO</t>
  </si>
  <si>
    <t>at AUT</t>
  </si>
  <si>
    <t>tg TOG</t>
  </si>
  <si>
    <t>Award_Type_ID</t>
  </si>
  <si>
    <t>Is_Individual_Player_Award</t>
  </si>
  <si>
    <t>Is_Team_Award</t>
  </si>
  <si>
    <t>Is_Coach_Award</t>
  </si>
  <si>
    <t>Length_of_Award</t>
  </si>
  <si>
    <t>Award_Name</t>
  </si>
  <si>
    <t>Match</t>
  </si>
  <si>
    <t>Golden Boot</t>
  </si>
  <si>
    <t>Golden Glove</t>
  </si>
  <si>
    <t>Month</t>
  </si>
  <si>
    <t>Player of the Month</t>
  </si>
  <si>
    <t>Player of the Week</t>
  </si>
  <si>
    <t>Coach of the Month</t>
  </si>
  <si>
    <t>Eastern Conference Champion</t>
  </si>
  <si>
    <t>Western Conference Champion</t>
  </si>
  <si>
    <t>Champion</t>
  </si>
  <si>
    <t>Players Shield</t>
  </si>
  <si>
    <t>Coach of the Year</t>
  </si>
  <si>
    <t>Young Player of the Year</t>
  </si>
  <si>
    <t>Comeback Player of the Year</t>
  </si>
  <si>
    <t>Golden Playmaker</t>
  </si>
  <si>
    <t>Player of the Year</t>
  </si>
  <si>
    <t>Defender of the Year</t>
  </si>
  <si>
    <t>Goalkeeper of the Year Finalist</t>
  </si>
  <si>
    <t>Defender of the Year Finalist</t>
  </si>
  <si>
    <t>Coach of the Year Finalist</t>
  </si>
  <si>
    <t>Young Player of the Year Finalist</t>
  </si>
  <si>
    <t>Player of the Year Finalist</t>
  </si>
  <si>
    <t>All League First Team</t>
  </si>
  <si>
    <t>All League Second Team</t>
  </si>
  <si>
    <t>Matches_Played</t>
  </si>
  <si>
    <t>Minutes</t>
  </si>
  <si>
    <t>90s_Played</t>
  </si>
  <si>
    <t>Goals_Against_Per_90</t>
  </si>
  <si>
    <t>Shots_on_Target_Against</t>
  </si>
  <si>
    <t>Saves</t>
  </si>
  <si>
    <t>Save_Percent</t>
  </si>
  <si>
    <t>Wins</t>
  </si>
  <si>
    <t>Draws</t>
  </si>
  <si>
    <t>Losses</t>
  </si>
  <si>
    <t>Clean_Sheets</t>
  </si>
  <si>
    <t>Clean_sheet_Percent</t>
  </si>
  <si>
    <t>PK_Defended</t>
  </si>
  <si>
    <t>PK_Goals_Allowed</t>
  </si>
  <si>
    <t>PK_Saved</t>
  </si>
  <si>
    <t>PK_Against_Missed</t>
  </si>
  <si>
    <t>PK_Save %</t>
  </si>
  <si>
    <t xml:space="preserve">(Player_ID, ' Eric Quill' , 'Eric' , 'Quill' , 'USA') , </t>
  </si>
  <si>
    <t>Team ID2</t>
  </si>
  <si>
    <t xml:space="preserve">kickoff EST 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</si>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</sst>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9"/>
      <color rgb="FF000000"/>
      <name val="Arial"/>
      <scheme val="minor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3" fontId="3" fillId="2" borderId="5" xfId="0" applyNumberFormat="1" applyFont="1" applyFill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3" fontId="1" fillId="0" borderId="0" xfId="0" applyNumberFormat="1" applyFont="1"/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3" fontId="1" fillId="0" borderId="11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16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3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20" fontId="1" fillId="0" borderId="8" xfId="0" applyNumberFormat="1" applyFont="1" applyBorder="1" applyAlignment="1">
      <alignment vertical="center"/>
    </xf>
    <xf numFmtId="20" fontId="1" fillId="0" borderId="5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3" fontId="1" fillId="0" borderId="15" xfId="0" applyNumberFormat="1" applyFont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20" fontId="1" fillId="0" borderId="0" xfId="0" applyNumberFormat="1" applyFont="1" applyAlignment="1">
      <alignment vertical="center"/>
    </xf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0" defaultTableStyle="TableStyleMedium2" defaultPivotStyle="PivotStyleLight16">
    <tableStyle name="Teams-style" pivot="0" count="3" xr9:uid="{00000000-0011-0000-FFFF-FFFF00000000}">
      <tableStyleElement type="headerRow" dxfId="33"/>
      <tableStyleElement type="firstRowStripe" dxfId="32"/>
      <tableStyleElement type="secondRowStripe" dxfId="31"/>
    </tableStyle>
    <tableStyle name="Coaches-style" pivot="0" count="3" xr9:uid="{00000000-0011-0000-FFFF-FFFF01000000}">
      <tableStyleElement type="headerRow" dxfId="30"/>
      <tableStyleElement type="firstRowStripe" dxfId="29"/>
      <tableStyleElement type="secondRowStripe" dxfId="28"/>
    </tableStyle>
    <tableStyle name="Season Results-style" pivot="0" count="3" xr9:uid="{00000000-0011-0000-FFFF-FFFF02000000}">
      <tableStyleElement type="headerRow" dxfId="27"/>
      <tableStyleElement type="firstRowStripe" dxfId="26"/>
      <tableStyleElement type="secondRowStripe" dxfId="25"/>
    </tableStyle>
    <tableStyle name="Matches-style" pivot="0" count="3" xr9:uid="{00000000-0011-0000-FFFF-FFFF03000000}">
      <tableStyleElement type="headerRow" dxfId="24"/>
      <tableStyleElement type="firstRowStripe" dxfId="23"/>
      <tableStyleElement type="secondRowStripe" dxfId="22"/>
    </tableStyle>
    <tableStyle name="Players-style" pivot="0" count="3" xr9:uid="{00000000-0011-0000-FFFF-FFFF04000000}">
      <tableStyleElement type="headerRow" dxfId="21"/>
      <tableStyleElement type="firstRowStripe" dxfId="20"/>
      <tableStyleElement type="secondRowStripe" dxfId="19"/>
    </tableStyle>
    <tableStyle name="Roster-style" pivot="0" count="3" xr9:uid="{00000000-0011-0000-FFFF-FFFF05000000}">
      <tableStyleElement type="headerRow" dxfId="18"/>
      <tableStyleElement type="firstRowStripe" dxfId="17"/>
      <tableStyleElement type="secondRowStripe" dxfId="16"/>
    </tableStyle>
    <tableStyle name="Roster-style 2" pivot="0" count="3" xr9:uid="{00000000-0011-0000-FFFF-FFFF06000000}">
      <tableStyleElement type="headerRow" dxfId="15"/>
      <tableStyleElement type="firstRowStripe" dxfId="14"/>
      <tableStyleElement type="secondRowStripe" dxfId="13"/>
    </tableStyle>
    <tableStyle name="General_Stats-style" pivot="0" count="3" xr9:uid="{00000000-0011-0000-FFFF-FFFF07000000}">
      <tableStyleElement type="headerRow" dxfId="12"/>
      <tableStyleElement type="firstRowStripe" dxfId="11"/>
      <tableStyleElement type="secondRowStripe" dxfId="10"/>
    </tableStyle>
    <tableStyle name="Award Types-style" pivot="0" count="3" xr9:uid="{00000000-0011-0000-FFFF-FFFF08000000}">
      <tableStyleElement type="headerRow" dxfId="9"/>
      <tableStyleElement type="firstRowStripe" dxfId="8"/>
      <tableStyleElement type="secondRowStripe" dxfId="7"/>
    </tableStyle>
    <tableStyle name="GK_Stats-style" pivot="0" count="3" xr9:uid="{00000000-0011-0000-FFFF-FFFF09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ams" displayName="Teams" ref="A2:N26">
  <tableColumns count="14">
    <tableColumn id="1" xr3:uid="{00000000-0010-0000-0000-000001000000}" name="Team ID"/>
    <tableColumn id="2" xr3:uid="{00000000-0010-0000-0000-000002000000}" name="Full Name"/>
    <tableColumn id="3" xr3:uid="{00000000-0010-0000-0000-000003000000}" name="Nick Name"/>
    <tableColumn id="4" xr3:uid="{00000000-0010-0000-0000-000004000000}" name="Home City"/>
    <tableColumn id="5" xr3:uid="{00000000-0010-0000-0000-000005000000}" name="Home State"/>
    <tableColumn id="6" xr3:uid="{00000000-0010-0000-0000-000006000000}" name="Venue"/>
    <tableColumn id="7" xr3:uid="{00000000-0010-0000-0000-000007000000}" name="Capacity"/>
    <tableColumn id="8" xr3:uid="{00000000-0010-0000-0000-000008000000}" name="IS Soccer Specific"/>
    <tableColumn id="9" xr3:uid="{00000000-0010-0000-0000-000009000000}" name="Team Color 1"/>
    <tableColumn id="10" xr3:uid="{00000000-0010-0000-0000-00000A000000}" name="Team Color 2"/>
    <tableColumn id="11" xr3:uid="{00000000-0010-0000-0000-00000B000000}" name="Team Color 3"/>
    <tableColumn id="12" xr3:uid="{00000000-0010-0000-0000-00000C000000}" name="Key Sponsors"/>
    <tableColumn id="13" xr3:uid="{00000000-0010-0000-0000-00000D000000}" name="Conference"/>
    <tableColumn id="14" xr3:uid="{93BE01FF-BE5A-4C3A-97CF-D7F26A2CBDF6}" name="Team ID2" dataDxfId="3"/>
  </tableColumns>
  <tableStyleInfo name="Team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ach" displayName="Coach" ref="A1:E27">
  <tableColumns count="5">
    <tableColumn id="1" xr3:uid="{00000000-0010-0000-0100-000001000000}" name="Coach_ID"/>
    <tableColumn id="2" xr3:uid="{00000000-0010-0000-0100-000002000000}" name="Full Name"/>
    <tableColumn id="3" xr3:uid="{00000000-0010-0000-0100-000003000000}" name="First"/>
    <tableColumn id="4" xr3:uid="{00000000-0010-0000-0100-000004000000}" name="Last"/>
    <tableColumn id="5" xr3:uid="{00000000-0010-0000-0100-000005000000}" name="Nationality"/>
  </tableColumns>
  <tableStyleInfo name="Coache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Roster" displayName="Roster" ref="A1:D667">
  <autoFilter ref="A1:D667" xr:uid="{00000000-000C-0000-FFFF-FFFF05000000}"/>
  <sortState xmlns:xlrd2="http://schemas.microsoft.com/office/spreadsheetml/2017/richdata2" ref="A2:D667">
    <sortCondition ref="B1:B667"/>
  </sortState>
  <tableColumns count="4">
    <tableColumn id="1" xr3:uid="{00000000-0010-0000-0500-000001000000}" name="Roster_ID"/>
    <tableColumn id="3" xr3:uid="{00000000-0010-0000-0500-000003000000}" name="Player_ID" dataDxfId="2"/>
    <tableColumn id="4" xr3:uid="{00000000-0010-0000-0500-000004000000}" name="Season"/>
    <tableColumn id="5" xr3:uid="{00000000-0010-0000-0500-000005000000}" name="Team_ID" dataDxfId="1"/>
  </tableColumns>
  <tableStyleInfo name="Roste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" displayName="Table1" ref="A2:R26">
  <tableColumns count="18">
    <tableColumn id="1" xr3:uid="{00000000-0010-0000-0200-000001000000}" name="EAST/WEST"/>
    <tableColumn id="2" xr3:uid="{00000000-0010-0000-0200-000002000000}" name="Team ID"/>
    <tableColumn id="3" xr3:uid="{00000000-0010-0000-0200-000003000000}" name="Rank"/>
    <tableColumn id="4" xr3:uid="{00000000-0010-0000-0200-000004000000}" name="Year"/>
    <tableColumn id="5" xr3:uid="{00000000-0010-0000-0200-000005000000}" name="Squad"/>
    <tableColumn id="6" xr3:uid="{00000000-0010-0000-0200-000006000000}" name="Num_Matches"/>
    <tableColumn id="7" xr3:uid="{00000000-0010-0000-0200-000007000000}" name="Num_Wins"/>
    <tableColumn id="8" xr3:uid="{00000000-0010-0000-0200-000008000000}" name="Num_Draws"/>
    <tableColumn id="9" xr3:uid="{00000000-0010-0000-0200-000009000000}" name="Num_Losses"/>
    <tableColumn id="10" xr3:uid="{00000000-0010-0000-0200-00000A000000}" name="Goals_For"/>
    <tableColumn id="11" xr3:uid="{00000000-0010-0000-0200-00000B000000}" name="Goals_Against"/>
    <tableColumn id="12" xr3:uid="{00000000-0010-0000-0200-00000C000000}" name="Goal_DIff"/>
    <tableColumn id="13" xr3:uid="{00000000-0010-0000-0200-00000D000000}" name="Points"/>
    <tableColumn id="14" xr3:uid="{00000000-0010-0000-0200-00000E000000}" name="Points_Per_Match"/>
    <tableColumn id="15" xr3:uid="{00000000-0010-0000-0200-00000F000000}" name="Attendance"/>
    <tableColumn id="16" xr3:uid="{00000000-0010-0000-0200-000010000000}" name="Top Team Scorer"/>
    <tableColumn id="17" xr3:uid="{00000000-0010-0000-0200-000011000000}" name="Goalkeeper"/>
    <tableColumn id="18" xr3:uid="{00000000-0010-0000-0200-000012000000}" name="Notes"/>
  </tableColumns>
  <tableStyleInfo name="Season Result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atches" displayName="Matches" ref="A1:W1001">
  <tableColumns count="23">
    <tableColumn id="1" xr3:uid="{00000000-0010-0000-0300-000001000000}" name="MatchID"/>
    <tableColumn id="2" xr3:uid="{00000000-0010-0000-0300-000002000000}" name="Competition"/>
    <tableColumn id="3" xr3:uid="{00000000-0010-0000-0300-000003000000}" name="Week"/>
    <tableColumn id="4" xr3:uid="{00000000-0010-0000-0300-000004000000}" name="Day"/>
    <tableColumn id="5" xr3:uid="{00000000-0010-0000-0300-000005000000}" name="Date"/>
    <tableColumn id="6" xr3:uid="{00000000-0010-0000-0300-000006000000}" name="Season"/>
    <tableColumn id="7" xr3:uid="{00000000-0010-0000-0300-000007000000}" name="kickoff EST "/>
    <tableColumn id="23" xr3:uid="{A26D261D-6AA4-4E8D-AE2F-01D5ADDF8F6C}" name="Local" dataDxfId="0"/>
    <tableColumn id="8" xr3:uid="{00000000-0010-0000-0300-000008000000}" name="Home_Team_ID"/>
    <tableColumn id="9" xr3:uid="{00000000-0010-0000-0300-000009000000}" name="Home Team"/>
    <tableColumn id="10" xr3:uid="{00000000-0010-0000-0300-00000A000000}" name="Home Goals"/>
    <tableColumn id="11" xr3:uid="{00000000-0010-0000-0300-00000B000000}" name="Combined_Score"/>
    <tableColumn id="12" xr3:uid="{00000000-0010-0000-0300-00000C000000}" name="Away_Goals"/>
    <tableColumn id="13" xr3:uid="{00000000-0010-0000-0300-00000D000000}" name="Away_Team_ID"/>
    <tableColumn id="14" xr3:uid="{00000000-0010-0000-0300-00000E000000}" name="Away Team"/>
    <tableColumn id="15" xr3:uid="{00000000-0010-0000-0300-00000F000000}" name="Attendance"/>
    <tableColumn id="16" xr3:uid="{00000000-0010-0000-0300-000010000000}" name="Venue"/>
    <tableColumn id="17" xr3:uid="{00000000-0010-0000-0300-000011000000}" name="Winner"/>
    <tableColumn id="18" xr3:uid="{00000000-0010-0000-0300-000012000000}" name="Overtime"/>
    <tableColumn id="19" xr3:uid="{00000000-0010-0000-0300-000013000000}" name="Penalty kicks"/>
    <tableColumn id="20" xr3:uid="{00000000-0010-0000-0300-000014000000}" name="Home Team PK Scored"/>
    <tableColumn id="21" xr3:uid="{00000000-0010-0000-0300-000015000000}" name="Away Team Pk Scored"/>
    <tableColumn id="22" xr3:uid="{00000000-0010-0000-0300-000016000000}" name="Referee"/>
  </tableColumns>
  <tableStyleInfo name="Matche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layers" displayName="Players" ref="A1:I665">
  <autoFilter ref="A1:I665" xr:uid="{00000000-0009-0000-0100-000005000000}"/>
  <tableColumns count="9">
    <tableColumn id="1" xr3:uid="{00000000-0010-0000-0400-000001000000}" name="Player"/>
    <tableColumn id="2" xr3:uid="{00000000-0010-0000-0400-000002000000}" name="Player_ID"/>
    <tableColumn id="3" xr3:uid="{00000000-0010-0000-0400-000003000000}" name="First Name"/>
    <tableColumn id="4" xr3:uid="{00000000-0010-0000-0400-000004000000}" name="Last Name"/>
    <tableColumn id="5" xr3:uid="{00000000-0010-0000-0400-000005000000}" name="Nationality"/>
    <tableColumn id="6" xr3:uid="{00000000-0010-0000-0400-000006000000}" name="Pos"/>
    <tableColumn id="7" xr3:uid="{00000000-0010-0000-0400-000007000000}" name="Is_Offense"/>
    <tableColumn id="8" xr3:uid="{00000000-0010-0000-0400-000008000000}" name="Is_Defense"/>
    <tableColumn id="9" xr3:uid="{00000000-0010-0000-0400-000009000000}" name="Born"/>
  </tableColumns>
  <tableStyleInfo name="Players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4" displayName="Table4" ref="A1:Y694">
  <tableColumns count="25">
    <tableColumn id="1" xr3:uid="{00000000-0010-0000-0700-000001000000}" name="Column 1"/>
    <tableColumn id="2" xr3:uid="{00000000-0010-0000-0700-000002000000}" name="Playing Time"/>
    <tableColumn id="3" xr3:uid="{00000000-0010-0000-0700-000003000000}" name="Performance"/>
    <tableColumn id="4" xr3:uid="{00000000-0010-0000-0700-000004000000}" name="Per 90 Minutes"/>
    <tableColumn id="5" xr3:uid="{00000000-0010-0000-0700-000005000000}" name="Column 2"/>
    <tableColumn id="6" xr3:uid="{00000000-0010-0000-0700-000006000000}" name="Column 3"/>
    <tableColumn id="7" xr3:uid="{00000000-0010-0000-0700-000007000000}" name="Column 4"/>
    <tableColumn id="8" xr3:uid="{00000000-0010-0000-0700-000008000000}" name="Column 5"/>
    <tableColumn id="9" xr3:uid="{00000000-0010-0000-0700-000009000000}" name="Column 6"/>
    <tableColumn id="10" xr3:uid="{00000000-0010-0000-0700-00000A000000}" name="Column 7"/>
    <tableColumn id="11" xr3:uid="{00000000-0010-0000-0700-00000B000000}" name="Column 8"/>
    <tableColumn id="12" xr3:uid="{00000000-0010-0000-0700-00000C000000}" name="Column 9"/>
    <tableColumn id="13" xr3:uid="{00000000-0010-0000-0700-00000D000000}" name="Column 10"/>
    <tableColumn id="14" xr3:uid="{00000000-0010-0000-0700-00000E000000}" name="Column 11"/>
    <tableColumn id="15" xr3:uid="{00000000-0010-0000-0700-00000F000000}" name="Column 12"/>
    <tableColumn id="16" xr3:uid="{00000000-0010-0000-0700-000010000000}" name="Column 13"/>
    <tableColumn id="17" xr3:uid="{00000000-0010-0000-0700-000011000000}" name="Column 14"/>
    <tableColumn id="18" xr3:uid="{00000000-0010-0000-0700-000012000000}" name="Column 15"/>
    <tableColumn id="19" xr3:uid="{00000000-0010-0000-0700-000013000000}" name="Column 16"/>
    <tableColumn id="20" xr3:uid="{00000000-0010-0000-0700-000014000000}" name="Column 17"/>
    <tableColumn id="21" xr3:uid="{00000000-0010-0000-0700-000015000000}" name="Column 18"/>
    <tableColumn id="22" xr3:uid="{00000000-0010-0000-0700-000016000000}" name="Column 19"/>
    <tableColumn id="23" xr3:uid="{00000000-0010-0000-0700-000017000000}" name="Column 20"/>
    <tableColumn id="24" xr3:uid="{00000000-0010-0000-0700-000018000000}" name="Column 21"/>
    <tableColumn id="25" xr3:uid="{00000000-0010-0000-0700-000019000000}" name="Column 22"/>
  </tableColumns>
  <tableStyleInfo name="General_Stats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wards_and_Records" displayName="Awards_and_Records" ref="A1:F40">
  <tableColumns count="6">
    <tableColumn id="1" xr3:uid="{00000000-0010-0000-0800-000001000000}" name="Award_Type_ID"/>
    <tableColumn id="2" xr3:uid="{00000000-0010-0000-0800-000002000000}" name="Is_Individual_Player_Award"/>
    <tableColumn id="3" xr3:uid="{00000000-0010-0000-0800-000003000000}" name="Is_Team_Award"/>
    <tableColumn id="4" xr3:uid="{00000000-0010-0000-0800-000004000000}" name="Is_Coach_Award"/>
    <tableColumn id="5" xr3:uid="{00000000-0010-0000-0800-000005000000}" name="Length_of_Award"/>
    <tableColumn id="6" xr3:uid="{00000000-0010-0000-0800-000006000000}" name="Award_Name"/>
  </tableColumns>
  <tableStyleInfo name="Award Types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2" displayName="Table2" ref="A1:Y15">
  <tableColumns count="25">
    <tableColumn id="1" xr3:uid="{00000000-0010-0000-0900-000001000000}" name="Player_ID"/>
    <tableColumn id="2" xr3:uid="{00000000-0010-0000-0900-000002000000}" name="Season"/>
    <tableColumn id="3" xr3:uid="{00000000-0010-0000-0900-000003000000}" name="Player"/>
    <tableColumn id="4" xr3:uid="{00000000-0010-0000-0900-000004000000}" name="Nation"/>
    <tableColumn id="5" xr3:uid="{00000000-0010-0000-0900-000005000000}" name="Pos"/>
    <tableColumn id="6" xr3:uid="{00000000-0010-0000-0900-000006000000}" name="Age"/>
    <tableColumn id="7" xr3:uid="{00000000-0010-0000-0900-000007000000}" name="Matches_Played"/>
    <tableColumn id="8" xr3:uid="{00000000-0010-0000-0900-000008000000}" name="Starts"/>
    <tableColumn id="9" xr3:uid="{00000000-0010-0000-0900-000009000000}" name="Minutes"/>
    <tableColumn id="10" xr3:uid="{00000000-0010-0000-0900-00000A000000}" name="90s_Played"/>
    <tableColumn id="11" xr3:uid="{00000000-0010-0000-0900-00000B000000}" name="Goals_Against"/>
    <tableColumn id="12" xr3:uid="{00000000-0010-0000-0900-00000C000000}" name="Goals_Against_Per_90"/>
    <tableColumn id="13" xr3:uid="{00000000-0010-0000-0900-00000D000000}" name="Shots_on_Target_Against"/>
    <tableColumn id="14" xr3:uid="{00000000-0010-0000-0900-00000E000000}" name="Saves"/>
    <tableColumn id="15" xr3:uid="{00000000-0010-0000-0900-00000F000000}" name="Save_Percent"/>
    <tableColumn id="16" xr3:uid="{00000000-0010-0000-0900-000010000000}" name="Wins"/>
    <tableColumn id="17" xr3:uid="{00000000-0010-0000-0900-000011000000}" name="Draws"/>
    <tableColumn id="18" xr3:uid="{00000000-0010-0000-0900-000012000000}" name="Losses"/>
    <tableColumn id="19" xr3:uid="{00000000-0010-0000-0900-000013000000}" name="Clean_Sheets"/>
    <tableColumn id="20" xr3:uid="{00000000-0010-0000-0900-000014000000}" name="Clean_sheet_Percent"/>
    <tableColumn id="21" xr3:uid="{00000000-0010-0000-0900-000015000000}" name="PK_Defended"/>
    <tableColumn id="22" xr3:uid="{00000000-0010-0000-0900-000016000000}" name="PK_Goals_Allowed"/>
    <tableColumn id="23" xr3:uid="{00000000-0010-0000-0900-000017000000}" name="PK_Saved"/>
    <tableColumn id="24" xr3:uid="{00000000-0010-0000-0900-000018000000}" name="PK_Against_Missed"/>
    <tableColumn id="25" xr3:uid="{00000000-0010-0000-0900-000019000000}" name="PK_Save %"/>
  </tableColumns>
  <tableStyleInfo name="GK_Sta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comps/73/USL-Championship-Sta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workbookViewId="0">
      <selection activeCell="D7" sqref="D7"/>
    </sheetView>
  </sheetViews>
  <sheetFormatPr defaultColWidth="12.5703125" defaultRowHeight="15.75" customHeight="1" x14ac:dyDescent="0.2"/>
  <cols>
    <col min="1" max="1" width="43.5703125" customWidth="1"/>
    <col min="6" max="6" width="14.7109375" customWidth="1"/>
  </cols>
  <sheetData>
    <row r="1" spans="1:7" x14ac:dyDescent="0.2">
      <c r="A1" s="1" t="s">
        <v>0</v>
      </c>
      <c r="B1" s="1"/>
      <c r="F1" s="1" t="s">
        <v>1</v>
      </c>
    </row>
    <row r="2" spans="1:7" x14ac:dyDescent="0.2">
      <c r="A2" s="1" t="s">
        <v>2</v>
      </c>
      <c r="B2" s="1">
        <v>1</v>
      </c>
      <c r="F2" s="1" t="s">
        <v>3</v>
      </c>
      <c r="G2" s="1">
        <v>1</v>
      </c>
    </row>
    <row r="3" spans="1:7" x14ac:dyDescent="0.2">
      <c r="A3" s="1" t="s">
        <v>4</v>
      </c>
      <c r="B3" s="1">
        <v>2</v>
      </c>
      <c r="F3" s="1" t="s">
        <v>5</v>
      </c>
      <c r="G3" s="1">
        <v>3</v>
      </c>
    </row>
    <row r="4" spans="1:7" x14ac:dyDescent="0.2">
      <c r="A4" s="1" t="s">
        <v>6</v>
      </c>
      <c r="B4" s="1">
        <v>10</v>
      </c>
      <c r="F4" s="1" t="s">
        <v>7</v>
      </c>
      <c r="G4" s="1">
        <v>1</v>
      </c>
    </row>
    <row r="5" spans="1:7" x14ac:dyDescent="0.2">
      <c r="A5" s="1" t="s">
        <v>8</v>
      </c>
      <c r="B5" s="1">
        <v>6</v>
      </c>
      <c r="F5" s="1" t="s">
        <v>9</v>
      </c>
      <c r="G5" s="1">
        <v>3</v>
      </c>
    </row>
    <row r="6" spans="1:7" x14ac:dyDescent="0.2">
      <c r="A6" s="1" t="s">
        <v>10</v>
      </c>
      <c r="B6" s="1">
        <v>5</v>
      </c>
      <c r="F6" s="1" t="s">
        <v>11</v>
      </c>
      <c r="G6" s="1">
        <v>1</v>
      </c>
    </row>
    <row r="7" spans="1:7" x14ac:dyDescent="0.2">
      <c r="A7" s="1" t="s">
        <v>12</v>
      </c>
      <c r="B7" s="1">
        <v>4</v>
      </c>
      <c r="F7" s="1" t="s">
        <v>13</v>
      </c>
      <c r="G7" s="1">
        <v>3</v>
      </c>
    </row>
    <row r="8" spans="1:7" x14ac:dyDescent="0.2">
      <c r="A8" s="1" t="s">
        <v>14</v>
      </c>
      <c r="B8" s="1">
        <v>3</v>
      </c>
      <c r="F8" s="1" t="s">
        <v>15</v>
      </c>
      <c r="G8" s="1">
        <v>2</v>
      </c>
    </row>
    <row r="9" spans="1:7" x14ac:dyDescent="0.2">
      <c r="A9" s="1" t="s">
        <v>16</v>
      </c>
      <c r="B9" s="1">
        <v>4</v>
      </c>
    </row>
    <row r="10" spans="1:7" x14ac:dyDescent="0.2">
      <c r="A10" s="1" t="s">
        <v>17</v>
      </c>
      <c r="B10" s="1">
        <v>1</v>
      </c>
    </row>
    <row r="11" spans="1:7" x14ac:dyDescent="0.2">
      <c r="A11" s="1" t="s">
        <v>18</v>
      </c>
      <c r="B11" s="1">
        <v>1</v>
      </c>
    </row>
    <row r="12" spans="1:7" x14ac:dyDescent="0.2">
      <c r="A12" s="1" t="s">
        <v>19</v>
      </c>
      <c r="B12" s="1">
        <v>5</v>
      </c>
    </row>
    <row r="13" spans="1:7" x14ac:dyDescent="0.2">
      <c r="A13" s="1" t="s">
        <v>20</v>
      </c>
      <c r="B13" s="1">
        <v>-2</v>
      </c>
    </row>
    <row r="14" spans="1:7" x14ac:dyDescent="0.2">
      <c r="A14" s="1" t="s">
        <v>21</v>
      </c>
      <c r="B14" s="1">
        <v>-1</v>
      </c>
    </row>
    <row r="15" spans="1:7" x14ac:dyDescent="0.2">
      <c r="A15" s="1" t="s">
        <v>22</v>
      </c>
      <c r="B15" s="1">
        <v>-1</v>
      </c>
    </row>
    <row r="16" spans="1:7" x14ac:dyDescent="0.2">
      <c r="A16" s="1" t="s">
        <v>23</v>
      </c>
      <c r="B16" s="1">
        <v>-3</v>
      </c>
    </row>
    <row r="17" spans="1:2" x14ac:dyDescent="0.2">
      <c r="A17" s="1" t="s">
        <v>24</v>
      </c>
      <c r="B17" s="1">
        <v>-2</v>
      </c>
    </row>
    <row r="18" spans="1:2" x14ac:dyDescent="0.2">
      <c r="A18" s="1" t="s">
        <v>3</v>
      </c>
      <c r="B18" s="1">
        <v>1</v>
      </c>
    </row>
    <row r="19" spans="1:2" x14ac:dyDescent="0.2">
      <c r="A19" s="1" t="s">
        <v>5</v>
      </c>
      <c r="B19" s="1">
        <v>3</v>
      </c>
    </row>
    <row r="20" spans="1:2" x14ac:dyDescent="0.2">
      <c r="A20" s="1" t="s">
        <v>7</v>
      </c>
      <c r="B20" s="1">
        <v>1</v>
      </c>
    </row>
    <row r="21" spans="1:2" x14ac:dyDescent="0.2">
      <c r="A21" s="1" t="s">
        <v>9</v>
      </c>
      <c r="B21" s="1">
        <v>3</v>
      </c>
    </row>
    <row r="22" spans="1:2" x14ac:dyDescent="0.2">
      <c r="A22" s="1" t="s">
        <v>11</v>
      </c>
      <c r="B22" s="1">
        <v>1</v>
      </c>
    </row>
    <row r="23" spans="1:2" x14ac:dyDescent="0.2">
      <c r="A23" s="1" t="s">
        <v>13</v>
      </c>
      <c r="B23" s="1">
        <v>3</v>
      </c>
    </row>
    <row r="24" spans="1:2" x14ac:dyDescent="0.2">
      <c r="A24" s="1" t="s">
        <v>15</v>
      </c>
      <c r="B24" s="1">
        <v>2</v>
      </c>
    </row>
    <row r="25" spans="1:2" x14ac:dyDescent="0.2">
      <c r="A25" s="1"/>
    </row>
    <row r="26" spans="1:2" x14ac:dyDescent="0.2">
      <c r="A26" s="1"/>
    </row>
    <row r="27" spans="1:2" x14ac:dyDescent="0.2">
      <c r="A27" s="2" t="s">
        <v>25</v>
      </c>
    </row>
  </sheetData>
  <hyperlinks>
    <hyperlink ref="A2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outlinePr summaryBelow="0" summaryRight="0"/>
  </sheetPr>
  <dimension ref="A2:Y26"/>
  <sheetViews>
    <sheetView topLeftCell="A13" workbookViewId="0">
      <selection activeCell="B5" sqref="B5"/>
    </sheetView>
  </sheetViews>
  <sheetFormatPr defaultColWidth="12.5703125" defaultRowHeight="15.75" customHeight="1" x14ac:dyDescent="0.2"/>
  <cols>
    <col min="2" max="2" width="34.42578125" customWidth="1"/>
    <col min="3" max="5" width="14.5703125" customWidth="1"/>
    <col min="6" max="6" width="38.28515625" customWidth="1"/>
    <col min="7" max="11" width="14.5703125" customWidth="1"/>
    <col min="12" max="12" width="26.5703125" customWidth="1"/>
    <col min="13" max="13" width="14.5703125" customWidth="1"/>
    <col min="17" max="17" width="27.28515625" customWidth="1"/>
  </cols>
  <sheetData>
    <row r="2" spans="1:25" x14ac:dyDescent="0.2">
      <c r="A2" s="3" t="s">
        <v>26</v>
      </c>
      <c r="B2" s="4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5" t="s">
        <v>37</v>
      </c>
      <c r="M2" s="6" t="s">
        <v>38</v>
      </c>
      <c r="N2" s="3" t="s">
        <v>2309</v>
      </c>
      <c r="O2" s="7"/>
      <c r="P2" s="7"/>
      <c r="Q2" s="7"/>
      <c r="R2" s="7"/>
      <c r="S2" s="8"/>
      <c r="T2" s="7"/>
      <c r="U2" s="7"/>
      <c r="V2" s="7"/>
      <c r="W2" s="7"/>
      <c r="X2" s="7"/>
      <c r="Y2" s="7"/>
    </row>
    <row r="3" spans="1:25" x14ac:dyDescent="0.2">
      <c r="A3" s="9">
        <v>17</v>
      </c>
      <c r="B3" s="10" t="s">
        <v>39</v>
      </c>
      <c r="C3" s="11" t="s">
        <v>40</v>
      </c>
      <c r="D3" s="12" t="s">
        <v>41</v>
      </c>
      <c r="E3" s="11" t="s">
        <v>42</v>
      </c>
      <c r="F3" s="11" t="s">
        <v>43</v>
      </c>
      <c r="G3" s="13">
        <v>47000</v>
      </c>
      <c r="H3" s="11" t="b">
        <v>1</v>
      </c>
      <c r="I3" s="11" t="s">
        <v>44</v>
      </c>
      <c r="J3" s="11" t="s">
        <v>45</v>
      </c>
      <c r="K3" s="11" t="s">
        <v>46</v>
      </c>
      <c r="L3" s="11" t="s">
        <v>47</v>
      </c>
      <c r="M3" s="14" t="s">
        <v>48</v>
      </c>
      <c r="N3" s="9">
        <v>17</v>
      </c>
      <c r="S3" s="15"/>
    </row>
    <row r="4" spans="1:25" x14ac:dyDescent="0.2">
      <c r="A4" s="16">
        <v>3</v>
      </c>
      <c r="B4" s="17" t="s">
        <v>49</v>
      </c>
      <c r="C4" s="17" t="s">
        <v>50</v>
      </c>
      <c r="D4" s="12" t="s">
        <v>51</v>
      </c>
      <c r="E4" s="17" t="s">
        <v>52</v>
      </c>
      <c r="F4" s="17" t="s">
        <v>53</v>
      </c>
      <c r="G4" s="18">
        <v>5000</v>
      </c>
      <c r="H4" s="17" t="b">
        <v>1</v>
      </c>
      <c r="I4" s="17" t="s">
        <v>54</v>
      </c>
      <c r="J4" s="17" t="s">
        <v>44</v>
      </c>
      <c r="K4" s="17" t="s">
        <v>55</v>
      </c>
      <c r="L4" s="17" t="s">
        <v>56</v>
      </c>
      <c r="M4" s="19" t="s">
        <v>48</v>
      </c>
      <c r="N4" s="16">
        <v>3</v>
      </c>
      <c r="S4" s="15"/>
    </row>
    <row r="5" spans="1:25" x14ac:dyDescent="0.2">
      <c r="A5" s="9">
        <v>4</v>
      </c>
      <c r="B5" s="11" t="s">
        <v>57</v>
      </c>
      <c r="C5" s="11" t="s">
        <v>58</v>
      </c>
      <c r="D5" s="12" t="s">
        <v>59</v>
      </c>
      <c r="E5" s="11" t="s">
        <v>60</v>
      </c>
      <c r="F5" s="11" t="s">
        <v>61</v>
      </c>
      <c r="G5" s="13">
        <v>8000</v>
      </c>
      <c r="H5" s="11" t="b">
        <v>1</v>
      </c>
      <c r="I5" s="11" t="s">
        <v>44</v>
      </c>
      <c r="J5" s="11" t="s">
        <v>62</v>
      </c>
      <c r="K5" s="11" t="s">
        <v>63</v>
      </c>
      <c r="L5" s="11" t="s">
        <v>64</v>
      </c>
      <c r="M5" s="14" t="s">
        <v>65</v>
      </c>
      <c r="N5" s="9">
        <v>4</v>
      </c>
      <c r="S5" s="15"/>
    </row>
    <row r="6" spans="1:25" x14ac:dyDescent="0.2">
      <c r="A6" s="16">
        <v>5</v>
      </c>
      <c r="B6" s="17" t="s">
        <v>66</v>
      </c>
      <c r="C6" s="17" t="s">
        <v>67</v>
      </c>
      <c r="D6" s="12" t="s">
        <v>68</v>
      </c>
      <c r="E6" s="17" t="s">
        <v>69</v>
      </c>
      <c r="F6" s="17" t="s">
        <v>70</v>
      </c>
      <c r="G6" s="18">
        <v>7933</v>
      </c>
      <c r="H6" s="17" t="b">
        <v>1</v>
      </c>
      <c r="I6" s="17" t="s">
        <v>45</v>
      </c>
      <c r="J6" s="17" t="s">
        <v>46</v>
      </c>
      <c r="K6" s="17" t="s">
        <v>55</v>
      </c>
      <c r="L6" s="17" t="s">
        <v>71</v>
      </c>
      <c r="M6" s="19" t="s">
        <v>48</v>
      </c>
      <c r="N6" s="16">
        <v>5</v>
      </c>
      <c r="S6" s="15"/>
    </row>
    <row r="7" spans="1:25" x14ac:dyDescent="0.2">
      <c r="A7" s="9">
        <v>24</v>
      </c>
      <c r="B7" s="11" t="s">
        <v>72</v>
      </c>
      <c r="C7" s="11" t="s">
        <v>73</v>
      </c>
      <c r="D7" s="12" t="s">
        <v>74</v>
      </c>
      <c r="E7" s="11" t="s">
        <v>75</v>
      </c>
      <c r="F7" s="11" t="s">
        <v>76</v>
      </c>
      <c r="G7" s="13">
        <v>9500</v>
      </c>
      <c r="H7" s="11" t="b">
        <v>0</v>
      </c>
      <c r="I7" s="11" t="s">
        <v>62</v>
      </c>
      <c r="J7" s="11" t="s">
        <v>54</v>
      </c>
      <c r="K7" s="11" t="s">
        <v>63</v>
      </c>
      <c r="L7" s="11" t="s">
        <v>77</v>
      </c>
      <c r="M7" s="14" t="s">
        <v>65</v>
      </c>
      <c r="N7" s="9">
        <v>24</v>
      </c>
      <c r="S7" s="15"/>
    </row>
    <row r="8" spans="1:25" x14ac:dyDescent="0.2">
      <c r="A8" s="16">
        <v>20</v>
      </c>
      <c r="B8" s="17" t="s">
        <v>78</v>
      </c>
      <c r="C8" s="17" t="s">
        <v>55</v>
      </c>
      <c r="D8" s="12" t="s">
        <v>79</v>
      </c>
      <c r="E8" s="17" t="s">
        <v>80</v>
      </c>
      <c r="F8" s="17" t="s">
        <v>81</v>
      </c>
      <c r="G8" s="18">
        <v>7833</v>
      </c>
      <c r="H8" s="17" t="b">
        <v>0</v>
      </c>
      <c r="I8" s="17" t="s">
        <v>44</v>
      </c>
      <c r="J8" s="17" t="s">
        <v>46</v>
      </c>
      <c r="K8" s="17" t="s">
        <v>63</v>
      </c>
      <c r="L8" s="17" t="s">
        <v>82</v>
      </c>
      <c r="M8" s="19" t="s">
        <v>65</v>
      </c>
      <c r="N8" s="16">
        <v>20</v>
      </c>
      <c r="S8" s="15"/>
    </row>
    <row r="9" spans="1:25" x14ac:dyDescent="0.2">
      <c r="A9" s="9">
        <v>19</v>
      </c>
      <c r="B9" s="11" t="s">
        <v>83</v>
      </c>
      <c r="C9" s="11" t="s">
        <v>84</v>
      </c>
      <c r="D9" s="12" t="s">
        <v>85</v>
      </c>
      <c r="E9" s="11" t="s">
        <v>86</v>
      </c>
      <c r="F9" s="11" t="s">
        <v>87</v>
      </c>
      <c r="G9" s="13">
        <v>5500</v>
      </c>
      <c r="H9" s="11" t="b">
        <v>0</v>
      </c>
      <c r="I9" s="11" t="s">
        <v>88</v>
      </c>
      <c r="J9" s="11" t="s">
        <v>62</v>
      </c>
      <c r="K9" s="11" t="s">
        <v>63</v>
      </c>
      <c r="L9" s="11" t="s">
        <v>89</v>
      </c>
      <c r="M9" s="14" t="s">
        <v>48</v>
      </c>
      <c r="N9" s="9">
        <v>19</v>
      </c>
      <c r="S9" s="15"/>
    </row>
    <row r="10" spans="1:25" x14ac:dyDescent="0.2">
      <c r="A10" s="16">
        <v>7</v>
      </c>
      <c r="B10" s="17" t="s">
        <v>90</v>
      </c>
      <c r="C10" s="17" t="s">
        <v>91</v>
      </c>
      <c r="D10" s="12" t="s">
        <v>92</v>
      </c>
      <c r="E10" s="17" t="s">
        <v>93</v>
      </c>
      <c r="F10" s="17" t="s">
        <v>94</v>
      </c>
      <c r="G10" s="18">
        <v>10524</v>
      </c>
      <c r="H10" s="17" t="b">
        <v>0</v>
      </c>
      <c r="I10" s="17" t="s">
        <v>95</v>
      </c>
      <c r="J10" s="17" t="s">
        <v>45</v>
      </c>
      <c r="K10" s="17" t="s">
        <v>63</v>
      </c>
      <c r="L10" s="17" t="s">
        <v>96</v>
      </c>
      <c r="M10" s="19" t="s">
        <v>48</v>
      </c>
      <c r="N10" s="16">
        <v>7</v>
      </c>
      <c r="S10" s="15"/>
    </row>
    <row r="11" spans="1:25" x14ac:dyDescent="0.2">
      <c r="A11" s="9">
        <v>8</v>
      </c>
      <c r="B11" s="11" t="s">
        <v>97</v>
      </c>
      <c r="C11" s="11" t="s">
        <v>98</v>
      </c>
      <c r="D11" s="12" t="s">
        <v>99</v>
      </c>
      <c r="E11" s="11" t="s">
        <v>100</v>
      </c>
      <c r="F11" s="11" t="s">
        <v>101</v>
      </c>
      <c r="G11" s="13">
        <v>9334</v>
      </c>
      <c r="H11" s="11" t="b">
        <v>1</v>
      </c>
      <c r="I11" s="11" t="s">
        <v>62</v>
      </c>
      <c r="J11" s="11" t="s">
        <v>54</v>
      </c>
      <c r="K11" s="11" t="s">
        <v>102</v>
      </c>
      <c r="L11" s="11" t="s">
        <v>103</v>
      </c>
      <c r="M11" s="14" t="s">
        <v>65</v>
      </c>
      <c r="N11" s="9">
        <v>8</v>
      </c>
      <c r="S11" s="15"/>
    </row>
    <row r="12" spans="1:25" x14ac:dyDescent="0.2">
      <c r="A12" s="16">
        <v>21</v>
      </c>
      <c r="B12" s="17" t="s">
        <v>104</v>
      </c>
      <c r="C12" s="17" t="s">
        <v>55</v>
      </c>
      <c r="D12" s="12" t="s">
        <v>105</v>
      </c>
      <c r="E12" s="17" t="s">
        <v>106</v>
      </c>
      <c r="F12" s="17" t="s">
        <v>107</v>
      </c>
      <c r="G12" s="18">
        <v>5000</v>
      </c>
      <c r="H12" s="17" t="b">
        <v>1</v>
      </c>
      <c r="I12" s="17" t="s">
        <v>45</v>
      </c>
      <c r="J12" s="17" t="s">
        <v>44</v>
      </c>
      <c r="K12" s="17" t="s">
        <v>63</v>
      </c>
      <c r="L12" s="17" t="s">
        <v>108</v>
      </c>
      <c r="M12" s="19" t="s">
        <v>48</v>
      </c>
      <c r="N12" s="16">
        <v>21</v>
      </c>
      <c r="S12" s="15"/>
    </row>
    <row r="13" spans="1:25" x14ac:dyDescent="0.2">
      <c r="A13" s="9">
        <v>1</v>
      </c>
      <c r="B13" s="11" t="s">
        <v>109</v>
      </c>
      <c r="C13" s="11" t="s">
        <v>110</v>
      </c>
      <c r="D13" s="12" t="s">
        <v>111</v>
      </c>
      <c r="E13" s="11" t="s">
        <v>112</v>
      </c>
      <c r="F13" s="11" t="s">
        <v>113</v>
      </c>
      <c r="G13" s="13">
        <v>15304</v>
      </c>
      <c r="H13" s="11" t="b">
        <v>1</v>
      </c>
      <c r="I13" s="11" t="s">
        <v>114</v>
      </c>
      <c r="J13" s="11" t="s">
        <v>46</v>
      </c>
      <c r="K13" s="11" t="s">
        <v>55</v>
      </c>
      <c r="L13" s="11" t="s">
        <v>115</v>
      </c>
      <c r="M13" s="14" t="s">
        <v>48</v>
      </c>
      <c r="N13" s="9">
        <v>1</v>
      </c>
      <c r="S13" s="15"/>
    </row>
    <row r="14" spans="1:25" x14ac:dyDescent="0.2">
      <c r="A14" s="16">
        <v>6</v>
      </c>
      <c r="B14" s="17" t="s">
        <v>116</v>
      </c>
      <c r="C14" s="17" t="s">
        <v>55</v>
      </c>
      <c r="D14" s="12" t="s">
        <v>117</v>
      </c>
      <c r="E14" s="17" t="s">
        <v>118</v>
      </c>
      <c r="F14" s="17" t="s">
        <v>119</v>
      </c>
      <c r="G14" s="18">
        <v>10000</v>
      </c>
      <c r="H14" s="17" t="b">
        <v>0</v>
      </c>
      <c r="I14" s="17" t="s">
        <v>95</v>
      </c>
      <c r="J14" s="17" t="s">
        <v>63</v>
      </c>
      <c r="K14" s="17" t="s">
        <v>120</v>
      </c>
      <c r="L14" s="17" t="s">
        <v>121</v>
      </c>
      <c r="M14" s="19" t="s">
        <v>65</v>
      </c>
      <c r="N14" s="16">
        <v>6</v>
      </c>
      <c r="S14" s="15"/>
    </row>
    <row r="15" spans="1:25" x14ac:dyDescent="0.2">
      <c r="A15" s="9">
        <v>23</v>
      </c>
      <c r="B15" s="11" t="s">
        <v>122</v>
      </c>
      <c r="C15" s="11" t="s">
        <v>55</v>
      </c>
      <c r="D15" s="12" t="s">
        <v>123</v>
      </c>
      <c r="E15" s="11" t="s">
        <v>124</v>
      </c>
      <c r="F15" s="11" t="s">
        <v>125</v>
      </c>
      <c r="G15" s="13">
        <v>25000</v>
      </c>
      <c r="H15" s="11" t="b">
        <v>0</v>
      </c>
      <c r="I15" s="11" t="s">
        <v>62</v>
      </c>
      <c r="J15" s="11" t="s">
        <v>126</v>
      </c>
      <c r="K15" s="11" t="s">
        <v>63</v>
      </c>
      <c r="L15" s="11" t="s">
        <v>127</v>
      </c>
      <c r="M15" s="14" t="s">
        <v>48</v>
      </c>
      <c r="N15" s="9">
        <v>23</v>
      </c>
      <c r="S15" s="15"/>
    </row>
    <row r="16" spans="1:25" x14ac:dyDescent="0.2">
      <c r="A16" s="16">
        <v>22</v>
      </c>
      <c r="B16" s="17" t="s">
        <v>128</v>
      </c>
      <c r="C16" s="17" t="s">
        <v>129</v>
      </c>
      <c r="D16" s="12" t="s">
        <v>130</v>
      </c>
      <c r="E16" s="17" t="s">
        <v>131</v>
      </c>
      <c r="F16" s="17" t="s">
        <v>132</v>
      </c>
      <c r="G16" s="18">
        <v>6000</v>
      </c>
      <c r="H16" s="17" t="b">
        <v>1</v>
      </c>
      <c r="I16" s="17" t="s">
        <v>62</v>
      </c>
      <c r="J16" s="17" t="s">
        <v>44</v>
      </c>
      <c r="K16" s="17" t="s">
        <v>63</v>
      </c>
      <c r="L16" s="17" t="s">
        <v>133</v>
      </c>
      <c r="M16" s="19" t="s">
        <v>65</v>
      </c>
      <c r="N16" s="16">
        <v>22</v>
      </c>
      <c r="S16" s="15"/>
    </row>
    <row r="17" spans="1:19" x14ac:dyDescent="0.2">
      <c r="A17" s="9">
        <v>2</v>
      </c>
      <c r="B17" s="11" t="s">
        <v>134</v>
      </c>
      <c r="C17" s="11" t="s">
        <v>135</v>
      </c>
      <c r="D17" s="12" t="s">
        <v>136</v>
      </c>
      <c r="E17" s="11" t="s">
        <v>137</v>
      </c>
      <c r="F17" s="11" t="s">
        <v>138</v>
      </c>
      <c r="G17" s="13">
        <v>13500</v>
      </c>
      <c r="H17" s="11" t="b">
        <v>0</v>
      </c>
      <c r="I17" s="11" t="s">
        <v>54</v>
      </c>
      <c r="J17" s="11" t="s">
        <v>44</v>
      </c>
      <c r="K17" s="11" t="s">
        <v>55</v>
      </c>
      <c r="L17" s="11" t="s">
        <v>139</v>
      </c>
      <c r="M17" s="14" t="s">
        <v>65</v>
      </c>
      <c r="N17" s="9">
        <v>2</v>
      </c>
      <c r="S17" s="15"/>
    </row>
    <row r="18" spans="1:19" x14ac:dyDescent="0.2">
      <c r="A18" s="16">
        <v>13</v>
      </c>
      <c r="B18" s="17" t="s">
        <v>140</v>
      </c>
      <c r="C18" s="17" t="s">
        <v>141</v>
      </c>
      <c r="D18" s="12" t="s">
        <v>142</v>
      </c>
      <c r="E18" s="17" t="s">
        <v>143</v>
      </c>
      <c r="F18" s="17" t="s">
        <v>144</v>
      </c>
      <c r="G18" s="18">
        <v>10000</v>
      </c>
      <c r="H18" s="17" t="b">
        <v>1</v>
      </c>
      <c r="I18" s="17" t="s">
        <v>95</v>
      </c>
      <c r="J18" s="17" t="s">
        <v>45</v>
      </c>
      <c r="K18" s="17" t="s">
        <v>63</v>
      </c>
      <c r="L18" s="17" t="s">
        <v>145</v>
      </c>
      <c r="M18" s="19" t="s">
        <v>48</v>
      </c>
      <c r="N18" s="16">
        <v>13</v>
      </c>
      <c r="S18" s="15"/>
    </row>
    <row r="19" spans="1:19" x14ac:dyDescent="0.2">
      <c r="A19" s="9">
        <v>14</v>
      </c>
      <c r="B19" s="11" t="s">
        <v>146</v>
      </c>
      <c r="C19" s="11" t="s">
        <v>147</v>
      </c>
      <c r="D19" s="12" t="s">
        <v>148</v>
      </c>
      <c r="E19" s="11" t="s">
        <v>131</v>
      </c>
      <c r="F19" s="11" t="s">
        <v>149</v>
      </c>
      <c r="G19" s="13">
        <v>5000</v>
      </c>
      <c r="H19" s="11" t="b">
        <v>0</v>
      </c>
      <c r="I19" s="11" t="s">
        <v>44</v>
      </c>
      <c r="J19" s="11" t="s">
        <v>63</v>
      </c>
      <c r="K19" s="11" t="s">
        <v>150</v>
      </c>
      <c r="L19" s="11" t="s">
        <v>151</v>
      </c>
      <c r="M19" s="14" t="s">
        <v>65</v>
      </c>
      <c r="N19" s="9">
        <v>14</v>
      </c>
      <c r="S19" s="15"/>
    </row>
    <row r="20" spans="1:19" x14ac:dyDescent="0.2">
      <c r="A20" s="16">
        <v>12</v>
      </c>
      <c r="B20" s="17" t="s">
        <v>152</v>
      </c>
      <c r="C20" s="17" t="s">
        <v>55</v>
      </c>
      <c r="D20" s="12" t="s">
        <v>153</v>
      </c>
      <c r="E20" s="17" t="s">
        <v>131</v>
      </c>
      <c r="F20" s="17" t="s">
        <v>154</v>
      </c>
      <c r="G20" s="18">
        <v>5000</v>
      </c>
      <c r="H20" s="17" t="b">
        <v>1</v>
      </c>
      <c r="I20" s="17" t="s">
        <v>126</v>
      </c>
      <c r="J20" s="17" t="s">
        <v>44</v>
      </c>
      <c r="K20" s="17" t="s">
        <v>63</v>
      </c>
      <c r="L20" s="17" t="s">
        <v>155</v>
      </c>
      <c r="M20" s="19" t="s">
        <v>65</v>
      </c>
      <c r="N20" s="16">
        <v>12</v>
      </c>
      <c r="S20" s="15"/>
    </row>
    <row r="21" spans="1:19" x14ac:dyDescent="0.2">
      <c r="A21" s="9">
        <v>16</v>
      </c>
      <c r="B21" s="11" t="s">
        <v>156</v>
      </c>
      <c r="C21" s="11" t="s">
        <v>157</v>
      </c>
      <c r="D21" s="12" t="s">
        <v>158</v>
      </c>
      <c r="E21" s="11" t="s">
        <v>159</v>
      </c>
      <c r="F21" s="11" t="s">
        <v>160</v>
      </c>
      <c r="G21" s="13">
        <v>10000</v>
      </c>
      <c r="H21" s="11" t="b">
        <v>1</v>
      </c>
      <c r="I21" s="11" t="s">
        <v>45</v>
      </c>
      <c r="J21" s="11" t="s">
        <v>44</v>
      </c>
      <c r="K21" s="11" t="s">
        <v>46</v>
      </c>
      <c r="L21" s="11" t="s">
        <v>161</v>
      </c>
      <c r="M21" s="14" t="s">
        <v>65</v>
      </c>
      <c r="N21" s="9">
        <v>16</v>
      </c>
      <c r="S21" s="15"/>
    </row>
    <row r="22" spans="1:19" x14ac:dyDescent="0.2">
      <c r="A22" s="16">
        <v>15</v>
      </c>
      <c r="B22" s="17" t="s">
        <v>162</v>
      </c>
      <c r="C22" s="17" t="s">
        <v>163</v>
      </c>
      <c r="D22" s="12" t="s">
        <v>164</v>
      </c>
      <c r="E22" s="17" t="s">
        <v>165</v>
      </c>
      <c r="F22" s="17" t="s">
        <v>166</v>
      </c>
      <c r="G22" s="18">
        <v>5000</v>
      </c>
      <c r="H22" s="17" t="b">
        <v>1</v>
      </c>
      <c r="I22" s="17" t="s">
        <v>54</v>
      </c>
      <c r="J22" s="17" t="s">
        <v>44</v>
      </c>
      <c r="K22" s="17" t="s">
        <v>63</v>
      </c>
      <c r="L22" s="17" t="s">
        <v>167</v>
      </c>
      <c r="M22" s="19" t="s">
        <v>48</v>
      </c>
      <c r="N22" s="16">
        <v>15</v>
      </c>
      <c r="S22" s="15"/>
    </row>
    <row r="23" spans="1:19" x14ac:dyDescent="0.2">
      <c r="A23" s="9">
        <v>9</v>
      </c>
      <c r="B23" s="11" t="s">
        <v>168</v>
      </c>
      <c r="C23" s="11" t="s">
        <v>55</v>
      </c>
      <c r="D23" s="12" t="s">
        <v>169</v>
      </c>
      <c r="E23" s="11" t="s">
        <v>170</v>
      </c>
      <c r="F23" s="11" t="s">
        <v>171</v>
      </c>
      <c r="G23" s="13">
        <v>5252</v>
      </c>
      <c r="H23" s="11" t="b">
        <v>0</v>
      </c>
      <c r="I23" s="11" t="s">
        <v>44</v>
      </c>
      <c r="J23" s="11" t="s">
        <v>62</v>
      </c>
      <c r="K23" s="11" t="s">
        <v>63</v>
      </c>
      <c r="L23" s="11" t="s">
        <v>172</v>
      </c>
      <c r="M23" s="14" t="s">
        <v>48</v>
      </c>
      <c r="N23" s="9">
        <v>9</v>
      </c>
      <c r="S23" s="15"/>
    </row>
    <row r="24" spans="1:19" x14ac:dyDescent="0.2">
      <c r="A24" s="16">
        <v>10</v>
      </c>
      <c r="B24" s="17" t="s">
        <v>173</v>
      </c>
      <c r="C24" s="17" t="s">
        <v>174</v>
      </c>
      <c r="D24" s="12" t="s">
        <v>175</v>
      </c>
      <c r="E24" s="17" t="s">
        <v>131</v>
      </c>
      <c r="F24" s="17" t="s">
        <v>176</v>
      </c>
      <c r="G24" s="18">
        <v>11569</v>
      </c>
      <c r="H24" s="17" t="b">
        <v>1</v>
      </c>
      <c r="I24" s="17" t="s">
        <v>45</v>
      </c>
      <c r="J24" s="17" t="s">
        <v>63</v>
      </c>
      <c r="K24" s="17" t="s">
        <v>44</v>
      </c>
      <c r="L24" s="17" t="s">
        <v>177</v>
      </c>
      <c r="M24" s="19" t="s">
        <v>65</v>
      </c>
      <c r="N24" s="16">
        <v>10</v>
      </c>
      <c r="S24" s="15"/>
    </row>
    <row r="25" spans="1:19" x14ac:dyDescent="0.2">
      <c r="A25" s="9">
        <v>18</v>
      </c>
      <c r="B25" s="11" t="s">
        <v>178</v>
      </c>
      <c r="C25" s="11" t="s">
        <v>55</v>
      </c>
      <c r="D25" s="12" t="s">
        <v>179</v>
      </c>
      <c r="E25" s="11" t="s">
        <v>75</v>
      </c>
      <c r="F25" s="11" t="s">
        <v>180</v>
      </c>
      <c r="G25" s="13">
        <v>8296</v>
      </c>
      <c r="H25" s="11" t="b">
        <v>1</v>
      </c>
      <c r="I25" s="11" t="s">
        <v>44</v>
      </c>
      <c r="J25" s="11" t="s">
        <v>45</v>
      </c>
      <c r="K25" s="11" t="s">
        <v>63</v>
      </c>
      <c r="L25" s="11" t="s">
        <v>181</v>
      </c>
      <c r="M25" s="14" t="s">
        <v>65</v>
      </c>
      <c r="N25" s="9">
        <v>18</v>
      </c>
      <c r="S25" s="15"/>
    </row>
    <row r="26" spans="1:19" x14ac:dyDescent="0.2">
      <c r="A26" s="20">
        <v>11</v>
      </c>
      <c r="B26" s="21" t="s">
        <v>182</v>
      </c>
      <c r="C26" s="21" t="s">
        <v>183</v>
      </c>
      <c r="D26" s="22" t="s">
        <v>184</v>
      </c>
      <c r="E26" s="21" t="s">
        <v>124</v>
      </c>
      <c r="F26" s="21" t="s">
        <v>185</v>
      </c>
      <c r="G26" s="23">
        <v>7227</v>
      </c>
      <c r="H26" s="21" t="b">
        <v>0</v>
      </c>
      <c r="I26" s="21" t="s">
        <v>88</v>
      </c>
      <c r="J26" s="21" t="s">
        <v>54</v>
      </c>
      <c r="K26" s="21" t="s">
        <v>63</v>
      </c>
      <c r="L26" s="21" t="s">
        <v>186</v>
      </c>
      <c r="M26" s="24" t="s">
        <v>48</v>
      </c>
      <c r="N26" s="20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outlinePr summaryBelow="0" summaryRight="0"/>
  </sheetPr>
  <dimension ref="A1:E27"/>
  <sheetViews>
    <sheetView workbookViewId="0">
      <pane ySplit="1" topLeftCell="A5" activePane="bottomLeft" state="frozen"/>
      <selection pane="bottomLeft" activeCell="A7" sqref="A7:E24"/>
    </sheetView>
  </sheetViews>
  <sheetFormatPr defaultColWidth="12.5703125" defaultRowHeight="15.75" customHeight="1" x14ac:dyDescent="0.2"/>
  <cols>
    <col min="1" max="5" width="22.5703125" customWidth="1"/>
  </cols>
  <sheetData>
    <row r="1" spans="1:5" x14ac:dyDescent="0.2">
      <c r="A1" s="25" t="s">
        <v>187</v>
      </c>
      <c r="B1" s="4" t="s">
        <v>27</v>
      </c>
      <c r="C1" s="4" t="s">
        <v>188</v>
      </c>
      <c r="D1" s="4" t="s">
        <v>189</v>
      </c>
      <c r="E1" s="6" t="s">
        <v>190</v>
      </c>
    </row>
    <row r="2" spans="1:5" x14ac:dyDescent="0.2">
      <c r="A2" s="9">
        <v>3</v>
      </c>
      <c r="B2" s="26" t="s">
        <v>191</v>
      </c>
      <c r="C2" s="26" t="s">
        <v>192</v>
      </c>
      <c r="D2" s="26" t="s">
        <v>193</v>
      </c>
      <c r="E2" s="27" t="s">
        <v>194</v>
      </c>
    </row>
    <row r="3" spans="1:5" x14ac:dyDescent="0.2">
      <c r="A3" s="28">
        <v>5</v>
      </c>
      <c r="B3" s="29" t="s">
        <v>195</v>
      </c>
      <c r="C3" s="29" t="s">
        <v>192</v>
      </c>
      <c r="D3" s="29" t="s">
        <v>196</v>
      </c>
      <c r="E3" s="27" t="s">
        <v>194</v>
      </c>
    </row>
    <row r="4" spans="1:5" x14ac:dyDescent="0.2">
      <c r="A4" s="9">
        <v>6</v>
      </c>
      <c r="B4" s="30" t="s">
        <v>197</v>
      </c>
      <c r="C4" s="30" t="s">
        <v>198</v>
      </c>
      <c r="D4" s="30" t="s">
        <v>199</v>
      </c>
      <c r="E4" s="27" t="s">
        <v>194</v>
      </c>
    </row>
    <row r="5" spans="1:5" x14ac:dyDescent="0.2">
      <c r="A5" s="28">
        <v>7</v>
      </c>
      <c r="B5" s="29" t="s">
        <v>200</v>
      </c>
      <c r="C5" s="29" t="s">
        <v>201</v>
      </c>
      <c r="D5" s="29" t="s">
        <v>202</v>
      </c>
      <c r="E5" s="27" t="s">
        <v>194</v>
      </c>
    </row>
    <row r="6" spans="1:5" x14ac:dyDescent="0.2">
      <c r="A6" s="9">
        <v>11</v>
      </c>
      <c r="B6" s="26" t="s">
        <v>203</v>
      </c>
      <c r="C6" s="26" t="s">
        <v>204</v>
      </c>
      <c r="D6" s="26" t="s">
        <v>205</v>
      </c>
      <c r="E6" s="27" t="s">
        <v>194</v>
      </c>
    </row>
    <row r="7" spans="1:5" x14ac:dyDescent="0.2">
      <c r="A7" s="28">
        <v>15</v>
      </c>
      <c r="B7" s="29" t="s">
        <v>206</v>
      </c>
      <c r="C7" s="29" t="s">
        <v>207</v>
      </c>
      <c r="D7" s="29" t="s">
        <v>208</v>
      </c>
      <c r="E7" s="27" t="s">
        <v>194</v>
      </c>
    </row>
    <row r="8" spans="1:5" x14ac:dyDescent="0.2">
      <c r="A8" s="9">
        <v>16</v>
      </c>
      <c r="B8" s="30" t="s">
        <v>209</v>
      </c>
      <c r="C8" s="30" t="s">
        <v>210</v>
      </c>
      <c r="D8" s="30" t="s">
        <v>211</v>
      </c>
      <c r="E8" s="27" t="s">
        <v>194</v>
      </c>
    </row>
    <row r="9" spans="1:5" x14ac:dyDescent="0.2">
      <c r="A9" s="28">
        <v>20</v>
      </c>
      <c r="B9" s="31" t="s">
        <v>212</v>
      </c>
      <c r="C9" s="31" t="s">
        <v>213</v>
      </c>
      <c r="D9" s="31" t="s">
        <v>214</v>
      </c>
      <c r="E9" s="27" t="s">
        <v>194</v>
      </c>
    </row>
    <row r="10" spans="1:5" x14ac:dyDescent="0.2">
      <c r="A10" s="9">
        <v>1</v>
      </c>
      <c r="B10" s="26" t="s">
        <v>215</v>
      </c>
      <c r="C10" s="26" t="s">
        <v>216</v>
      </c>
      <c r="D10" s="26" t="s">
        <v>217</v>
      </c>
      <c r="E10" s="27" t="s">
        <v>218</v>
      </c>
    </row>
    <row r="11" spans="1:5" x14ac:dyDescent="0.2">
      <c r="A11" s="28">
        <v>10</v>
      </c>
      <c r="B11" s="30" t="s">
        <v>219</v>
      </c>
      <c r="C11" s="30" t="s">
        <v>220</v>
      </c>
      <c r="D11" s="30" t="s">
        <v>221</v>
      </c>
      <c r="E11" s="32" t="s">
        <v>222</v>
      </c>
    </row>
    <row r="12" spans="1:5" x14ac:dyDescent="0.2">
      <c r="A12" s="9">
        <v>14</v>
      </c>
      <c r="B12" s="31" t="s">
        <v>223</v>
      </c>
      <c r="C12" s="31" t="s">
        <v>224</v>
      </c>
      <c r="D12" s="31" t="s">
        <v>225</v>
      </c>
      <c r="E12" s="33" t="s">
        <v>226</v>
      </c>
    </row>
    <row r="13" spans="1:5" x14ac:dyDescent="0.2">
      <c r="A13" s="28">
        <v>23</v>
      </c>
      <c r="B13" s="26" t="s">
        <v>227</v>
      </c>
      <c r="C13" s="26" t="s">
        <v>228</v>
      </c>
      <c r="D13" s="26" t="s">
        <v>229</v>
      </c>
      <c r="E13" s="27" t="s">
        <v>226</v>
      </c>
    </row>
    <row r="14" spans="1:5" x14ac:dyDescent="0.2">
      <c r="A14" s="9">
        <v>4</v>
      </c>
      <c r="B14" s="31" t="s">
        <v>230</v>
      </c>
      <c r="C14" s="31" t="s">
        <v>204</v>
      </c>
      <c r="D14" s="31" t="s">
        <v>231</v>
      </c>
      <c r="E14" s="33" t="s">
        <v>232</v>
      </c>
    </row>
    <row r="15" spans="1:5" x14ac:dyDescent="0.2">
      <c r="A15" s="28">
        <v>8</v>
      </c>
      <c r="B15" s="30" t="s">
        <v>233</v>
      </c>
      <c r="C15" s="30" t="s">
        <v>234</v>
      </c>
      <c r="D15" s="30" t="s">
        <v>235</v>
      </c>
      <c r="E15" s="33" t="s">
        <v>232</v>
      </c>
    </row>
    <row r="16" spans="1:5" x14ac:dyDescent="0.2">
      <c r="A16" s="9">
        <v>9</v>
      </c>
      <c r="B16" s="29" t="s">
        <v>236</v>
      </c>
      <c r="C16" s="29" t="s">
        <v>237</v>
      </c>
      <c r="D16" s="29" t="s">
        <v>238</v>
      </c>
      <c r="E16" s="33" t="s">
        <v>232</v>
      </c>
    </row>
    <row r="17" spans="1:5" x14ac:dyDescent="0.2">
      <c r="A17" s="28">
        <v>13</v>
      </c>
      <c r="B17" s="26" t="s">
        <v>239</v>
      </c>
      <c r="C17" s="26" t="s">
        <v>240</v>
      </c>
      <c r="D17" s="26" t="s">
        <v>241</v>
      </c>
      <c r="E17" s="33" t="s">
        <v>232</v>
      </c>
    </row>
    <row r="18" spans="1:5" x14ac:dyDescent="0.2">
      <c r="A18" s="9">
        <v>18</v>
      </c>
      <c r="B18" s="31" t="s">
        <v>242</v>
      </c>
      <c r="C18" s="31" t="s">
        <v>243</v>
      </c>
      <c r="D18" s="31" t="s">
        <v>244</v>
      </c>
      <c r="E18" s="33" t="s">
        <v>232</v>
      </c>
    </row>
    <row r="19" spans="1:5" x14ac:dyDescent="0.2">
      <c r="A19" s="28">
        <v>22</v>
      </c>
      <c r="B19" s="30" t="s">
        <v>245</v>
      </c>
      <c r="C19" s="30" t="s">
        <v>234</v>
      </c>
      <c r="D19" s="30" t="s">
        <v>246</v>
      </c>
      <c r="E19" s="33" t="s">
        <v>232</v>
      </c>
    </row>
    <row r="20" spans="1:5" x14ac:dyDescent="0.2">
      <c r="A20" s="9">
        <v>17</v>
      </c>
      <c r="B20" s="29" t="s">
        <v>247</v>
      </c>
      <c r="C20" s="29" t="s">
        <v>248</v>
      </c>
      <c r="D20" s="29" t="s">
        <v>249</v>
      </c>
      <c r="E20" s="34" t="s">
        <v>250</v>
      </c>
    </row>
    <row r="21" spans="1:5" x14ac:dyDescent="0.2">
      <c r="A21" s="28">
        <v>12</v>
      </c>
      <c r="B21" s="30" t="s">
        <v>251</v>
      </c>
      <c r="C21" s="30" t="s">
        <v>252</v>
      </c>
      <c r="D21" s="30" t="s">
        <v>253</v>
      </c>
      <c r="E21" s="32" t="s">
        <v>254</v>
      </c>
    </row>
    <row r="22" spans="1:5" x14ac:dyDescent="0.2">
      <c r="A22" s="9">
        <v>24</v>
      </c>
      <c r="B22" s="31" t="s">
        <v>255</v>
      </c>
      <c r="C22" s="31" t="s">
        <v>256</v>
      </c>
      <c r="D22" s="31" t="s">
        <v>257</v>
      </c>
      <c r="E22" s="33" t="s">
        <v>254</v>
      </c>
    </row>
    <row r="23" spans="1:5" x14ac:dyDescent="0.2">
      <c r="A23" s="28">
        <v>2</v>
      </c>
      <c r="B23" s="30" t="s">
        <v>258</v>
      </c>
      <c r="C23" s="30" t="s">
        <v>259</v>
      </c>
      <c r="D23" s="30" t="s">
        <v>260</v>
      </c>
      <c r="E23" s="32" t="s">
        <v>194</v>
      </c>
    </row>
    <row r="24" spans="1:5" x14ac:dyDescent="0.2">
      <c r="A24" s="9">
        <v>19</v>
      </c>
      <c r="B24" s="35" t="s">
        <v>261</v>
      </c>
      <c r="C24" s="35" t="s">
        <v>262</v>
      </c>
      <c r="D24" s="35" t="s">
        <v>263</v>
      </c>
      <c r="E24" s="36" t="s">
        <v>264</v>
      </c>
    </row>
    <row r="25" spans="1:5" x14ac:dyDescent="0.2">
      <c r="A25" s="28"/>
      <c r="B25" s="37"/>
      <c r="C25" s="37"/>
      <c r="D25" s="37"/>
      <c r="E25" s="38"/>
    </row>
    <row r="26" spans="1:5" x14ac:dyDescent="0.2">
      <c r="A26" s="9"/>
      <c r="B26" s="11"/>
      <c r="C26" s="11"/>
      <c r="D26" s="11"/>
      <c r="E26" s="14"/>
    </row>
    <row r="27" spans="1:5" x14ac:dyDescent="0.2">
      <c r="A27" s="39"/>
      <c r="B27" s="40"/>
      <c r="C27" s="40"/>
      <c r="D27" s="40"/>
      <c r="E27" s="4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000C-72E7-4D96-9615-728868D3E439}">
  <dimension ref="A2:A25"/>
  <sheetViews>
    <sheetView workbookViewId="0">
      <selection activeCell="H21" sqref="H21"/>
    </sheetView>
  </sheetViews>
  <sheetFormatPr defaultRowHeight="12.75" x14ac:dyDescent="0.2"/>
  <cols>
    <col min="1" max="1" width="49.28515625" bestFit="1" customWidth="1"/>
  </cols>
  <sheetData>
    <row r="2" spans="1:1" x14ac:dyDescent="0.2">
      <c r="A2" t="s">
        <v>2308</v>
      </c>
    </row>
    <row r="3" spans="1:1" x14ac:dyDescent="0.2">
      <c r="A3" t="str">
        <f>"("&amp;Coaches!A8&amp;", ' "&amp;Coaches!B8&amp;"' , '"&amp;Coaches!C8&amp;"' , '"&amp;Coaches!D8&amp;"' , '"&amp;Coaches!E8&amp;"') , "</f>
        <v xml:space="preserve">(16, ' John Bradford' , 'John' , 'Bradford' , 'USA') , </v>
      </c>
    </row>
    <row r="4" spans="1:1" x14ac:dyDescent="0.2">
      <c r="A4" t="str">
        <f>"("&amp;Coaches!A9&amp;", ' "&amp;Coaches!B9&amp;"' , '"&amp;Coaches!C9&amp;"' , '"&amp;Coaches!D9&amp;"' , '"&amp;Coaches!E9&amp;"') , "</f>
        <v xml:space="preserve">(20, ' Bob Lilley' , 'Bob' , 'Lilley' , 'USA') , </v>
      </c>
    </row>
    <row r="5" spans="1:1" x14ac:dyDescent="0.2">
      <c r="A5" t="str">
        <f>"("&amp;Coaches!A10&amp;", ' "&amp;Coaches!B10&amp;"' , '"&amp;Coaches!C10&amp;"' , '"&amp;Coaches!D10&amp;"' , '"&amp;Coaches!E10&amp;"') , "</f>
        <v xml:space="preserve">(1, ' Khano Smith' , 'Khano' , 'Smith' , 'Bermuda') , </v>
      </c>
    </row>
    <row r="6" spans="1:1" x14ac:dyDescent="0.2">
      <c r="A6" t="str">
        <f>"("&amp;Coaches!A11&amp;", ' "&amp;Coaches!B11&amp;"' , '"&amp;Coaches!C11&amp;"' , '"&amp;Coaches!D11&amp;"' , '"&amp;Coaches!E11&amp;"') , "</f>
        <v xml:space="preserve">(10, ' Marcelo Sarvas' , 'Marcelo' , 'Sarvas' , 'Brazil') , </v>
      </c>
    </row>
    <row r="7" spans="1:1" x14ac:dyDescent="0.2">
      <c r="A7" t="str">
        <f>"("&amp;Coaches!A12&amp;", ' "&amp;Coaches!B12&amp;"' , '"&amp;Coaches!C12&amp;"' , '"&amp;Coaches!D12&amp;"' , '"&amp;Coaches!E12&amp;"') , "</f>
        <v xml:space="preserve">(14, ' Frank Yallop' , 'Frank' , 'Yallop' , 'Canada') , </v>
      </c>
    </row>
    <row r="8" spans="1:1" x14ac:dyDescent="0.2">
      <c r="A8" t="str">
        <f>"("&amp;Coaches!A13&amp;", ' "&amp;Coaches!B13&amp;"' , '"&amp;Coaches!C13&amp;"' , '"&amp;Coaches!D13&amp;"' , '"&amp;Coaches!E13&amp;"') , "</f>
        <v xml:space="preserve">(23, ' Alen Marcina' , 'Alen' , 'Marcina' , 'Canada') , </v>
      </c>
    </row>
    <row r="9" spans="1:1" x14ac:dyDescent="0.2">
      <c r="A9" t="str">
        <f>"("&amp;Coaches!A14&amp;", ' "&amp;Coaches!B14&amp;"' , '"&amp;Coaches!C14&amp;"' , '"&amp;Coaches!D14&amp;"' , '"&amp;Coaches!E14&amp;"') , "</f>
        <v xml:space="preserve">(4, ' Danny Dichio' , 'Danny' , 'Dichio' , 'England') , </v>
      </c>
    </row>
    <row r="10" spans="1:1" x14ac:dyDescent="0.2">
      <c r="A10" t="str">
        <f>"("&amp;Coaches!A15&amp;", ' "&amp;Coaches!B15&amp;"' , '"&amp;Coaches!C15&amp;"' , '"&amp;Coaches!D15&amp;"' , '"&amp;Coaches!E15&amp;"') , "</f>
        <v xml:space="preserve">(8, ' Mark Lowry' , 'Mark' , 'Lowry' , 'England') , </v>
      </c>
    </row>
    <row r="11" spans="1:1" x14ac:dyDescent="0.2">
      <c r="A11" t="str">
        <f>"("&amp;Coaches!A16&amp;", ' "&amp;Coaches!B16&amp;"' , '"&amp;Coaches!C16&amp;"' , '"&amp;Coaches!D16&amp;"' , '"&amp;Coaches!E16&amp;"') , "</f>
        <v xml:space="preserve">(9, ' Sam Devine' , 'Sam' , 'Devine' , 'England') , </v>
      </c>
    </row>
    <row r="12" spans="1:1" x14ac:dyDescent="0.2">
      <c r="A12" t="str">
        <f>"("&amp;Coaches!A17&amp;", ' "&amp;Coaches!B17&amp;"' , '"&amp;Coaches!C17&amp;"' , '"&amp;Coaches!D17&amp;"' , '"&amp;Coaches!E17&amp;"') , "</f>
        <v xml:space="preserve">(13, ' Anthony Pulis' , 'Anthony' , 'Pulis' , 'England') , </v>
      </c>
    </row>
    <row r="13" spans="1:1" x14ac:dyDescent="0.2">
      <c r="A13" t="str">
        <f>"("&amp;Coaches!A18&amp;", ' "&amp;Coaches!B18&amp;"' , '"&amp;Coaches!C18&amp;"' , '"&amp;Coaches!D18&amp;"' , '"&amp;Coaches!E18&amp;"') , "</f>
        <v xml:space="preserve">(18, ' Richard Chaplow' , 'Richard' , 'Chaplow' , 'England') , </v>
      </c>
    </row>
    <row r="14" spans="1:1" x14ac:dyDescent="0.2">
      <c r="A14" t="str">
        <f>"("&amp;Coaches!A19&amp;", ' "&amp;Coaches!B19&amp;"' , '"&amp;Coaches!C19&amp;"' , '"&amp;Coaches!D19&amp;"' , '"&amp;Coaches!E19&amp;"') , "</f>
        <v xml:space="preserve">(22, ' Mark Briggs' , 'Mark' , 'Briggs' , 'England') , </v>
      </c>
    </row>
    <row r="15" spans="1:1" x14ac:dyDescent="0.2">
      <c r="A15" t="str">
        <f>"("&amp;Coaches!A20&amp;", ' "&amp;Coaches!B20&amp;"' , '"&amp;Coaches!C20&amp;"' , '"&amp;Coaches!D20&amp;"' , '"&amp;Coaches!E20&amp;"') , "</f>
        <v xml:space="preserve">(17, ' Noah Delgado' , 'Noah' , 'Delgado' , 'Puerto Rico') , </v>
      </c>
    </row>
    <row r="16" spans="1:1" x14ac:dyDescent="0.2">
      <c r="A16" t="str">
        <f>"("&amp;Coaches!A21&amp;", ' "&amp;Coaches!B21&amp;"' , '"&amp;Coaches!C21&amp;"' , '"&amp;Coaches!D21&amp;"' , '"&amp;Coaches!E21&amp;"') , "</f>
        <v xml:space="preserve">(12, ' Stephen Glass' , 'Stephen' , 'Glass' , 'Scotland') , </v>
      </c>
    </row>
    <row r="17" spans="1:1" x14ac:dyDescent="0.2">
      <c r="A17" t="str">
        <f>"("&amp;Coaches!A22&amp;", ' "&amp;Coaches!B22&amp;"' , '"&amp;Coaches!C22&amp;"' , '"&amp;Coaches!D22&amp;"' , '"&amp;Coaches!E22&amp;"') , "</f>
        <v xml:space="preserve">(24, ' Nicky Law' , 'Nicky' , 'Law' , 'Scotland') , </v>
      </c>
    </row>
    <row r="18" spans="1:1" x14ac:dyDescent="0.2">
      <c r="A18" t="str">
        <f>"("&amp;Coaches!A23&amp;", ' "&amp;Coaches!B23&amp;"' , '"&amp;Coaches!C23&amp;"' , '"&amp;Coaches!D23&amp;"' , '"&amp;Coaches!E23&amp;"') , "</f>
        <v xml:space="preserve">(2, ' Ben Pirmann' , 'Ben' , 'Pirmann' , 'USA') , </v>
      </c>
    </row>
    <row r="19" spans="1:1" x14ac:dyDescent="0.2">
      <c r="A19" t="str">
        <f>"("&amp;Coaches!A24&amp;", ' "&amp;Coaches!B24&amp;"' , '"&amp;Coaches!C24&amp;"' , '"&amp;Coaches!D24&amp;"' , '"&amp;Coaches!E24&amp;"') , "</f>
        <v xml:space="preserve">(19, ' Juan Guerra' , 'Juan' , 'Guerra' , 'Venezuela') , </v>
      </c>
    </row>
    <row r="20" spans="1:1" x14ac:dyDescent="0.2">
      <c r="A20" t="str">
        <f>"("&amp;Coaches!A25&amp;", ' "&amp;Coaches!B25&amp;"' , '"&amp;Coaches!C25&amp;"' , '"&amp;Coaches!D25&amp;"' , '"&amp;Coaches!E25&amp;"') , "</f>
        <v xml:space="preserve">(, ' ' , '' , '' , '') , </v>
      </c>
    </row>
    <row r="21" spans="1:1" x14ac:dyDescent="0.2">
      <c r="A21" t="str">
        <f>"("&amp;Coaches!A26&amp;", ' "&amp;Coaches!B26&amp;"' , '"&amp;Coaches!C26&amp;"' , '"&amp;Coaches!D26&amp;"' , '"&amp;Coaches!E26&amp;"') , "</f>
        <v xml:space="preserve">(, ' ' , '' , '' , '') , </v>
      </c>
    </row>
    <row r="22" spans="1:1" x14ac:dyDescent="0.2">
      <c r="A22" t="str">
        <f>"("&amp;Coaches!A27&amp;", ' "&amp;Coaches!B27&amp;"' , '"&amp;Coaches!C27&amp;"' , '"&amp;Coaches!D27&amp;"' , '"&amp;Coaches!E27&amp;"') , "</f>
        <v xml:space="preserve">(, ' ' , '' , '' , '') , </v>
      </c>
    </row>
    <row r="23" spans="1:1" x14ac:dyDescent="0.2">
      <c r="A23" t="str">
        <f>"("&amp;Coaches!A28&amp;", ' "&amp;Coaches!B28&amp;"' , '"&amp;Coaches!C28&amp;"' , '"&amp;Coaches!D28&amp;"' , '"&amp;Coaches!E28&amp;"') , "</f>
        <v xml:space="preserve">(, ' ' , '' , '' , '') , </v>
      </c>
    </row>
    <row r="24" spans="1:1" x14ac:dyDescent="0.2">
      <c r="A24" t="str">
        <f>"("&amp;Coaches!A29&amp;", ' "&amp;Coaches!B29&amp;"' , '"&amp;Coaches!C29&amp;"' , '"&amp;Coaches!D29&amp;"' , '"&amp;Coaches!E29&amp;"') , "</f>
        <v xml:space="preserve">(, ' ' , '' , '' , '') , </v>
      </c>
    </row>
    <row r="25" spans="1:1" x14ac:dyDescent="0.2">
      <c r="A25" t="str">
        <f>"("&amp;Coaches!A30&amp;", ' "&amp;Coaches!B30&amp;"' , '"&amp;Coaches!C30&amp;"' , '"&amp;Coaches!D30&amp;"' , '"&amp;Coaches!E30&amp;"') , "</f>
        <v xml:space="preserve">(, ' ' , '' , '' , '') ,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  <outlinePr summaryBelow="0" summaryRight="0"/>
  </sheetPr>
  <dimension ref="A1:D667"/>
  <sheetViews>
    <sheetView workbookViewId="0">
      <selection activeCell="E11" sqref="E11"/>
    </sheetView>
  </sheetViews>
  <sheetFormatPr defaultColWidth="12.5703125" defaultRowHeight="15.75" customHeight="1" x14ac:dyDescent="0.2"/>
  <cols>
    <col min="1" max="5" width="22.5703125" customWidth="1"/>
  </cols>
  <sheetData>
    <row r="1" spans="1:4" ht="12.75" x14ac:dyDescent="0.2">
      <c r="A1" s="42" t="s">
        <v>2140</v>
      </c>
      <c r="B1" s="44" t="s">
        <v>472</v>
      </c>
      <c r="C1" s="43" t="s">
        <v>346</v>
      </c>
      <c r="D1" s="43" t="s">
        <v>2141</v>
      </c>
    </row>
    <row r="2" spans="1:4" ht="12.75" x14ac:dyDescent="0.2">
      <c r="A2" s="9">
        <v>1</v>
      </c>
      <c r="B2" s="11">
        <v>1</v>
      </c>
      <c r="C2" s="11">
        <v>2024</v>
      </c>
      <c r="D2" s="11">
        <v>4</v>
      </c>
    </row>
    <row r="3" spans="1:4" ht="12.75" x14ac:dyDescent="0.2">
      <c r="A3" s="28">
        <v>2</v>
      </c>
      <c r="B3" s="37">
        <v>1</v>
      </c>
      <c r="C3" s="37">
        <v>2024</v>
      </c>
      <c r="D3" s="37">
        <v>24</v>
      </c>
    </row>
    <row r="4" spans="1:4" ht="12.75" x14ac:dyDescent="0.2">
      <c r="A4" s="9">
        <v>3</v>
      </c>
      <c r="B4" s="11">
        <v>2</v>
      </c>
      <c r="C4" s="11">
        <v>2024</v>
      </c>
      <c r="D4" s="11">
        <v>1</v>
      </c>
    </row>
    <row r="5" spans="1:4" ht="12.75" x14ac:dyDescent="0.2">
      <c r="A5" s="9">
        <v>4</v>
      </c>
      <c r="B5" s="37">
        <v>3</v>
      </c>
      <c r="C5" s="37">
        <v>2024</v>
      </c>
      <c r="D5" s="37">
        <v>21</v>
      </c>
    </row>
    <row r="6" spans="1:4" ht="12.75" x14ac:dyDescent="0.2">
      <c r="A6" s="28">
        <v>5</v>
      </c>
      <c r="B6" s="11">
        <v>4</v>
      </c>
      <c r="C6" s="11">
        <v>2024</v>
      </c>
      <c r="D6" s="11">
        <v>19</v>
      </c>
    </row>
    <row r="7" spans="1:4" ht="12.75" x14ac:dyDescent="0.2">
      <c r="A7" s="9">
        <v>6</v>
      </c>
      <c r="B7" s="37">
        <v>5</v>
      </c>
      <c r="C7" s="37">
        <v>2024</v>
      </c>
      <c r="D7" s="37">
        <v>24</v>
      </c>
    </row>
    <row r="8" spans="1:4" ht="12.75" x14ac:dyDescent="0.2">
      <c r="A8" s="9">
        <v>7</v>
      </c>
      <c r="B8" s="11">
        <v>6</v>
      </c>
      <c r="C8" s="11">
        <v>2024</v>
      </c>
      <c r="D8" s="11">
        <v>9</v>
      </c>
    </row>
    <row r="9" spans="1:4" ht="12.75" x14ac:dyDescent="0.2">
      <c r="A9" s="28">
        <v>8</v>
      </c>
      <c r="B9" s="37">
        <v>7</v>
      </c>
      <c r="C9" s="37">
        <v>2024</v>
      </c>
      <c r="D9" s="37">
        <v>5</v>
      </c>
    </row>
    <row r="10" spans="1:4" ht="12.75" x14ac:dyDescent="0.2">
      <c r="A10" s="9">
        <v>9</v>
      </c>
      <c r="B10" s="11">
        <v>8</v>
      </c>
      <c r="C10" s="11">
        <v>2024</v>
      </c>
      <c r="D10" s="11">
        <v>23</v>
      </c>
    </row>
    <row r="11" spans="1:4" ht="12.75" x14ac:dyDescent="0.2">
      <c r="A11" s="9">
        <v>10</v>
      </c>
      <c r="B11" s="37">
        <v>9</v>
      </c>
      <c r="C11" s="37">
        <v>2024</v>
      </c>
      <c r="D11" s="37">
        <v>3</v>
      </c>
    </row>
    <row r="12" spans="1:4" ht="12.75" x14ac:dyDescent="0.2">
      <c r="A12" s="28">
        <v>11</v>
      </c>
      <c r="B12" s="11">
        <v>10</v>
      </c>
      <c r="C12" s="11">
        <v>2024</v>
      </c>
      <c r="D12" s="11">
        <v>12</v>
      </c>
    </row>
    <row r="13" spans="1:4" ht="12.75" x14ac:dyDescent="0.2">
      <c r="A13" s="9">
        <v>12</v>
      </c>
      <c r="B13" s="37">
        <v>11</v>
      </c>
      <c r="C13" s="37">
        <v>2024</v>
      </c>
      <c r="D13" s="37">
        <v>2</v>
      </c>
    </row>
    <row r="14" spans="1:4" ht="12.75" x14ac:dyDescent="0.2">
      <c r="A14" s="9">
        <v>13</v>
      </c>
      <c r="B14" s="11">
        <v>12</v>
      </c>
      <c r="C14" s="11">
        <v>2024</v>
      </c>
      <c r="D14" s="11">
        <v>7</v>
      </c>
    </row>
    <row r="15" spans="1:4" ht="12.75" x14ac:dyDescent="0.2">
      <c r="A15" s="28">
        <v>14</v>
      </c>
      <c r="B15" s="37">
        <v>12</v>
      </c>
      <c r="C15" s="37">
        <v>2024</v>
      </c>
      <c r="D15" s="37">
        <v>23</v>
      </c>
    </row>
    <row r="16" spans="1:4" ht="12.75" x14ac:dyDescent="0.2">
      <c r="A16" s="9">
        <v>15</v>
      </c>
      <c r="B16" s="11">
        <v>13</v>
      </c>
      <c r="C16" s="11">
        <v>2024</v>
      </c>
      <c r="D16" s="11">
        <v>13</v>
      </c>
    </row>
    <row r="17" spans="1:4" ht="12.75" x14ac:dyDescent="0.2">
      <c r="A17" s="9">
        <v>16</v>
      </c>
      <c r="B17" s="37">
        <v>14</v>
      </c>
      <c r="C17" s="37">
        <v>2024</v>
      </c>
      <c r="D17" s="37">
        <v>8</v>
      </c>
    </row>
    <row r="18" spans="1:4" ht="12.75" x14ac:dyDescent="0.2">
      <c r="A18" s="28">
        <v>17</v>
      </c>
      <c r="B18" s="11">
        <v>15</v>
      </c>
      <c r="C18" s="11">
        <v>2024</v>
      </c>
      <c r="D18" s="11">
        <v>15</v>
      </c>
    </row>
    <row r="19" spans="1:4" ht="12.75" x14ac:dyDescent="0.2">
      <c r="A19" s="9">
        <v>18</v>
      </c>
      <c r="B19" s="37">
        <v>16</v>
      </c>
      <c r="C19" s="37">
        <v>2024</v>
      </c>
      <c r="D19" s="37">
        <v>23</v>
      </c>
    </row>
    <row r="20" spans="1:4" ht="12.75" x14ac:dyDescent="0.2">
      <c r="A20" s="9">
        <v>19</v>
      </c>
      <c r="B20" s="11">
        <v>16</v>
      </c>
      <c r="C20" s="11">
        <v>2024</v>
      </c>
      <c r="D20" s="11">
        <v>3</v>
      </c>
    </row>
    <row r="21" spans="1:4" ht="12.75" x14ac:dyDescent="0.2">
      <c r="A21" s="28">
        <v>20</v>
      </c>
      <c r="B21" s="37">
        <v>17</v>
      </c>
      <c r="C21" s="37">
        <v>2024</v>
      </c>
      <c r="D21" s="37">
        <v>24</v>
      </c>
    </row>
    <row r="22" spans="1:4" ht="12.75" x14ac:dyDescent="0.2">
      <c r="A22" s="9">
        <v>21</v>
      </c>
      <c r="B22" s="11">
        <v>18</v>
      </c>
      <c r="C22" s="11">
        <v>2024</v>
      </c>
      <c r="D22" s="11">
        <v>7</v>
      </c>
    </row>
    <row r="23" spans="1:4" ht="12.75" x14ac:dyDescent="0.2">
      <c r="A23" s="9">
        <v>22</v>
      </c>
      <c r="B23" s="37">
        <v>18</v>
      </c>
      <c r="C23" s="37">
        <v>2024</v>
      </c>
      <c r="D23" s="37">
        <v>19</v>
      </c>
    </row>
    <row r="24" spans="1:4" ht="12.75" x14ac:dyDescent="0.2">
      <c r="A24" s="28">
        <v>23</v>
      </c>
      <c r="B24" s="11">
        <v>19</v>
      </c>
      <c r="C24" s="11">
        <v>2024</v>
      </c>
      <c r="D24" s="11">
        <v>20</v>
      </c>
    </row>
    <row r="25" spans="1:4" ht="12.75" x14ac:dyDescent="0.2">
      <c r="A25" s="9">
        <v>24</v>
      </c>
      <c r="B25" s="37">
        <v>20</v>
      </c>
      <c r="C25" s="37">
        <v>2024</v>
      </c>
      <c r="D25" s="37">
        <v>16</v>
      </c>
    </row>
    <row r="26" spans="1:4" ht="12.75" x14ac:dyDescent="0.2">
      <c r="A26" s="9">
        <v>25</v>
      </c>
      <c r="B26" s="11">
        <v>21</v>
      </c>
      <c r="C26" s="11">
        <v>2024</v>
      </c>
      <c r="D26" s="11">
        <v>5</v>
      </c>
    </row>
    <row r="27" spans="1:4" ht="12.75" x14ac:dyDescent="0.2">
      <c r="A27" s="28">
        <v>26</v>
      </c>
      <c r="B27" s="37">
        <v>22</v>
      </c>
      <c r="C27" s="37">
        <v>2024</v>
      </c>
      <c r="D27" s="37">
        <v>11</v>
      </c>
    </row>
    <row r="28" spans="1:4" ht="12.75" x14ac:dyDescent="0.2">
      <c r="A28" s="9">
        <v>27</v>
      </c>
      <c r="B28" s="11">
        <v>23</v>
      </c>
      <c r="C28" s="11">
        <v>2024</v>
      </c>
      <c r="D28" s="11">
        <v>18</v>
      </c>
    </row>
    <row r="29" spans="1:4" ht="12.75" x14ac:dyDescent="0.2">
      <c r="A29" s="9">
        <v>28</v>
      </c>
      <c r="B29" s="37">
        <v>24</v>
      </c>
      <c r="C29" s="37">
        <v>2024</v>
      </c>
      <c r="D29" s="37">
        <v>14</v>
      </c>
    </row>
    <row r="30" spans="1:4" ht="12.75" x14ac:dyDescent="0.2">
      <c r="A30" s="28">
        <v>29</v>
      </c>
      <c r="B30" s="11">
        <v>25</v>
      </c>
      <c r="C30" s="11">
        <v>2024</v>
      </c>
      <c r="D30" s="11">
        <v>23</v>
      </c>
    </row>
    <row r="31" spans="1:4" ht="12.75" x14ac:dyDescent="0.2">
      <c r="A31" s="9">
        <v>30</v>
      </c>
      <c r="B31" s="37">
        <v>26</v>
      </c>
      <c r="C31" s="37">
        <v>2024</v>
      </c>
      <c r="D31" s="37">
        <v>5</v>
      </c>
    </row>
    <row r="32" spans="1:4" ht="12.75" x14ac:dyDescent="0.2">
      <c r="A32" s="9">
        <v>31</v>
      </c>
      <c r="B32" s="11">
        <v>27</v>
      </c>
      <c r="C32" s="11">
        <v>2024</v>
      </c>
      <c r="D32" s="11">
        <v>15</v>
      </c>
    </row>
    <row r="33" spans="1:4" ht="12.75" x14ac:dyDescent="0.2">
      <c r="A33" s="28">
        <v>32</v>
      </c>
      <c r="B33" s="37">
        <v>28</v>
      </c>
      <c r="C33" s="37">
        <v>2024</v>
      </c>
      <c r="D33" s="37">
        <v>7</v>
      </c>
    </row>
    <row r="34" spans="1:4" ht="12.75" x14ac:dyDescent="0.2">
      <c r="A34" s="9">
        <v>33</v>
      </c>
      <c r="B34" s="11">
        <v>29</v>
      </c>
      <c r="C34" s="11">
        <v>2024</v>
      </c>
      <c r="D34" s="11">
        <v>1</v>
      </c>
    </row>
    <row r="35" spans="1:4" ht="12.75" x14ac:dyDescent="0.2">
      <c r="A35" s="9">
        <v>34</v>
      </c>
      <c r="B35" s="37">
        <v>30</v>
      </c>
      <c r="C35" s="37">
        <v>2024</v>
      </c>
      <c r="D35" s="37">
        <v>12</v>
      </c>
    </row>
    <row r="36" spans="1:4" ht="12.75" x14ac:dyDescent="0.2">
      <c r="A36" s="28">
        <v>35</v>
      </c>
      <c r="B36" s="11">
        <v>31</v>
      </c>
      <c r="C36" s="11">
        <v>2024</v>
      </c>
      <c r="D36" s="11">
        <v>6</v>
      </c>
    </row>
    <row r="37" spans="1:4" ht="12.75" x14ac:dyDescent="0.2">
      <c r="A37" s="9">
        <v>36</v>
      </c>
      <c r="B37" s="37">
        <v>32</v>
      </c>
      <c r="C37" s="37">
        <v>2024</v>
      </c>
      <c r="D37" s="37">
        <v>24</v>
      </c>
    </row>
    <row r="38" spans="1:4" ht="12.75" x14ac:dyDescent="0.2">
      <c r="A38" s="9">
        <v>37</v>
      </c>
      <c r="B38" s="11">
        <v>33</v>
      </c>
      <c r="C38" s="11">
        <v>2024</v>
      </c>
      <c r="D38" s="11">
        <v>13</v>
      </c>
    </row>
    <row r="39" spans="1:4" ht="12.75" x14ac:dyDescent="0.2">
      <c r="A39" s="28">
        <v>38</v>
      </c>
      <c r="B39" s="37">
        <v>34</v>
      </c>
      <c r="C39" s="37">
        <v>2024</v>
      </c>
      <c r="D39" s="37">
        <v>3</v>
      </c>
    </row>
    <row r="40" spans="1:4" ht="12.75" x14ac:dyDescent="0.2">
      <c r="A40" s="9">
        <v>39</v>
      </c>
      <c r="B40" s="11">
        <v>35</v>
      </c>
      <c r="C40" s="11">
        <v>2024</v>
      </c>
      <c r="D40" s="11">
        <v>17</v>
      </c>
    </row>
    <row r="41" spans="1:4" ht="12.75" x14ac:dyDescent="0.2">
      <c r="A41" s="9">
        <v>40</v>
      </c>
      <c r="B41" s="37">
        <v>36</v>
      </c>
      <c r="C41" s="37">
        <v>2024</v>
      </c>
      <c r="D41" s="37">
        <v>21</v>
      </c>
    </row>
    <row r="42" spans="1:4" ht="12.75" x14ac:dyDescent="0.2">
      <c r="A42" s="28">
        <v>41</v>
      </c>
      <c r="B42" s="11">
        <v>37</v>
      </c>
      <c r="C42" s="11">
        <v>2024</v>
      </c>
      <c r="D42" s="11">
        <v>19</v>
      </c>
    </row>
    <row r="43" spans="1:4" ht="12.75" x14ac:dyDescent="0.2">
      <c r="A43" s="9">
        <v>42</v>
      </c>
      <c r="B43" s="37">
        <v>37</v>
      </c>
      <c r="C43" s="37">
        <v>2024</v>
      </c>
      <c r="D43" s="37">
        <v>15</v>
      </c>
    </row>
    <row r="44" spans="1:4" ht="12.75" x14ac:dyDescent="0.2">
      <c r="A44" s="9">
        <v>43</v>
      </c>
      <c r="B44" s="11">
        <v>38</v>
      </c>
      <c r="C44" s="11">
        <v>2024</v>
      </c>
      <c r="D44" s="11">
        <v>10</v>
      </c>
    </row>
    <row r="45" spans="1:4" ht="12.75" x14ac:dyDescent="0.2">
      <c r="A45" s="28">
        <v>44</v>
      </c>
      <c r="B45" s="37">
        <v>39</v>
      </c>
      <c r="C45" s="37">
        <v>2024</v>
      </c>
      <c r="D45" s="37">
        <v>7</v>
      </c>
    </row>
    <row r="46" spans="1:4" ht="12.75" x14ac:dyDescent="0.2">
      <c r="A46" s="9">
        <v>45</v>
      </c>
      <c r="B46" s="11">
        <v>40</v>
      </c>
      <c r="C46" s="11">
        <v>2024</v>
      </c>
      <c r="D46" s="11">
        <v>11</v>
      </c>
    </row>
    <row r="47" spans="1:4" ht="12.75" x14ac:dyDescent="0.2">
      <c r="A47" s="9">
        <v>46</v>
      </c>
      <c r="B47" s="37">
        <v>41</v>
      </c>
      <c r="C47" s="37">
        <v>2024</v>
      </c>
      <c r="D47" s="37">
        <v>24</v>
      </c>
    </row>
    <row r="48" spans="1:4" ht="12.75" x14ac:dyDescent="0.2">
      <c r="A48" s="28">
        <v>47</v>
      </c>
      <c r="B48" s="11">
        <v>42</v>
      </c>
      <c r="C48" s="11">
        <v>2024</v>
      </c>
      <c r="D48" s="11">
        <v>10</v>
      </c>
    </row>
    <row r="49" spans="1:4" ht="12.75" x14ac:dyDescent="0.2">
      <c r="A49" s="9">
        <v>48</v>
      </c>
      <c r="B49" s="37">
        <v>43</v>
      </c>
      <c r="C49" s="37">
        <v>2024</v>
      </c>
      <c r="D49" s="37">
        <v>8</v>
      </c>
    </row>
    <row r="50" spans="1:4" ht="12.75" x14ac:dyDescent="0.2">
      <c r="A50" s="9">
        <v>49</v>
      </c>
      <c r="B50" s="11">
        <v>44</v>
      </c>
      <c r="C50" s="11">
        <v>2024</v>
      </c>
      <c r="D50" s="11">
        <v>3</v>
      </c>
    </row>
    <row r="51" spans="1:4" ht="12.75" x14ac:dyDescent="0.2">
      <c r="A51" s="28">
        <v>50</v>
      </c>
      <c r="B51" s="37">
        <v>45</v>
      </c>
      <c r="C51" s="37">
        <v>2024</v>
      </c>
      <c r="D51" s="37">
        <v>3</v>
      </c>
    </row>
    <row r="52" spans="1:4" ht="12.75" x14ac:dyDescent="0.2">
      <c r="A52" s="9">
        <v>51</v>
      </c>
      <c r="B52" s="11">
        <v>46</v>
      </c>
      <c r="C52" s="11">
        <v>2024</v>
      </c>
      <c r="D52" s="11">
        <v>9</v>
      </c>
    </row>
    <row r="53" spans="1:4" ht="12.75" x14ac:dyDescent="0.2">
      <c r="A53" s="9">
        <v>52</v>
      </c>
      <c r="B53" s="37">
        <v>47</v>
      </c>
      <c r="C53" s="37">
        <v>2024</v>
      </c>
      <c r="D53" s="37">
        <v>21</v>
      </c>
    </row>
    <row r="54" spans="1:4" ht="12.75" x14ac:dyDescent="0.2">
      <c r="A54" s="28">
        <v>53</v>
      </c>
      <c r="B54" s="11">
        <v>48</v>
      </c>
      <c r="C54" s="11">
        <v>2024</v>
      </c>
      <c r="D54" s="11">
        <v>19</v>
      </c>
    </row>
    <row r="55" spans="1:4" ht="12.75" x14ac:dyDescent="0.2">
      <c r="A55" s="9">
        <v>54</v>
      </c>
      <c r="B55" s="37">
        <v>49</v>
      </c>
      <c r="C55" s="37">
        <v>2024</v>
      </c>
      <c r="D55" s="37">
        <v>12</v>
      </c>
    </row>
    <row r="56" spans="1:4" ht="12.75" x14ac:dyDescent="0.2">
      <c r="A56" s="9">
        <v>55</v>
      </c>
      <c r="B56" s="11">
        <v>50</v>
      </c>
      <c r="C56" s="11">
        <v>2024</v>
      </c>
      <c r="D56" s="11">
        <v>16</v>
      </c>
    </row>
    <row r="57" spans="1:4" ht="12.75" x14ac:dyDescent="0.2">
      <c r="A57" s="28">
        <v>56</v>
      </c>
      <c r="B57" s="37">
        <v>51</v>
      </c>
      <c r="C57" s="37">
        <v>2024</v>
      </c>
      <c r="D57" s="37">
        <v>8</v>
      </c>
    </row>
    <row r="58" spans="1:4" ht="12.75" x14ac:dyDescent="0.2">
      <c r="A58" s="9">
        <v>57</v>
      </c>
      <c r="B58" s="11">
        <v>52</v>
      </c>
      <c r="C58" s="11">
        <v>2024</v>
      </c>
      <c r="D58" s="11">
        <v>8</v>
      </c>
    </row>
    <row r="59" spans="1:4" ht="12.75" x14ac:dyDescent="0.2">
      <c r="A59" s="9">
        <v>58</v>
      </c>
      <c r="B59" s="37">
        <v>53</v>
      </c>
      <c r="C59" s="37">
        <v>2024</v>
      </c>
      <c r="D59" s="37">
        <v>18</v>
      </c>
    </row>
    <row r="60" spans="1:4" ht="12.75" x14ac:dyDescent="0.2">
      <c r="A60" s="28">
        <v>59</v>
      </c>
      <c r="B60" s="11">
        <v>54</v>
      </c>
      <c r="C60" s="11">
        <v>2024</v>
      </c>
      <c r="D60" s="11">
        <v>22</v>
      </c>
    </row>
    <row r="61" spans="1:4" ht="12.75" x14ac:dyDescent="0.2">
      <c r="A61" s="9">
        <v>60</v>
      </c>
      <c r="B61" s="37">
        <v>55</v>
      </c>
      <c r="C61" s="37">
        <v>2024</v>
      </c>
      <c r="D61" s="37">
        <v>2</v>
      </c>
    </row>
    <row r="62" spans="1:4" ht="12.75" x14ac:dyDescent="0.2">
      <c r="A62" s="9">
        <v>61</v>
      </c>
      <c r="B62" s="11">
        <v>56</v>
      </c>
      <c r="C62" s="11">
        <v>2024</v>
      </c>
      <c r="D62" s="11">
        <v>22</v>
      </c>
    </row>
    <row r="63" spans="1:4" ht="12.75" x14ac:dyDescent="0.2">
      <c r="A63" s="28">
        <v>62</v>
      </c>
      <c r="B63" s="37">
        <v>57</v>
      </c>
      <c r="C63" s="37">
        <v>2024</v>
      </c>
      <c r="D63" s="37">
        <v>11</v>
      </c>
    </row>
    <row r="64" spans="1:4" ht="12.75" x14ac:dyDescent="0.2">
      <c r="A64" s="9">
        <v>63</v>
      </c>
      <c r="B64" s="11">
        <v>58</v>
      </c>
      <c r="C64" s="11">
        <v>2024</v>
      </c>
      <c r="D64" s="11">
        <v>12</v>
      </c>
    </row>
    <row r="65" spans="1:4" ht="12.75" x14ac:dyDescent="0.2">
      <c r="A65" s="9">
        <v>64</v>
      </c>
      <c r="B65" s="37">
        <v>59</v>
      </c>
      <c r="C65" s="37">
        <v>2024</v>
      </c>
      <c r="D65" s="37">
        <v>22</v>
      </c>
    </row>
    <row r="66" spans="1:4" ht="12.75" x14ac:dyDescent="0.2">
      <c r="A66" s="28">
        <v>65</v>
      </c>
      <c r="B66" s="11">
        <v>60</v>
      </c>
      <c r="C66" s="11">
        <v>2024</v>
      </c>
      <c r="D66" s="11">
        <v>8</v>
      </c>
    </row>
    <row r="67" spans="1:4" ht="12.75" x14ac:dyDescent="0.2">
      <c r="A67" s="9">
        <v>66</v>
      </c>
      <c r="B67" s="37">
        <v>61</v>
      </c>
      <c r="C67" s="37">
        <v>2024</v>
      </c>
      <c r="D67" s="37">
        <v>2</v>
      </c>
    </row>
    <row r="68" spans="1:4" ht="12.75" x14ac:dyDescent="0.2">
      <c r="A68" s="9">
        <v>67</v>
      </c>
      <c r="B68" s="11">
        <v>62</v>
      </c>
      <c r="C68" s="11">
        <v>2024</v>
      </c>
      <c r="D68" s="11">
        <v>19</v>
      </c>
    </row>
    <row r="69" spans="1:4" ht="12.75" x14ac:dyDescent="0.2">
      <c r="A69" s="28">
        <v>68</v>
      </c>
      <c r="B69" s="37">
        <v>63</v>
      </c>
      <c r="C69" s="37">
        <v>2024</v>
      </c>
      <c r="D69" s="37">
        <v>15</v>
      </c>
    </row>
    <row r="70" spans="1:4" ht="12.75" x14ac:dyDescent="0.2">
      <c r="A70" s="9">
        <v>69</v>
      </c>
      <c r="B70" s="11">
        <v>64</v>
      </c>
      <c r="C70" s="11">
        <v>2024</v>
      </c>
      <c r="D70" s="11">
        <v>8</v>
      </c>
    </row>
    <row r="71" spans="1:4" ht="12.75" x14ac:dyDescent="0.2">
      <c r="A71" s="9">
        <v>70</v>
      </c>
      <c r="B71" s="37">
        <v>65</v>
      </c>
      <c r="C71" s="37">
        <v>2024</v>
      </c>
      <c r="D71" s="37">
        <v>21</v>
      </c>
    </row>
    <row r="72" spans="1:4" ht="12.75" x14ac:dyDescent="0.2">
      <c r="A72" s="28">
        <v>71</v>
      </c>
      <c r="B72" s="11">
        <v>66</v>
      </c>
      <c r="C72" s="11">
        <v>2024</v>
      </c>
      <c r="D72" s="11">
        <v>15</v>
      </c>
    </row>
    <row r="73" spans="1:4" ht="12.75" x14ac:dyDescent="0.2">
      <c r="A73" s="9">
        <v>72</v>
      </c>
      <c r="B73" s="37">
        <v>67</v>
      </c>
      <c r="C73" s="37">
        <v>2024</v>
      </c>
      <c r="D73" s="37">
        <v>23</v>
      </c>
    </row>
    <row r="74" spans="1:4" ht="12.75" x14ac:dyDescent="0.2">
      <c r="A74" s="9">
        <v>73</v>
      </c>
      <c r="B74" s="11">
        <v>68</v>
      </c>
      <c r="C74" s="11">
        <v>2024</v>
      </c>
      <c r="D74" s="11">
        <v>6</v>
      </c>
    </row>
    <row r="75" spans="1:4" ht="12.75" x14ac:dyDescent="0.2">
      <c r="A75" s="28">
        <v>74</v>
      </c>
      <c r="B75" s="37">
        <v>69</v>
      </c>
      <c r="C75" s="37">
        <v>2024</v>
      </c>
      <c r="D75" s="37">
        <v>17</v>
      </c>
    </row>
    <row r="76" spans="1:4" ht="12.75" x14ac:dyDescent="0.2">
      <c r="A76" s="9">
        <v>75</v>
      </c>
      <c r="B76" s="11">
        <v>70</v>
      </c>
      <c r="C76" s="11">
        <v>2024</v>
      </c>
      <c r="D76" s="11">
        <v>11</v>
      </c>
    </row>
    <row r="77" spans="1:4" ht="12.75" x14ac:dyDescent="0.2">
      <c r="A77" s="9">
        <v>76</v>
      </c>
      <c r="B77" s="37">
        <v>71</v>
      </c>
      <c r="C77" s="37">
        <v>2024</v>
      </c>
      <c r="D77" s="37">
        <v>8</v>
      </c>
    </row>
    <row r="78" spans="1:4" ht="12.75" x14ac:dyDescent="0.2">
      <c r="A78" s="28">
        <v>77</v>
      </c>
      <c r="B78" s="11">
        <v>72</v>
      </c>
      <c r="C78" s="11">
        <v>2024</v>
      </c>
      <c r="D78" s="11">
        <v>23</v>
      </c>
    </row>
    <row r="79" spans="1:4" ht="12.75" x14ac:dyDescent="0.2">
      <c r="A79" s="9">
        <v>78</v>
      </c>
      <c r="B79" s="37">
        <v>73</v>
      </c>
      <c r="C79" s="37">
        <v>2024</v>
      </c>
      <c r="D79" s="37">
        <v>4</v>
      </c>
    </row>
    <row r="80" spans="1:4" ht="12.75" x14ac:dyDescent="0.2">
      <c r="A80" s="9">
        <v>79</v>
      </c>
      <c r="B80" s="11">
        <v>74</v>
      </c>
      <c r="C80" s="11">
        <v>2024</v>
      </c>
      <c r="D80" s="11">
        <v>12</v>
      </c>
    </row>
    <row r="81" spans="1:4" ht="12.75" x14ac:dyDescent="0.2">
      <c r="A81" s="28">
        <v>80</v>
      </c>
      <c r="B81" s="37">
        <v>75</v>
      </c>
      <c r="C81" s="37">
        <v>2024</v>
      </c>
      <c r="D81" s="37">
        <v>22</v>
      </c>
    </row>
    <row r="82" spans="1:4" ht="12.75" x14ac:dyDescent="0.2">
      <c r="A82" s="9">
        <v>81</v>
      </c>
      <c r="B82" s="11">
        <v>76</v>
      </c>
      <c r="C82" s="11">
        <v>2024</v>
      </c>
      <c r="D82" s="11">
        <v>11</v>
      </c>
    </row>
    <row r="83" spans="1:4" ht="12.75" x14ac:dyDescent="0.2">
      <c r="A83" s="9">
        <v>82</v>
      </c>
      <c r="B83" s="37">
        <v>77</v>
      </c>
      <c r="C83" s="37">
        <v>2024</v>
      </c>
      <c r="D83" s="37">
        <v>21</v>
      </c>
    </row>
    <row r="84" spans="1:4" ht="12.75" x14ac:dyDescent="0.2">
      <c r="A84" s="28">
        <v>83</v>
      </c>
      <c r="B84" s="11">
        <v>78</v>
      </c>
      <c r="C84" s="11">
        <v>2024</v>
      </c>
      <c r="D84" s="11">
        <v>15</v>
      </c>
    </row>
    <row r="85" spans="1:4" ht="12.75" x14ac:dyDescent="0.2">
      <c r="A85" s="9">
        <v>84</v>
      </c>
      <c r="B85" s="37">
        <v>79</v>
      </c>
      <c r="C85" s="37">
        <v>2024</v>
      </c>
      <c r="D85" s="37">
        <v>5</v>
      </c>
    </row>
    <row r="86" spans="1:4" ht="12.75" x14ac:dyDescent="0.2">
      <c r="A86" s="9">
        <v>85</v>
      </c>
      <c r="B86" s="11">
        <v>80</v>
      </c>
      <c r="C86" s="11">
        <v>2024</v>
      </c>
      <c r="D86" s="11">
        <v>14</v>
      </c>
    </row>
    <row r="87" spans="1:4" ht="12.75" x14ac:dyDescent="0.2">
      <c r="A87" s="28">
        <v>86</v>
      </c>
      <c r="B87" s="37">
        <v>81</v>
      </c>
      <c r="C87" s="37">
        <v>2024</v>
      </c>
      <c r="D87" s="37">
        <v>4</v>
      </c>
    </row>
    <row r="88" spans="1:4" ht="12.75" x14ac:dyDescent="0.2">
      <c r="A88" s="9">
        <v>87</v>
      </c>
      <c r="B88" s="11">
        <v>82</v>
      </c>
      <c r="C88" s="11">
        <v>2024</v>
      </c>
      <c r="D88" s="11">
        <v>13</v>
      </c>
    </row>
    <row r="89" spans="1:4" ht="12.75" x14ac:dyDescent="0.2">
      <c r="A89" s="9">
        <v>88</v>
      </c>
      <c r="B89" s="37">
        <v>83</v>
      </c>
      <c r="C89" s="37">
        <v>2024</v>
      </c>
      <c r="D89" s="37">
        <v>18</v>
      </c>
    </row>
    <row r="90" spans="1:4" ht="12.75" x14ac:dyDescent="0.2">
      <c r="A90" s="28">
        <v>89</v>
      </c>
      <c r="B90" s="11">
        <v>84</v>
      </c>
      <c r="C90" s="11">
        <v>2024</v>
      </c>
      <c r="D90" s="11">
        <v>2</v>
      </c>
    </row>
    <row r="91" spans="1:4" ht="12.75" x14ac:dyDescent="0.2">
      <c r="A91" s="9">
        <v>90</v>
      </c>
      <c r="B91" s="37">
        <v>85</v>
      </c>
      <c r="C91" s="37">
        <v>2024</v>
      </c>
      <c r="D91" s="37">
        <v>14</v>
      </c>
    </row>
    <row r="92" spans="1:4" ht="12.75" x14ac:dyDescent="0.2">
      <c r="A92" s="9">
        <v>91</v>
      </c>
      <c r="B92" s="11">
        <v>86</v>
      </c>
      <c r="C92" s="11">
        <v>2024</v>
      </c>
      <c r="D92" s="11">
        <v>21</v>
      </c>
    </row>
    <row r="93" spans="1:4" ht="12.75" x14ac:dyDescent="0.2">
      <c r="A93" s="28">
        <v>92</v>
      </c>
      <c r="B93" s="37">
        <v>87</v>
      </c>
      <c r="C93" s="37">
        <v>2024</v>
      </c>
      <c r="D93" s="37">
        <v>21</v>
      </c>
    </row>
    <row r="94" spans="1:4" ht="12.75" x14ac:dyDescent="0.2">
      <c r="A94" s="9">
        <v>93</v>
      </c>
      <c r="B94" s="11">
        <v>88</v>
      </c>
      <c r="C94" s="11">
        <v>2024</v>
      </c>
      <c r="D94" s="11">
        <v>17</v>
      </c>
    </row>
    <row r="95" spans="1:4" ht="12.75" x14ac:dyDescent="0.2">
      <c r="A95" s="9">
        <v>94</v>
      </c>
      <c r="B95" s="37">
        <v>89</v>
      </c>
      <c r="C95" s="37">
        <v>2024</v>
      </c>
      <c r="D95" s="37">
        <v>12</v>
      </c>
    </row>
    <row r="96" spans="1:4" ht="12.75" x14ac:dyDescent="0.2">
      <c r="A96" s="28">
        <v>95</v>
      </c>
      <c r="B96" s="11">
        <v>90</v>
      </c>
      <c r="C96" s="11">
        <v>2024</v>
      </c>
      <c r="D96" s="11">
        <v>2</v>
      </c>
    </row>
    <row r="97" spans="1:4" ht="12.75" x14ac:dyDescent="0.2">
      <c r="A97" s="9">
        <v>96</v>
      </c>
      <c r="B97" s="37">
        <v>91</v>
      </c>
      <c r="C97" s="37">
        <v>2024</v>
      </c>
      <c r="D97" s="37">
        <v>7</v>
      </c>
    </row>
    <row r="98" spans="1:4" ht="12.75" x14ac:dyDescent="0.2">
      <c r="A98" s="9">
        <v>97</v>
      </c>
      <c r="B98" s="11">
        <v>91</v>
      </c>
      <c r="C98" s="11">
        <v>2024</v>
      </c>
      <c r="D98" s="11">
        <v>4</v>
      </c>
    </row>
    <row r="99" spans="1:4" ht="12.75" x14ac:dyDescent="0.2">
      <c r="A99" s="28">
        <v>98</v>
      </c>
      <c r="B99" s="37">
        <v>92</v>
      </c>
      <c r="C99" s="37">
        <v>2024</v>
      </c>
      <c r="D99" s="37">
        <v>12</v>
      </c>
    </row>
    <row r="100" spans="1:4" ht="12.75" x14ac:dyDescent="0.2">
      <c r="A100" s="9">
        <v>99</v>
      </c>
      <c r="B100" s="11">
        <v>93</v>
      </c>
      <c r="C100" s="11">
        <v>2024</v>
      </c>
      <c r="D100" s="11">
        <v>13</v>
      </c>
    </row>
    <row r="101" spans="1:4" ht="12.75" x14ac:dyDescent="0.2">
      <c r="A101" s="9">
        <v>100</v>
      </c>
      <c r="B101" s="37">
        <v>94</v>
      </c>
      <c r="C101" s="37">
        <v>2024</v>
      </c>
      <c r="D101" s="37">
        <v>8</v>
      </c>
    </row>
    <row r="102" spans="1:4" ht="12.75" x14ac:dyDescent="0.2">
      <c r="A102" s="28">
        <v>101</v>
      </c>
      <c r="B102" s="11">
        <v>95</v>
      </c>
      <c r="C102" s="11">
        <v>2024</v>
      </c>
      <c r="D102" s="11">
        <v>9</v>
      </c>
    </row>
    <row r="103" spans="1:4" ht="12.75" x14ac:dyDescent="0.2">
      <c r="A103" s="9">
        <v>102</v>
      </c>
      <c r="B103" s="37">
        <v>96</v>
      </c>
      <c r="C103" s="37">
        <v>2024</v>
      </c>
      <c r="D103" s="37">
        <v>21</v>
      </c>
    </row>
    <row r="104" spans="1:4" ht="12.75" x14ac:dyDescent="0.2">
      <c r="A104" s="9">
        <v>103</v>
      </c>
      <c r="B104" s="11">
        <v>97</v>
      </c>
      <c r="C104" s="11">
        <v>2024</v>
      </c>
      <c r="D104" s="11">
        <v>7</v>
      </c>
    </row>
    <row r="105" spans="1:4" ht="12.75" x14ac:dyDescent="0.2">
      <c r="A105" s="28">
        <v>104</v>
      </c>
      <c r="B105" s="37">
        <v>98</v>
      </c>
      <c r="C105" s="37">
        <v>2024</v>
      </c>
      <c r="D105" s="37">
        <v>7</v>
      </c>
    </row>
    <row r="106" spans="1:4" ht="12.75" x14ac:dyDescent="0.2">
      <c r="A106" s="9">
        <v>105</v>
      </c>
      <c r="B106" s="11">
        <v>98</v>
      </c>
      <c r="C106" s="11">
        <v>2024</v>
      </c>
      <c r="D106" s="11">
        <v>23</v>
      </c>
    </row>
    <row r="107" spans="1:4" ht="12.75" x14ac:dyDescent="0.2">
      <c r="A107" s="9">
        <v>106</v>
      </c>
      <c r="B107" s="37">
        <v>99</v>
      </c>
      <c r="C107" s="37">
        <v>2024</v>
      </c>
      <c r="D107" s="37">
        <v>1</v>
      </c>
    </row>
    <row r="108" spans="1:4" ht="12.75" x14ac:dyDescent="0.2">
      <c r="A108" s="28">
        <v>107</v>
      </c>
      <c r="B108" s="11">
        <v>100</v>
      </c>
      <c r="C108" s="11">
        <v>2024</v>
      </c>
      <c r="D108" s="11">
        <v>24</v>
      </c>
    </row>
    <row r="109" spans="1:4" ht="12.75" x14ac:dyDescent="0.2">
      <c r="A109" s="9">
        <v>108</v>
      </c>
      <c r="B109" s="37">
        <v>101</v>
      </c>
      <c r="C109" s="37">
        <v>2024</v>
      </c>
      <c r="D109" s="37">
        <v>19</v>
      </c>
    </row>
    <row r="110" spans="1:4" ht="12.75" x14ac:dyDescent="0.2">
      <c r="A110" s="9">
        <v>109</v>
      </c>
      <c r="B110" s="11">
        <v>102</v>
      </c>
      <c r="C110" s="11">
        <v>2024</v>
      </c>
      <c r="D110" s="11">
        <v>18</v>
      </c>
    </row>
    <row r="111" spans="1:4" ht="12.75" x14ac:dyDescent="0.2">
      <c r="A111" s="28">
        <v>110</v>
      </c>
      <c r="B111" s="37">
        <v>103</v>
      </c>
      <c r="C111" s="37">
        <v>2024</v>
      </c>
      <c r="D111" s="37">
        <v>3</v>
      </c>
    </row>
    <row r="112" spans="1:4" ht="12.75" x14ac:dyDescent="0.2">
      <c r="A112" s="9">
        <v>111</v>
      </c>
      <c r="B112" s="11">
        <v>104</v>
      </c>
      <c r="C112" s="11">
        <v>2024</v>
      </c>
      <c r="D112" s="11">
        <v>17</v>
      </c>
    </row>
    <row r="113" spans="1:4" ht="12.75" x14ac:dyDescent="0.2">
      <c r="A113" s="9">
        <v>112</v>
      </c>
      <c r="B113" s="37">
        <v>105</v>
      </c>
      <c r="C113" s="37">
        <v>2024</v>
      </c>
      <c r="D113" s="37">
        <v>13</v>
      </c>
    </row>
    <row r="114" spans="1:4" ht="12.75" x14ac:dyDescent="0.2">
      <c r="A114" s="28">
        <v>113</v>
      </c>
      <c r="B114" s="11">
        <v>106</v>
      </c>
      <c r="C114" s="11">
        <v>2024</v>
      </c>
      <c r="D114" s="11">
        <v>4</v>
      </c>
    </row>
    <row r="115" spans="1:4" ht="12.75" x14ac:dyDescent="0.2">
      <c r="A115" s="9">
        <v>114</v>
      </c>
      <c r="B115" s="37">
        <v>107</v>
      </c>
      <c r="C115" s="37">
        <v>2024</v>
      </c>
      <c r="D115" s="37">
        <v>6</v>
      </c>
    </row>
    <row r="116" spans="1:4" ht="12.75" x14ac:dyDescent="0.2">
      <c r="A116" s="9">
        <v>115</v>
      </c>
      <c r="B116" s="11">
        <v>108</v>
      </c>
      <c r="C116" s="11">
        <v>2024</v>
      </c>
      <c r="D116" s="11">
        <v>4</v>
      </c>
    </row>
    <row r="117" spans="1:4" ht="12.75" x14ac:dyDescent="0.2">
      <c r="A117" s="28">
        <v>116</v>
      </c>
      <c r="B117" s="37">
        <v>109</v>
      </c>
      <c r="C117" s="37">
        <v>2024</v>
      </c>
      <c r="D117" s="37">
        <v>22</v>
      </c>
    </row>
    <row r="118" spans="1:4" ht="12.75" x14ac:dyDescent="0.2">
      <c r="A118" s="9">
        <v>117</v>
      </c>
      <c r="B118" s="11">
        <v>110</v>
      </c>
      <c r="C118" s="11">
        <v>2024</v>
      </c>
      <c r="D118" s="11">
        <v>2</v>
      </c>
    </row>
    <row r="119" spans="1:4" ht="12.75" x14ac:dyDescent="0.2">
      <c r="A119" s="9">
        <v>118</v>
      </c>
      <c r="B119" s="37">
        <v>111</v>
      </c>
      <c r="C119" s="37">
        <v>2024</v>
      </c>
      <c r="D119" s="37">
        <v>5</v>
      </c>
    </row>
    <row r="120" spans="1:4" ht="12.75" x14ac:dyDescent="0.2">
      <c r="A120" s="28">
        <v>119</v>
      </c>
      <c r="B120" s="11">
        <v>112</v>
      </c>
      <c r="C120" s="11">
        <v>2024</v>
      </c>
      <c r="D120" s="11">
        <v>23</v>
      </c>
    </row>
    <row r="121" spans="1:4" ht="12.75" x14ac:dyDescent="0.2">
      <c r="A121" s="9">
        <v>120</v>
      </c>
      <c r="B121" s="37">
        <v>113</v>
      </c>
      <c r="C121" s="37">
        <v>2024</v>
      </c>
      <c r="D121" s="37">
        <v>4</v>
      </c>
    </row>
    <row r="122" spans="1:4" ht="12.75" x14ac:dyDescent="0.2">
      <c r="A122" s="9">
        <v>121</v>
      </c>
      <c r="B122" s="11">
        <v>114</v>
      </c>
      <c r="C122" s="11">
        <v>2024</v>
      </c>
      <c r="D122" s="11">
        <v>8</v>
      </c>
    </row>
    <row r="123" spans="1:4" ht="12.75" x14ac:dyDescent="0.2">
      <c r="A123" s="28">
        <v>122</v>
      </c>
      <c r="B123" s="37">
        <v>115</v>
      </c>
      <c r="C123" s="37">
        <v>2024</v>
      </c>
      <c r="D123" s="37">
        <v>19</v>
      </c>
    </row>
    <row r="124" spans="1:4" ht="12.75" x14ac:dyDescent="0.2">
      <c r="A124" s="9">
        <v>123</v>
      </c>
      <c r="B124" s="11">
        <v>116</v>
      </c>
      <c r="C124" s="11">
        <v>2024</v>
      </c>
      <c r="D124" s="11">
        <v>20</v>
      </c>
    </row>
    <row r="125" spans="1:4" ht="12.75" x14ac:dyDescent="0.2">
      <c r="A125" s="9">
        <v>124</v>
      </c>
      <c r="B125" s="37">
        <v>117</v>
      </c>
      <c r="C125" s="37">
        <v>2024</v>
      </c>
      <c r="D125" s="37">
        <v>3</v>
      </c>
    </row>
    <row r="126" spans="1:4" ht="12.75" x14ac:dyDescent="0.2">
      <c r="A126" s="28">
        <v>125</v>
      </c>
      <c r="B126" s="11">
        <v>118</v>
      </c>
      <c r="C126" s="11">
        <v>2024</v>
      </c>
      <c r="D126" s="11">
        <v>2</v>
      </c>
    </row>
    <row r="127" spans="1:4" ht="12.75" x14ac:dyDescent="0.2">
      <c r="A127" s="9">
        <v>126</v>
      </c>
      <c r="B127" s="37">
        <v>119</v>
      </c>
      <c r="C127" s="37">
        <v>2024</v>
      </c>
      <c r="D127" s="37">
        <v>5</v>
      </c>
    </row>
    <row r="128" spans="1:4" ht="12.75" x14ac:dyDescent="0.2">
      <c r="A128" s="9">
        <v>127</v>
      </c>
      <c r="B128" s="11">
        <v>120</v>
      </c>
      <c r="C128" s="11">
        <v>2024</v>
      </c>
      <c r="D128" s="11">
        <v>9</v>
      </c>
    </row>
    <row r="129" spans="1:4" ht="12.75" x14ac:dyDescent="0.2">
      <c r="A129" s="28">
        <v>128</v>
      </c>
      <c r="B129" s="37">
        <v>121</v>
      </c>
      <c r="C129" s="37">
        <v>2024</v>
      </c>
      <c r="D129" s="37">
        <v>3</v>
      </c>
    </row>
    <row r="130" spans="1:4" ht="12.75" x14ac:dyDescent="0.2">
      <c r="A130" s="9">
        <v>129</v>
      </c>
      <c r="B130" s="11">
        <v>122</v>
      </c>
      <c r="C130" s="11">
        <v>2024</v>
      </c>
      <c r="D130" s="11">
        <v>20</v>
      </c>
    </row>
    <row r="131" spans="1:4" ht="12.75" x14ac:dyDescent="0.2">
      <c r="A131" s="9">
        <v>130</v>
      </c>
      <c r="B131" s="37">
        <v>123</v>
      </c>
      <c r="C131" s="37">
        <v>2024</v>
      </c>
      <c r="D131" s="37">
        <v>1</v>
      </c>
    </row>
    <row r="132" spans="1:4" ht="12.75" x14ac:dyDescent="0.2">
      <c r="A132" s="28">
        <v>131</v>
      </c>
      <c r="B132" s="11">
        <v>124</v>
      </c>
      <c r="C132" s="11">
        <v>2024</v>
      </c>
      <c r="D132" s="11">
        <v>9</v>
      </c>
    </row>
    <row r="133" spans="1:4" ht="12.75" x14ac:dyDescent="0.2">
      <c r="A133" s="9">
        <v>132</v>
      </c>
      <c r="B133" s="37">
        <v>125</v>
      </c>
      <c r="C133" s="37">
        <v>2024</v>
      </c>
      <c r="D133" s="37">
        <v>15</v>
      </c>
    </row>
    <row r="134" spans="1:4" ht="12.75" x14ac:dyDescent="0.2">
      <c r="A134" s="9">
        <v>133</v>
      </c>
      <c r="B134" s="11">
        <v>126</v>
      </c>
      <c r="C134" s="11">
        <v>2024</v>
      </c>
      <c r="D134" s="11">
        <v>18</v>
      </c>
    </row>
    <row r="135" spans="1:4" ht="12.75" x14ac:dyDescent="0.2">
      <c r="A135" s="28">
        <v>134</v>
      </c>
      <c r="B135" s="37">
        <v>127</v>
      </c>
      <c r="C135" s="37">
        <v>2024</v>
      </c>
      <c r="D135" s="37">
        <v>20</v>
      </c>
    </row>
    <row r="136" spans="1:4" ht="12.75" x14ac:dyDescent="0.2">
      <c r="A136" s="9">
        <v>135</v>
      </c>
      <c r="B136" s="11">
        <v>128</v>
      </c>
      <c r="C136" s="11">
        <v>2024</v>
      </c>
      <c r="D136" s="11">
        <v>10</v>
      </c>
    </row>
    <row r="137" spans="1:4" ht="12.75" x14ac:dyDescent="0.2">
      <c r="A137" s="9">
        <v>136</v>
      </c>
      <c r="B137" s="37">
        <v>129</v>
      </c>
      <c r="C137" s="37">
        <v>2024</v>
      </c>
      <c r="D137" s="37">
        <v>19</v>
      </c>
    </row>
    <row r="138" spans="1:4" ht="12.75" x14ac:dyDescent="0.2">
      <c r="A138" s="28">
        <v>137</v>
      </c>
      <c r="B138" s="11">
        <v>130</v>
      </c>
      <c r="C138" s="11">
        <v>2024</v>
      </c>
      <c r="D138" s="11">
        <v>1</v>
      </c>
    </row>
    <row r="139" spans="1:4" ht="12.75" x14ac:dyDescent="0.2">
      <c r="A139" s="9">
        <v>138</v>
      </c>
      <c r="B139" s="37">
        <v>131</v>
      </c>
      <c r="C139" s="37">
        <v>2024</v>
      </c>
      <c r="D139" s="37">
        <v>6</v>
      </c>
    </row>
    <row r="140" spans="1:4" ht="12.75" x14ac:dyDescent="0.2">
      <c r="A140" s="9">
        <v>139</v>
      </c>
      <c r="B140" s="11">
        <v>132</v>
      </c>
      <c r="C140" s="11">
        <v>2024</v>
      </c>
      <c r="D140" s="11">
        <v>9</v>
      </c>
    </row>
    <row r="141" spans="1:4" ht="12.75" x14ac:dyDescent="0.2">
      <c r="A141" s="28">
        <v>140</v>
      </c>
      <c r="B141" s="37">
        <v>133</v>
      </c>
      <c r="C141" s="37">
        <v>2024</v>
      </c>
      <c r="D141" s="37">
        <v>10</v>
      </c>
    </row>
    <row r="142" spans="1:4" ht="12.75" x14ac:dyDescent="0.2">
      <c r="A142" s="9">
        <v>141</v>
      </c>
      <c r="B142" s="11">
        <v>134</v>
      </c>
      <c r="C142" s="11">
        <v>2024</v>
      </c>
      <c r="D142" s="11">
        <v>24</v>
      </c>
    </row>
    <row r="143" spans="1:4" ht="12.75" x14ac:dyDescent="0.2">
      <c r="A143" s="9">
        <v>142</v>
      </c>
      <c r="B143" s="37">
        <v>135</v>
      </c>
      <c r="C143" s="37">
        <v>2024</v>
      </c>
      <c r="D143" s="37">
        <v>6</v>
      </c>
    </row>
    <row r="144" spans="1:4" ht="12.75" x14ac:dyDescent="0.2">
      <c r="A144" s="28">
        <v>143</v>
      </c>
      <c r="B144" s="11">
        <v>136</v>
      </c>
      <c r="C144" s="11">
        <v>2024</v>
      </c>
      <c r="D144" s="11">
        <v>6</v>
      </c>
    </row>
    <row r="145" spans="1:4" ht="12.75" x14ac:dyDescent="0.2">
      <c r="A145" s="9">
        <v>144</v>
      </c>
      <c r="B145" s="37">
        <v>137</v>
      </c>
      <c r="C145" s="37">
        <v>2024</v>
      </c>
      <c r="D145" s="37">
        <v>13</v>
      </c>
    </row>
    <row r="146" spans="1:4" ht="12.75" x14ac:dyDescent="0.2">
      <c r="A146" s="9">
        <v>145</v>
      </c>
      <c r="B146" s="11">
        <v>138</v>
      </c>
      <c r="C146" s="11">
        <v>2024</v>
      </c>
      <c r="D146" s="11">
        <v>7</v>
      </c>
    </row>
    <row r="147" spans="1:4" ht="12.75" x14ac:dyDescent="0.2">
      <c r="A147" s="28">
        <v>146</v>
      </c>
      <c r="B147" s="37">
        <v>139</v>
      </c>
      <c r="C147" s="37">
        <v>2024</v>
      </c>
      <c r="D147" s="37">
        <v>10</v>
      </c>
    </row>
    <row r="148" spans="1:4" ht="12.75" x14ac:dyDescent="0.2">
      <c r="A148" s="9">
        <v>147</v>
      </c>
      <c r="B148" s="11">
        <v>140</v>
      </c>
      <c r="C148" s="11">
        <v>2024</v>
      </c>
      <c r="D148" s="11">
        <v>18</v>
      </c>
    </row>
    <row r="149" spans="1:4" ht="12.75" x14ac:dyDescent="0.2">
      <c r="A149" s="9">
        <v>148</v>
      </c>
      <c r="B149" s="37">
        <v>141</v>
      </c>
      <c r="C149" s="37">
        <v>2024</v>
      </c>
      <c r="D149" s="37">
        <v>16</v>
      </c>
    </row>
    <row r="150" spans="1:4" ht="12.75" x14ac:dyDescent="0.2">
      <c r="A150" s="28">
        <v>149</v>
      </c>
      <c r="B150" s="11">
        <v>142</v>
      </c>
      <c r="C150" s="11">
        <v>2024</v>
      </c>
      <c r="D150" s="11">
        <v>6</v>
      </c>
    </row>
    <row r="151" spans="1:4" ht="12.75" x14ac:dyDescent="0.2">
      <c r="A151" s="9">
        <v>150</v>
      </c>
      <c r="B151" s="37">
        <v>143</v>
      </c>
      <c r="C151" s="37">
        <v>2024</v>
      </c>
      <c r="D151" s="37">
        <v>9</v>
      </c>
    </row>
    <row r="152" spans="1:4" ht="12.75" x14ac:dyDescent="0.2">
      <c r="A152" s="9">
        <v>151</v>
      </c>
      <c r="B152" s="11">
        <v>144</v>
      </c>
      <c r="C152" s="11">
        <v>2024</v>
      </c>
      <c r="D152" s="11">
        <v>24</v>
      </c>
    </row>
    <row r="153" spans="1:4" ht="12.75" x14ac:dyDescent="0.2">
      <c r="A153" s="28">
        <v>152</v>
      </c>
      <c r="B153" s="37">
        <v>145</v>
      </c>
      <c r="C153" s="37">
        <v>2024</v>
      </c>
      <c r="D153" s="37">
        <v>6</v>
      </c>
    </row>
    <row r="154" spans="1:4" ht="12.75" x14ac:dyDescent="0.2">
      <c r="A154" s="9">
        <v>153</v>
      </c>
      <c r="B154" s="11">
        <v>146</v>
      </c>
      <c r="C154" s="11">
        <v>2024</v>
      </c>
      <c r="D154" s="11">
        <v>15</v>
      </c>
    </row>
    <row r="155" spans="1:4" ht="12.75" x14ac:dyDescent="0.2">
      <c r="A155" s="9">
        <v>154</v>
      </c>
      <c r="B155" s="37">
        <v>147</v>
      </c>
      <c r="C155" s="37">
        <v>2024</v>
      </c>
      <c r="D155" s="37">
        <v>18</v>
      </c>
    </row>
    <row r="156" spans="1:4" ht="12.75" x14ac:dyDescent="0.2">
      <c r="A156" s="28">
        <v>155</v>
      </c>
      <c r="B156" s="11">
        <v>148</v>
      </c>
      <c r="C156" s="11">
        <v>2024</v>
      </c>
      <c r="D156" s="11">
        <v>19</v>
      </c>
    </row>
    <row r="157" spans="1:4" ht="12.75" x14ac:dyDescent="0.2">
      <c r="A157" s="9">
        <v>156</v>
      </c>
      <c r="B157" s="37">
        <v>148</v>
      </c>
      <c r="C157" s="37">
        <v>2024</v>
      </c>
      <c r="D157" s="37">
        <v>18</v>
      </c>
    </row>
    <row r="158" spans="1:4" ht="12.75" x14ac:dyDescent="0.2">
      <c r="A158" s="9">
        <v>157</v>
      </c>
      <c r="B158" s="11">
        <v>149</v>
      </c>
      <c r="C158" s="11">
        <v>2024</v>
      </c>
      <c r="D158" s="11">
        <v>16</v>
      </c>
    </row>
    <row r="159" spans="1:4" ht="12.75" x14ac:dyDescent="0.2">
      <c r="A159" s="28">
        <v>158</v>
      </c>
      <c r="B159" s="37">
        <v>150</v>
      </c>
      <c r="C159" s="37">
        <v>2024</v>
      </c>
      <c r="D159" s="37">
        <v>20</v>
      </c>
    </row>
    <row r="160" spans="1:4" ht="12.75" x14ac:dyDescent="0.2">
      <c r="A160" s="9">
        <v>159</v>
      </c>
      <c r="B160" s="11">
        <v>151</v>
      </c>
      <c r="C160" s="11">
        <v>2024</v>
      </c>
      <c r="D160" s="11">
        <v>14</v>
      </c>
    </row>
    <row r="161" spans="1:4" ht="12.75" x14ac:dyDescent="0.2">
      <c r="A161" s="9">
        <v>160</v>
      </c>
      <c r="B161" s="37">
        <v>152</v>
      </c>
      <c r="C161" s="37">
        <v>2024</v>
      </c>
      <c r="D161" s="37">
        <v>17</v>
      </c>
    </row>
    <row r="162" spans="1:4" ht="12.75" x14ac:dyDescent="0.2">
      <c r="A162" s="28">
        <v>161</v>
      </c>
      <c r="B162" s="11">
        <v>153</v>
      </c>
      <c r="C162" s="11">
        <v>2024</v>
      </c>
      <c r="D162" s="11">
        <v>12</v>
      </c>
    </row>
    <row r="163" spans="1:4" ht="12.75" x14ac:dyDescent="0.2">
      <c r="A163" s="9">
        <v>162</v>
      </c>
      <c r="B163" s="37">
        <v>154</v>
      </c>
      <c r="C163" s="37">
        <v>2024</v>
      </c>
      <c r="D163" s="37">
        <v>22</v>
      </c>
    </row>
    <row r="164" spans="1:4" ht="12.75" x14ac:dyDescent="0.2">
      <c r="A164" s="9">
        <v>163</v>
      </c>
      <c r="B164" s="11">
        <v>155</v>
      </c>
      <c r="C164" s="11">
        <v>2024</v>
      </c>
      <c r="D164" s="11">
        <v>15</v>
      </c>
    </row>
    <row r="165" spans="1:4" ht="12.75" x14ac:dyDescent="0.2">
      <c r="A165" s="28">
        <v>164</v>
      </c>
      <c r="B165" s="37">
        <v>156</v>
      </c>
      <c r="C165" s="37">
        <v>2024</v>
      </c>
      <c r="D165" s="37">
        <v>18</v>
      </c>
    </row>
    <row r="166" spans="1:4" ht="12.75" x14ac:dyDescent="0.2">
      <c r="A166" s="9">
        <v>165</v>
      </c>
      <c r="B166" s="11">
        <v>157</v>
      </c>
      <c r="C166" s="11">
        <v>2024</v>
      </c>
      <c r="D166" s="11">
        <v>10</v>
      </c>
    </row>
    <row r="167" spans="1:4" ht="12.75" x14ac:dyDescent="0.2">
      <c r="A167" s="9">
        <v>166</v>
      </c>
      <c r="B167" s="37">
        <v>158</v>
      </c>
      <c r="C167" s="37">
        <v>2024</v>
      </c>
      <c r="D167" s="37">
        <v>14</v>
      </c>
    </row>
    <row r="168" spans="1:4" ht="12.75" x14ac:dyDescent="0.2">
      <c r="A168" s="28">
        <v>167</v>
      </c>
      <c r="B168" s="11">
        <v>159</v>
      </c>
      <c r="C168" s="11">
        <v>2024</v>
      </c>
      <c r="D168" s="11">
        <v>17</v>
      </c>
    </row>
    <row r="169" spans="1:4" ht="12.75" x14ac:dyDescent="0.2">
      <c r="A169" s="9">
        <v>168</v>
      </c>
      <c r="B169" s="37">
        <v>160</v>
      </c>
      <c r="C169" s="37">
        <v>2024</v>
      </c>
      <c r="D169" s="37">
        <v>24</v>
      </c>
    </row>
    <row r="170" spans="1:4" ht="12.75" x14ac:dyDescent="0.2">
      <c r="A170" s="9">
        <v>169</v>
      </c>
      <c r="B170" s="11">
        <v>161</v>
      </c>
      <c r="C170" s="11">
        <v>2024</v>
      </c>
      <c r="D170" s="11">
        <v>7</v>
      </c>
    </row>
    <row r="171" spans="1:4" ht="12.75" x14ac:dyDescent="0.2">
      <c r="A171" s="28">
        <v>170</v>
      </c>
      <c r="B171" s="37">
        <v>162</v>
      </c>
      <c r="C171" s="37">
        <v>2024</v>
      </c>
      <c r="D171" s="37">
        <v>24</v>
      </c>
    </row>
    <row r="172" spans="1:4" ht="12.75" x14ac:dyDescent="0.2">
      <c r="A172" s="9">
        <v>171</v>
      </c>
      <c r="B172" s="11">
        <v>163</v>
      </c>
      <c r="C172" s="11">
        <v>2024</v>
      </c>
      <c r="D172" s="11">
        <v>23</v>
      </c>
    </row>
    <row r="173" spans="1:4" ht="12.75" x14ac:dyDescent="0.2">
      <c r="A173" s="9">
        <v>172</v>
      </c>
      <c r="B173" s="37">
        <v>164</v>
      </c>
      <c r="C173" s="37">
        <v>2024</v>
      </c>
      <c r="D173" s="37">
        <v>16</v>
      </c>
    </row>
    <row r="174" spans="1:4" ht="12.75" x14ac:dyDescent="0.2">
      <c r="A174" s="28">
        <v>173</v>
      </c>
      <c r="B174" s="11">
        <v>164</v>
      </c>
      <c r="C174" s="11">
        <v>2024</v>
      </c>
      <c r="D174" s="11">
        <v>11</v>
      </c>
    </row>
    <row r="175" spans="1:4" ht="12.75" x14ac:dyDescent="0.2">
      <c r="A175" s="9">
        <v>174</v>
      </c>
      <c r="B175" s="37">
        <v>165</v>
      </c>
      <c r="C175" s="37">
        <v>2024</v>
      </c>
      <c r="D175" s="37">
        <v>23</v>
      </c>
    </row>
    <row r="176" spans="1:4" ht="12.75" x14ac:dyDescent="0.2">
      <c r="A176" s="9">
        <v>175</v>
      </c>
      <c r="B176" s="11">
        <v>165</v>
      </c>
      <c r="C176" s="11">
        <v>2024</v>
      </c>
      <c r="D176" s="11">
        <v>17</v>
      </c>
    </row>
    <row r="177" spans="1:4" ht="12.75" x14ac:dyDescent="0.2">
      <c r="A177" s="28">
        <v>176</v>
      </c>
      <c r="B177" s="37">
        <v>166</v>
      </c>
      <c r="C177" s="37">
        <v>2024</v>
      </c>
      <c r="D177" s="37">
        <v>23</v>
      </c>
    </row>
    <row r="178" spans="1:4" ht="12.75" x14ac:dyDescent="0.2">
      <c r="A178" s="9">
        <v>177</v>
      </c>
      <c r="B178" s="11">
        <v>167</v>
      </c>
      <c r="C178" s="11">
        <v>2024</v>
      </c>
      <c r="D178" s="11">
        <v>12</v>
      </c>
    </row>
    <row r="179" spans="1:4" ht="12.75" x14ac:dyDescent="0.2">
      <c r="A179" s="9">
        <v>178</v>
      </c>
      <c r="B179" s="37">
        <v>168</v>
      </c>
      <c r="C179" s="37">
        <v>2024</v>
      </c>
      <c r="D179" s="37">
        <v>14</v>
      </c>
    </row>
    <row r="180" spans="1:4" ht="12.75" x14ac:dyDescent="0.2">
      <c r="A180" s="28">
        <v>179</v>
      </c>
      <c r="B180" s="11">
        <v>169</v>
      </c>
      <c r="C180" s="11">
        <v>2024</v>
      </c>
      <c r="D180" s="11">
        <v>20</v>
      </c>
    </row>
    <row r="181" spans="1:4" ht="12.75" x14ac:dyDescent="0.2">
      <c r="A181" s="9">
        <v>180</v>
      </c>
      <c r="B181" s="37">
        <v>170</v>
      </c>
      <c r="C181" s="37">
        <v>2024</v>
      </c>
      <c r="D181" s="37">
        <v>15</v>
      </c>
    </row>
    <row r="182" spans="1:4" ht="12.75" x14ac:dyDescent="0.2">
      <c r="A182" s="9">
        <v>181</v>
      </c>
      <c r="B182" s="11">
        <v>171</v>
      </c>
      <c r="C182" s="11">
        <v>2024</v>
      </c>
      <c r="D182" s="11">
        <v>19</v>
      </c>
    </row>
    <row r="183" spans="1:4" ht="12.75" x14ac:dyDescent="0.2">
      <c r="A183" s="28">
        <v>182</v>
      </c>
      <c r="B183" s="37">
        <v>172</v>
      </c>
      <c r="C183" s="37">
        <v>2024</v>
      </c>
      <c r="D183" s="37">
        <v>8</v>
      </c>
    </row>
    <row r="184" spans="1:4" ht="12.75" x14ac:dyDescent="0.2">
      <c r="A184" s="9">
        <v>183</v>
      </c>
      <c r="B184" s="11">
        <v>173</v>
      </c>
      <c r="C184" s="11">
        <v>2024</v>
      </c>
      <c r="D184" s="11">
        <v>20</v>
      </c>
    </row>
    <row r="185" spans="1:4" ht="12.75" x14ac:dyDescent="0.2">
      <c r="A185" s="9">
        <v>184</v>
      </c>
      <c r="B185" s="37">
        <v>174</v>
      </c>
      <c r="C185" s="37">
        <v>2024</v>
      </c>
      <c r="D185" s="37">
        <v>7</v>
      </c>
    </row>
    <row r="186" spans="1:4" ht="12.75" x14ac:dyDescent="0.2">
      <c r="A186" s="28">
        <v>185</v>
      </c>
      <c r="B186" s="11">
        <v>175</v>
      </c>
      <c r="C186" s="11">
        <v>2024</v>
      </c>
      <c r="D186" s="11">
        <v>16</v>
      </c>
    </row>
    <row r="187" spans="1:4" ht="12.75" x14ac:dyDescent="0.2">
      <c r="A187" s="9">
        <v>186</v>
      </c>
      <c r="B187" s="37">
        <v>176</v>
      </c>
      <c r="C187" s="37">
        <v>2024</v>
      </c>
      <c r="D187" s="37">
        <v>14</v>
      </c>
    </row>
    <row r="188" spans="1:4" ht="12.75" x14ac:dyDescent="0.2">
      <c r="A188" s="9">
        <v>187</v>
      </c>
      <c r="B188" s="11">
        <v>177</v>
      </c>
      <c r="C188" s="11">
        <v>2024</v>
      </c>
      <c r="D188" s="11">
        <v>16</v>
      </c>
    </row>
    <row r="189" spans="1:4" ht="12.75" x14ac:dyDescent="0.2">
      <c r="A189" s="28">
        <v>188</v>
      </c>
      <c r="B189" s="37">
        <v>178</v>
      </c>
      <c r="C189" s="37">
        <v>2024</v>
      </c>
      <c r="D189" s="37">
        <v>21</v>
      </c>
    </row>
    <row r="190" spans="1:4" ht="12.75" x14ac:dyDescent="0.2">
      <c r="A190" s="9">
        <v>189</v>
      </c>
      <c r="B190" s="11">
        <v>179</v>
      </c>
      <c r="C190" s="11">
        <v>2024</v>
      </c>
      <c r="D190" s="11">
        <v>5</v>
      </c>
    </row>
    <row r="191" spans="1:4" ht="12.75" x14ac:dyDescent="0.2">
      <c r="A191" s="9">
        <v>190</v>
      </c>
      <c r="B191" s="37">
        <v>180</v>
      </c>
      <c r="C191" s="37">
        <v>2024</v>
      </c>
      <c r="D191" s="37">
        <v>18</v>
      </c>
    </row>
    <row r="192" spans="1:4" ht="12.75" x14ac:dyDescent="0.2">
      <c r="A192" s="28">
        <v>191</v>
      </c>
      <c r="B192" s="11">
        <v>181</v>
      </c>
      <c r="C192" s="11">
        <v>2024</v>
      </c>
      <c r="D192" s="11">
        <v>8</v>
      </c>
    </row>
    <row r="193" spans="1:4" ht="12.75" x14ac:dyDescent="0.2">
      <c r="A193" s="9">
        <v>192</v>
      </c>
      <c r="B193" s="37">
        <v>182</v>
      </c>
      <c r="C193" s="37">
        <v>2024</v>
      </c>
      <c r="D193" s="37">
        <v>12</v>
      </c>
    </row>
    <row r="194" spans="1:4" ht="12.75" x14ac:dyDescent="0.2">
      <c r="A194" s="9">
        <v>193</v>
      </c>
      <c r="B194" s="11">
        <v>183</v>
      </c>
      <c r="C194" s="11">
        <v>2024</v>
      </c>
      <c r="D194" s="11">
        <v>10</v>
      </c>
    </row>
    <row r="195" spans="1:4" ht="12.75" x14ac:dyDescent="0.2">
      <c r="A195" s="28">
        <v>194</v>
      </c>
      <c r="B195" s="37">
        <v>184</v>
      </c>
      <c r="C195" s="37">
        <v>2024</v>
      </c>
      <c r="D195" s="37">
        <v>5</v>
      </c>
    </row>
    <row r="196" spans="1:4" ht="12.75" x14ac:dyDescent="0.2">
      <c r="A196" s="9">
        <v>195</v>
      </c>
      <c r="B196" s="11">
        <v>185</v>
      </c>
      <c r="C196" s="11">
        <v>2024</v>
      </c>
      <c r="D196" s="11">
        <v>13</v>
      </c>
    </row>
    <row r="197" spans="1:4" ht="12.75" x14ac:dyDescent="0.2">
      <c r="A197" s="9">
        <v>196</v>
      </c>
      <c r="B197" s="37">
        <v>186</v>
      </c>
      <c r="C197" s="37">
        <v>2024</v>
      </c>
      <c r="D197" s="37">
        <v>22</v>
      </c>
    </row>
    <row r="198" spans="1:4" ht="12.75" x14ac:dyDescent="0.2">
      <c r="A198" s="28">
        <v>197</v>
      </c>
      <c r="B198" s="11">
        <v>187</v>
      </c>
      <c r="C198" s="11">
        <v>2024</v>
      </c>
      <c r="D198" s="11">
        <v>11</v>
      </c>
    </row>
    <row r="199" spans="1:4" ht="12.75" x14ac:dyDescent="0.2">
      <c r="A199" s="9">
        <v>198</v>
      </c>
      <c r="B199" s="37">
        <v>188</v>
      </c>
      <c r="C199" s="37">
        <v>2024</v>
      </c>
      <c r="D199" s="37">
        <v>23</v>
      </c>
    </row>
    <row r="200" spans="1:4" ht="12.75" x14ac:dyDescent="0.2">
      <c r="A200" s="9">
        <v>199</v>
      </c>
      <c r="B200" s="11">
        <v>189</v>
      </c>
      <c r="C200" s="11">
        <v>2024</v>
      </c>
      <c r="D200" s="11">
        <v>16</v>
      </c>
    </row>
    <row r="201" spans="1:4" ht="12.75" x14ac:dyDescent="0.2">
      <c r="A201" s="28">
        <v>200</v>
      </c>
      <c r="B201" s="37">
        <v>190</v>
      </c>
      <c r="C201" s="37">
        <v>2024</v>
      </c>
      <c r="D201" s="37">
        <v>8</v>
      </c>
    </row>
    <row r="202" spans="1:4" ht="12.75" x14ac:dyDescent="0.2">
      <c r="A202" s="9">
        <v>201</v>
      </c>
      <c r="B202" s="11">
        <v>191</v>
      </c>
      <c r="C202" s="11">
        <v>2024</v>
      </c>
      <c r="D202" s="11">
        <v>5</v>
      </c>
    </row>
    <row r="203" spans="1:4" ht="12.75" x14ac:dyDescent="0.2">
      <c r="A203" s="9">
        <v>202</v>
      </c>
      <c r="B203" s="37">
        <v>192</v>
      </c>
      <c r="C203" s="37">
        <v>2024</v>
      </c>
      <c r="D203" s="37">
        <v>20</v>
      </c>
    </row>
    <row r="204" spans="1:4" ht="12.75" x14ac:dyDescent="0.2">
      <c r="A204" s="28">
        <v>203</v>
      </c>
      <c r="B204" s="11">
        <v>193</v>
      </c>
      <c r="C204" s="11">
        <v>2024</v>
      </c>
      <c r="D204" s="11">
        <v>22</v>
      </c>
    </row>
    <row r="205" spans="1:4" ht="12.75" x14ac:dyDescent="0.2">
      <c r="A205" s="9">
        <v>204</v>
      </c>
      <c r="B205" s="37">
        <v>194</v>
      </c>
      <c r="C205" s="37">
        <v>2024</v>
      </c>
      <c r="D205" s="37">
        <v>6</v>
      </c>
    </row>
    <row r="206" spans="1:4" ht="12.75" x14ac:dyDescent="0.2">
      <c r="A206" s="9">
        <v>205</v>
      </c>
      <c r="B206" s="11">
        <v>195</v>
      </c>
      <c r="C206" s="11">
        <v>2024</v>
      </c>
      <c r="D206" s="11">
        <v>2</v>
      </c>
    </row>
    <row r="207" spans="1:4" ht="12.75" x14ac:dyDescent="0.2">
      <c r="A207" s="28">
        <v>206</v>
      </c>
      <c r="B207" s="37">
        <v>196</v>
      </c>
      <c r="C207" s="37">
        <v>2024</v>
      </c>
      <c r="D207" s="37">
        <v>17</v>
      </c>
    </row>
    <row r="208" spans="1:4" ht="12.75" x14ac:dyDescent="0.2">
      <c r="A208" s="9">
        <v>207</v>
      </c>
      <c r="B208" s="11">
        <v>197</v>
      </c>
      <c r="C208" s="11">
        <v>2024</v>
      </c>
      <c r="D208" s="11">
        <v>14</v>
      </c>
    </row>
    <row r="209" spans="1:4" ht="12.75" x14ac:dyDescent="0.2">
      <c r="A209" s="9">
        <v>208</v>
      </c>
      <c r="B209" s="37">
        <v>198</v>
      </c>
      <c r="C209" s="37">
        <v>2024</v>
      </c>
      <c r="D209" s="37">
        <v>7</v>
      </c>
    </row>
    <row r="210" spans="1:4" ht="12.75" x14ac:dyDescent="0.2">
      <c r="A210" s="28">
        <v>209</v>
      </c>
      <c r="B210" s="11">
        <v>199</v>
      </c>
      <c r="C210" s="11">
        <v>2024</v>
      </c>
      <c r="D210" s="11">
        <v>3</v>
      </c>
    </row>
    <row r="211" spans="1:4" ht="12.75" x14ac:dyDescent="0.2">
      <c r="A211" s="9">
        <v>210</v>
      </c>
      <c r="B211" s="37">
        <v>200</v>
      </c>
      <c r="C211" s="37">
        <v>2024</v>
      </c>
      <c r="D211" s="37">
        <v>8</v>
      </c>
    </row>
    <row r="212" spans="1:4" ht="12.75" x14ac:dyDescent="0.2">
      <c r="A212" s="9">
        <v>211</v>
      </c>
      <c r="B212" s="11">
        <v>201</v>
      </c>
      <c r="C212" s="11">
        <v>2024</v>
      </c>
      <c r="D212" s="11">
        <v>4</v>
      </c>
    </row>
    <row r="213" spans="1:4" ht="12.75" x14ac:dyDescent="0.2">
      <c r="A213" s="28">
        <v>212</v>
      </c>
      <c r="B213" s="37">
        <v>202</v>
      </c>
      <c r="C213" s="37">
        <v>2024</v>
      </c>
      <c r="D213" s="37">
        <v>2</v>
      </c>
    </row>
    <row r="214" spans="1:4" ht="12.75" x14ac:dyDescent="0.2">
      <c r="A214" s="9">
        <v>213</v>
      </c>
      <c r="B214" s="11">
        <v>203</v>
      </c>
      <c r="C214" s="11">
        <v>2024</v>
      </c>
      <c r="D214" s="11">
        <v>1</v>
      </c>
    </row>
    <row r="215" spans="1:4" ht="12.75" x14ac:dyDescent="0.2">
      <c r="A215" s="9">
        <v>214</v>
      </c>
      <c r="B215" s="37">
        <v>204</v>
      </c>
      <c r="C215" s="37">
        <v>2024</v>
      </c>
      <c r="D215" s="37">
        <v>4</v>
      </c>
    </row>
    <row r="216" spans="1:4" ht="12.75" x14ac:dyDescent="0.2">
      <c r="A216" s="28">
        <v>215</v>
      </c>
      <c r="B216" s="11">
        <v>204</v>
      </c>
      <c r="C216" s="11">
        <v>2024</v>
      </c>
      <c r="D216" s="11">
        <v>24</v>
      </c>
    </row>
    <row r="217" spans="1:4" ht="12.75" x14ac:dyDescent="0.2">
      <c r="A217" s="9">
        <v>216</v>
      </c>
      <c r="B217" s="37">
        <v>205</v>
      </c>
      <c r="C217" s="37">
        <v>2024</v>
      </c>
      <c r="D217" s="37">
        <v>15</v>
      </c>
    </row>
    <row r="218" spans="1:4" ht="12.75" x14ac:dyDescent="0.2">
      <c r="A218" s="9">
        <v>217</v>
      </c>
      <c r="B218" s="11">
        <v>206</v>
      </c>
      <c r="C218" s="11">
        <v>2024</v>
      </c>
      <c r="D218" s="11">
        <v>19</v>
      </c>
    </row>
    <row r="219" spans="1:4" ht="12.75" x14ac:dyDescent="0.2">
      <c r="A219" s="28">
        <v>218</v>
      </c>
      <c r="B219" s="37">
        <v>207</v>
      </c>
      <c r="C219" s="37">
        <v>2024</v>
      </c>
      <c r="D219" s="37">
        <v>9</v>
      </c>
    </row>
    <row r="220" spans="1:4" ht="12.75" x14ac:dyDescent="0.2">
      <c r="A220" s="9">
        <v>219</v>
      </c>
      <c r="B220" s="11">
        <v>208</v>
      </c>
      <c r="C220" s="11">
        <v>2024</v>
      </c>
      <c r="D220" s="11">
        <v>14</v>
      </c>
    </row>
    <row r="221" spans="1:4" ht="12.75" x14ac:dyDescent="0.2">
      <c r="A221" s="9">
        <v>220</v>
      </c>
      <c r="B221" s="37">
        <v>209</v>
      </c>
      <c r="C221" s="37">
        <v>2024</v>
      </c>
      <c r="D221" s="37">
        <v>24</v>
      </c>
    </row>
    <row r="222" spans="1:4" ht="12.75" x14ac:dyDescent="0.2">
      <c r="A222" s="28">
        <v>221</v>
      </c>
      <c r="B222" s="11">
        <v>210</v>
      </c>
      <c r="C222" s="11">
        <v>2024</v>
      </c>
      <c r="D222" s="11">
        <v>21</v>
      </c>
    </row>
    <row r="223" spans="1:4" ht="12.75" x14ac:dyDescent="0.2">
      <c r="A223" s="9">
        <v>222</v>
      </c>
      <c r="B223" s="37">
        <v>211</v>
      </c>
      <c r="C223" s="37">
        <v>2024</v>
      </c>
      <c r="D223" s="37">
        <v>12</v>
      </c>
    </row>
    <row r="224" spans="1:4" ht="12.75" x14ac:dyDescent="0.2">
      <c r="A224" s="9">
        <v>223</v>
      </c>
      <c r="B224" s="11">
        <v>211</v>
      </c>
      <c r="C224" s="11">
        <v>2024</v>
      </c>
      <c r="D224" s="11">
        <v>16</v>
      </c>
    </row>
    <row r="225" spans="1:4" ht="12.75" x14ac:dyDescent="0.2">
      <c r="A225" s="28">
        <v>224</v>
      </c>
      <c r="B225" s="37">
        <v>212</v>
      </c>
      <c r="C225" s="37">
        <v>2024</v>
      </c>
      <c r="D225" s="37">
        <v>19</v>
      </c>
    </row>
    <row r="226" spans="1:4" ht="12.75" x14ac:dyDescent="0.2">
      <c r="A226" s="9">
        <v>225</v>
      </c>
      <c r="B226" s="11">
        <v>213</v>
      </c>
      <c r="C226" s="11">
        <v>2024</v>
      </c>
      <c r="D226" s="11">
        <v>1</v>
      </c>
    </row>
    <row r="227" spans="1:4" ht="12.75" x14ac:dyDescent="0.2">
      <c r="A227" s="9">
        <v>226</v>
      </c>
      <c r="B227" s="37">
        <v>214</v>
      </c>
      <c r="C227" s="37">
        <v>2024</v>
      </c>
      <c r="D227" s="37">
        <v>1</v>
      </c>
    </row>
    <row r="228" spans="1:4" ht="12.75" x14ac:dyDescent="0.2">
      <c r="A228" s="28">
        <v>227</v>
      </c>
      <c r="B228" s="11">
        <v>215</v>
      </c>
      <c r="C228" s="11">
        <v>2024</v>
      </c>
      <c r="D228" s="11">
        <v>20</v>
      </c>
    </row>
    <row r="229" spans="1:4" ht="12.75" x14ac:dyDescent="0.2">
      <c r="A229" s="9">
        <v>228</v>
      </c>
      <c r="B229" s="37">
        <v>215</v>
      </c>
      <c r="C229" s="37">
        <v>2024</v>
      </c>
      <c r="D229" s="37">
        <v>1</v>
      </c>
    </row>
    <row r="230" spans="1:4" ht="12.75" x14ac:dyDescent="0.2">
      <c r="A230" s="9">
        <v>229</v>
      </c>
      <c r="B230" s="11">
        <v>216</v>
      </c>
      <c r="C230" s="11">
        <v>2024</v>
      </c>
      <c r="D230" s="11">
        <v>1</v>
      </c>
    </row>
    <row r="231" spans="1:4" ht="12.75" x14ac:dyDescent="0.2">
      <c r="A231" s="28">
        <v>230</v>
      </c>
      <c r="B231" s="37">
        <v>217</v>
      </c>
      <c r="C231" s="37">
        <v>2024</v>
      </c>
      <c r="D231" s="37">
        <v>7</v>
      </c>
    </row>
    <row r="232" spans="1:4" ht="12.75" x14ac:dyDescent="0.2">
      <c r="A232" s="9">
        <v>231</v>
      </c>
      <c r="B232" s="11">
        <v>218</v>
      </c>
      <c r="C232" s="11">
        <v>2024</v>
      </c>
      <c r="D232" s="11">
        <v>23</v>
      </c>
    </row>
    <row r="233" spans="1:4" ht="12.75" x14ac:dyDescent="0.2">
      <c r="A233" s="9">
        <v>232</v>
      </c>
      <c r="B233" s="37">
        <v>219</v>
      </c>
      <c r="C233" s="37">
        <v>2024</v>
      </c>
      <c r="D233" s="37">
        <v>10</v>
      </c>
    </row>
    <row r="234" spans="1:4" ht="12.75" x14ac:dyDescent="0.2">
      <c r="A234" s="28">
        <v>233</v>
      </c>
      <c r="B234" s="11">
        <v>220</v>
      </c>
      <c r="C234" s="11">
        <v>2024</v>
      </c>
      <c r="D234" s="11">
        <v>12</v>
      </c>
    </row>
    <row r="235" spans="1:4" ht="12.75" x14ac:dyDescent="0.2">
      <c r="A235" s="9">
        <v>234</v>
      </c>
      <c r="B235" s="37">
        <v>221</v>
      </c>
      <c r="C235" s="37">
        <v>2024</v>
      </c>
      <c r="D235" s="37">
        <v>1</v>
      </c>
    </row>
    <row r="236" spans="1:4" ht="12.75" x14ac:dyDescent="0.2">
      <c r="A236" s="9">
        <v>235</v>
      </c>
      <c r="B236" s="11">
        <v>222</v>
      </c>
      <c r="C236" s="11">
        <v>2024</v>
      </c>
      <c r="D236" s="11">
        <v>17</v>
      </c>
    </row>
    <row r="237" spans="1:4" ht="12.75" x14ac:dyDescent="0.2">
      <c r="A237" s="28">
        <v>236</v>
      </c>
      <c r="B237" s="37">
        <v>223</v>
      </c>
      <c r="C237" s="37">
        <v>2024</v>
      </c>
      <c r="D237" s="37">
        <v>5</v>
      </c>
    </row>
    <row r="238" spans="1:4" ht="12.75" x14ac:dyDescent="0.2">
      <c r="A238" s="9">
        <v>237</v>
      </c>
      <c r="B238" s="11">
        <v>224</v>
      </c>
      <c r="C238" s="11">
        <v>2024</v>
      </c>
      <c r="D238" s="11">
        <v>18</v>
      </c>
    </row>
    <row r="239" spans="1:4" ht="12.75" x14ac:dyDescent="0.2">
      <c r="A239" s="9">
        <v>238</v>
      </c>
      <c r="B239" s="37">
        <v>225</v>
      </c>
      <c r="C239" s="37">
        <v>2024</v>
      </c>
      <c r="D239" s="37">
        <v>13</v>
      </c>
    </row>
    <row r="240" spans="1:4" ht="12.75" x14ac:dyDescent="0.2">
      <c r="A240" s="28">
        <v>239</v>
      </c>
      <c r="B240" s="11">
        <v>226</v>
      </c>
      <c r="C240" s="11">
        <v>2024</v>
      </c>
      <c r="D240" s="11">
        <v>24</v>
      </c>
    </row>
    <row r="241" spans="1:4" ht="12.75" x14ac:dyDescent="0.2">
      <c r="A241" s="9">
        <v>240</v>
      </c>
      <c r="B241" s="37">
        <v>227</v>
      </c>
      <c r="C241" s="37">
        <v>2024</v>
      </c>
      <c r="D241" s="37">
        <v>9</v>
      </c>
    </row>
    <row r="242" spans="1:4" ht="12.75" x14ac:dyDescent="0.2">
      <c r="A242" s="9">
        <v>241</v>
      </c>
      <c r="B242" s="11">
        <v>228</v>
      </c>
      <c r="C242" s="11">
        <v>2024</v>
      </c>
      <c r="D242" s="11">
        <v>18</v>
      </c>
    </row>
    <row r="243" spans="1:4" ht="12.75" x14ac:dyDescent="0.2">
      <c r="A243" s="28">
        <v>242</v>
      </c>
      <c r="B243" s="37">
        <v>229</v>
      </c>
      <c r="C243" s="37">
        <v>2024</v>
      </c>
      <c r="D243" s="37">
        <v>11</v>
      </c>
    </row>
    <row r="244" spans="1:4" ht="12.75" x14ac:dyDescent="0.2">
      <c r="A244" s="9">
        <v>243</v>
      </c>
      <c r="B244" s="11">
        <v>230</v>
      </c>
      <c r="C244" s="11">
        <v>2024</v>
      </c>
      <c r="D244" s="11">
        <v>3</v>
      </c>
    </row>
    <row r="245" spans="1:4" ht="12.75" x14ac:dyDescent="0.2">
      <c r="A245" s="9">
        <v>244</v>
      </c>
      <c r="B245" s="37">
        <v>231</v>
      </c>
      <c r="C245" s="37">
        <v>2024</v>
      </c>
      <c r="D245" s="37">
        <v>22</v>
      </c>
    </row>
    <row r="246" spans="1:4" ht="12.75" x14ac:dyDescent="0.2">
      <c r="A246" s="28">
        <v>245</v>
      </c>
      <c r="B246" s="11">
        <v>232</v>
      </c>
      <c r="C246" s="11">
        <v>2024</v>
      </c>
      <c r="D246" s="11">
        <v>11</v>
      </c>
    </row>
    <row r="247" spans="1:4" ht="12.75" x14ac:dyDescent="0.2">
      <c r="A247" s="9">
        <v>246</v>
      </c>
      <c r="B247" s="37">
        <v>233</v>
      </c>
      <c r="C247" s="37">
        <v>2024</v>
      </c>
      <c r="D247" s="37">
        <v>1</v>
      </c>
    </row>
    <row r="248" spans="1:4" ht="12.75" x14ac:dyDescent="0.2">
      <c r="A248" s="9">
        <v>247</v>
      </c>
      <c r="B248" s="11">
        <v>234</v>
      </c>
      <c r="C248" s="11">
        <v>2024</v>
      </c>
      <c r="D248" s="11">
        <v>10</v>
      </c>
    </row>
    <row r="249" spans="1:4" ht="12.75" x14ac:dyDescent="0.2">
      <c r="A249" s="28">
        <v>248</v>
      </c>
      <c r="B249" s="37">
        <v>235</v>
      </c>
      <c r="C249" s="37">
        <v>2024</v>
      </c>
      <c r="D249" s="37">
        <v>17</v>
      </c>
    </row>
    <row r="250" spans="1:4" ht="12.75" x14ac:dyDescent="0.2">
      <c r="A250" s="9">
        <v>249</v>
      </c>
      <c r="B250" s="11">
        <v>236</v>
      </c>
      <c r="C250" s="11">
        <v>2024</v>
      </c>
      <c r="D250" s="11">
        <v>13</v>
      </c>
    </row>
    <row r="251" spans="1:4" ht="12.75" x14ac:dyDescent="0.2">
      <c r="A251" s="9">
        <v>250</v>
      </c>
      <c r="B251" s="37">
        <v>237</v>
      </c>
      <c r="C251" s="37">
        <v>2024</v>
      </c>
      <c r="D251" s="37">
        <v>12</v>
      </c>
    </row>
    <row r="252" spans="1:4" ht="12.75" x14ac:dyDescent="0.2">
      <c r="A252" s="28">
        <v>251</v>
      </c>
      <c r="B252" s="11">
        <v>238</v>
      </c>
      <c r="C252" s="11">
        <v>2024</v>
      </c>
      <c r="D252" s="11">
        <v>21</v>
      </c>
    </row>
    <row r="253" spans="1:4" ht="12.75" x14ac:dyDescent="0.2">
      <c r="A253" s="9">
        <v>252</v>
      </c>
      <c r="B253" s="37">
        <v>239</v>
      </c>
      <c r="C253" s="37">
        <v>2024</v>
      </c>
      <c r="D253" s="37">
        <v>10</v>
      </c>
    </row>
    <row r="254" spans="1:4" ht="12.75" x14ac:dyDescent="0.2">
      <c r="A254" s="9">
        <v>253</v>
      </c>
      <c r="B254" s="11">
        <v>240</v>
      </c>
      <c r="C254" s="11">
        <v>2024</v>
      </c>
      <c r="D254" s="11">
        <v>1</v>
      </c>
    </row>
    <row r="255" spans="1:4" ht="12.75" x14ac:dyDescent="0.2">
      <c r="A255" s="28">
        <v>254</v>
      </c>
      <c r="B255" s="37">
        <v>241</v>
      </c>
      <c r="C255" s="37">
        <v>2024</v>
      </c>
      <c r="D255" s="37">
        <v>1</v>
      </c>
    </row>
    <row r="256" spans="1:4" ht="12.75" x14ac:dyDescent="0.2">
      <c r="A256" s="9">
        <v>255</v>
      </c>
      <c r="B256" s="11">
        <v>242</v>
      </c>
      <c r="C256" s="11">
        <v>2024</v>
      </c>
      <c r="D256" s="11">
        <v>18</v>
      </c>
    </row>
    <row r="257" spans="1:4" ht="12.75" x14ac:dyDescent="0.2">
      <c r="A257" s="9">
        <v>256</v>
      </c>
      <c r="B257" s="37">
        <v>243</v>
      </c>
      <c r="C257" s="37">
        <v>2024</v>
      </c>
      <c r="D257" s="37">
        <v>3</v>
      </c>
    </row>
    <row r="258" spans="1:4" ht="12.75" x14ac:dyDescent="0.2">
      <c r="A258" s="28">
        <v>257</v>
      </c>
      <c r="B258" s="11">
        <v>244</v>
      </c>
      <c r="C258" s="11">
        <v>2024</v>
      </c>
      <c r="D258" s="11">
        <v>15</v>
      </c>
    </row>
    <row r="259" spans="1:4" ht="12.75" x14ac:dyDescent="0.2">
      <c r="A259" s="9">
        <v>258</v>
      </c>
      <c r="B259" s="37">
        <v>245</v>
      </c>
      <c r="C259" s="37">
        <v>2024</v>
      </c>
      <c r="D259" s="37">
        <v>22</v>
      </c>
    </row>
    <row r="260" spans="1:4" ht="12.75" x14ac:dyDescent="0.2">
      <c r="A260" s="9">
        <v>259</v>
      </c>
      <c r="B260" s="11">
        <v>246</v>
      </c>
      <c r="C260" s="11">
        <v>2024</v>
      </c>
      <c r="D260" s="11">
        <v>2</v>
      </c>
    </row>
    <row r="261" spans="1:4" ht="12.75" x14ac:dyDescent="0.2">
      <c r="A261" s="28">
        <v>260</v>
      </c>
      <c r="B261" s="37">
        <v>247</v>
      </c>
      <c r="C261" s="37">
        <v>2024</v>
      </c>
      <c r="D261" s="37">
        <v>22</v>
      </c>
    </row>
    <row r="262" spans="1:4" ht="12.75" x14ac:dyDescent="0.2">
      <c r="A262" s="9">
        <v>261</v>
      </c>
      <c r="B262" s="11">
        <v>248</v>
      </c>
      <c r="C262" s="11">
        <v>2024</v>
      </c>
      <c r="D262" s="11">
        <v>21</v>
      </c>
    </row>
    <row r="263" spans="1:4" ht="12.75" x14ac:dyDescent="0.2">
      <c r="A263" s="9">
        <v>262</v>
      </c>
      <c r="B263" s="37">
        <v>249</v>
      </c>
      <c r="C263" s="37">
        <v>2024</v>
      </c>
      <c r="D263" s="37">
        <v>10</v>
      </c>
    </row>
    <row r="264" spans="1:4" ht="12.75" x14ac:dyDescent="0.2">
      <c r="A264" s="28">
        <v>263</v>
      </c>
      <c r="B264" s="11">
        <v>250</v>
      </c>
      <c r="C264" s="11">
        <v>2024</v>
      </c>
      <c r="D264" s="11">
        <v>7</v>
      </c>
    </row>
    <row r="265" spans="1:4" ht="12.75" x14ac:dyDescent="0.2">
      <c r="A265" s="9">
        <v>264</v>
      </c>
      <c r="B265" s="37">
        <v>251</v>
      </c>
      <c r="C265" s="37">
        <v>2024</v>
      </c>
      <c r="D265" s="37">
        <v>9</v>
      </c>
    </row>
    <row r="266" spans="1:4" ht="12.75" x14ac:dyDescent="0.2">
      <c r="A266" s="9">
        <v>265</v>
      </c>
      <c r="B266" s="11">
        <v>252</v>
      </c>
      <c r="C266" s="11">
        <v>2024</v>
      </c>
      <c r="D266" s="11">
        <v>7</v>
      </c>
    </row>
    <row r="267" spans="1:4" ht="12.75" x14ac:dyDescent="0.2">
      <c r="A267" s="28">
        <v>266</v>
      </c>
      <c r="B267" s="37">
        <v>252</v>
      </c>
      <c r="C267" s="37">
        <v>2024</v>
      </c>
      <c r="D267" s="37">
        <v>19</v>
      </c>
    </row>
    <row r="268" spans="1:4" ht="12.75" x14ac:dyDescent="0.2">
      <c r="A268" s="9">
        <v>267</v>
      </c>
      <c r="B268" s="11">
        <v>253</v>
      </c>
      <c r="C268" s="11">
        <v>2024</v>
      </c>
      <c r="D268" s="11">
        <v>12</v>
      </c>
    </row>
    <row r="269" spans="1:4" ht="12.75" x14ac:dyDescent="0.2">
      <c r="A269" s="9">
        <v>268</v>
      </c>
      <c r="B269" s="37">
        <v>254</v>
      </c>
      <c r="C269" s="37">
        <v>2024</v>
      </c>
      <c r="D269" s="37">
        <v>16</v>
      </c>
    </row>
    <row r="270" spans="1:4" ht="12.75" x14ac:dyDescent="0.2">
      <c r="A270" s="28">
        <v>269</v>
      </c>
      <c r="B270" s="11">
        <v>255</v>
      </c>
      <c r="C270" s="11">
        <v>2024</v>
      </c>
      <c r="D270" s="11">
        <v>8</v>
      </c>
    </row>
    <row r="271" spans="1:4" ht="12.75" x14ac:dyDescent="0.2">
      <c r="A271" s="9">
        <v>270</v>
      </c>
      <c r="B271" s="37">
        <v>256</v>
      </c>
      <c r="C271" s="37">
        <v>2024</v>
      </c>
      <c r="D271" s="37">
        <v>6</v>
      </c>
    </row>
    <row r="272" spans="1:4" ht="12.75" x14ac:dyDescent="0.2">
      <c r="A272" s="9">
        <v>271</v>
      </c>
      <c r="B272" s="11">
        <v>257</v>
      </c>
      <c r="C272" s="11">
        <v>2024</v>
      </c>
      <c r="D272" s="11">
        <v>16</v>
      </c>
    </row>
    <row r="273" spans="1:4" ht="12.75" x14ac:dyDescent="0.2">
      <c r="A273" s="28">
        <v>272</v>
      </c>
      <c r="B273" s="37">
        <v>258</v>
      </c>
      <c r="C273" s="37">
        <v>2024</v>
      </c>
      <c r="D273" s="37">
        <v>24</v>
      </c>
    </row>
    <row r="274" spans="1:4" ht="12.75" x14ac:dyDescent="0.2">
      <c r="A274" s="9">
        <v>273</v>
      </c>
      <c r="B274" s="11">
        <v>259</v>
      </c>
      <c r="C274" s="11">
        <v>2024</v>
      </c>
      <c r="D274" s="11">
        <v>16</v>
      </c>
    </row>
    <row r="275" spans="1:4" ht="12.75" x14ac:dyDescent="0.2">
      <c r="A275" s="9">
        <v>274</v>
      </c>
      <c r="B275" s="37">
        <v>260</v>
      </c>
      <c r="C275" s="37">
        <v>2024</v>
      </c>
      <c r="D275" s="37">
        <v>5</v>
      </c>
    </row>
    <row r="276" spans="1:4" ht="12.75" x14ac:dyDescent="0.2">
      <c r="A276" s="28">
        <v>275</v>
      </c>
      <c r="B276" s="11">
        <v>260</v>
      </c>
      <c r="C276" s="11">
        <v>2024</v>
      </c>
      <c r="D276" s="11">
        <v>14</v>
      </c>
    </row>
    <row r="277" spans="1:4" ht="12.75" x14ac:dyDescent="0.2">
      <c r="A277" s="9">
        <v>276</v>
      </c>
      <c r="B277" s="37">
        <v>261</v>
      </c>
      <c r="C277" s="37">
        <v>2024</v>
      </c>
      <c r="D277" s="37">
        <v>10</v>
      </c>
    </row>
    <row r="278" spans="1:4" ht="12.75" x14ac:dyDescent="0.2">
      <c r="A278" s="9">
        <v>277</v>
      </c>
      <c r="B278" s="11">
        <v>262</v>
      </c>
      <c r="C278" s="11">
        <v>2024</v>
      </c>
      <c r="D278" s="11">
        <v>13</v>
      </c>
    </row>
    <row r="279" spans="1:4" ht="12.75" x14ac:dyDescent="0.2">
      <c r="A279" s="28">
        <v>278</v>
      </c>
      <c r="B279" s="37">
        <v>263</v>
      </c>
      <c r="C279" s="37">
        <v>2024</v>
      </c>
      <c r="D279" s="37">
        <v>9</v>
      </c>
    </row>
    <row r="280" spans="1:4" ht="12.75" x14ac:dyDescent="0.2">
      <c r="A280" s="9">
        <v>279</v>
      </c>
      <c r="B280" s="11">
        <v>264</v>
      </c>
      <c r="C280" s="11">
        <v>2024</v>
      </c>
      <c r="D280" s="11">
        <v>9</v>
      </c>
    </row>
    <row r="281" spans="1:4" ht="12.75" x14ac:dyDescent="0.2">
      <c r="A281" s="9">
        <v>280</v>
      </c>
      <c r="B281" s="37">
        <v>265</v>
      </c>
      <c r="C281" s="37">
        <v>2024</v>
      </c>
      <c r="D281" s="37">
        <v>22</v>
      </c>
    </row>
    <row r="282" spans="1:4" ht="12.75" x14ac:dyDescent="0.2">
      <c r="A282" s="28">
        <v>281</v>
      </c>
      <c r="B282" s="11">
        <v>266</v>
      </c>
      <c r="C282" s="11">
        <v>2024</v>
      </c>
      <c r="D282" s="11">
        <v>2</v>
      </c>
    </row>
    <row r="283" spans="1:4" ht="12.75" x14ac:dyDescent="0.2">
      <c r="A283" s="9">
        <v>282</v>
      </c>
      <c r="B283" s="37">
        <v>267</v>
      </c>
      <c r="C283" s="37">
        <v>2024</v>
      </c>
      <c r="D283" s="37">
        <v>15</v>
      </c>
    </row>
    <row r="284" spans="1:4" ht="12.75" x14ac:dyDescent="0.2">
      <c r="A284" s="9">
        <v>283</v>
      </c>
      <c r="B284" s="11">
        <v>268</v>
      </c>
      <c r="C284" s="11">
        <v>2024</v>
      </c>
      <c r="D284" s="11">
        <v>17</v>
      </c>
    </row>
    <row r="285" spans="1:4" ht="12.75" x14ac:dyDescent="0.2">
      <c r="A285" s="28">
        <v>284</v>
      </c>
      <c r="B285" s="37">
        <v>269</v>
      </c>
      <c r="C285" s="37">
        <v>2024</v>
      </c>
      <c r="D285" s="37">
        <v>15</v>
      </c>
    </row>
    <row r="286" spans="1:4" ht="12.75" x14ac:dyDescent="0.2">
      <c r="A286" s="9">
        <v>285</v>
      </c>
      <c r="B286" s="11">
        <v>270</v>
      </c>
      <c r="C286" s="11">
        <v>2024</v>
      </c>
      <c r="D286" s="11">
        <v>3</v>
      </c>
    </row>
    <row r="287" spans="1:4" ht="12.75" x14ac:dyDescent="0.2">
      <c r="A287" s="9">
        <v>286</v>
      </c>
      <c r="B287" s="37">
        <v>270</v>
      </c>
      <c r="C287" s="37">
        <v>2024</v>
      </c>
      <c r="D287" s="37">
        <v>18</v>
      </c>
    </row>
    <row r="288" spans="1:4" ht="12.75" x14ac:dyDescent="0.2">
      <c r="A288" s="28">
        <v>287</v>
      </c>
      <c r="B288" s="11">
        <v>271</v>
      </c>
      <c r="C288" s="11">
        <v>2024</v>
      </c>
      <c r="D288" s="11">
        <v>18</v>
      </c>
    </row>
    <row r="289" spans="1:4" ht="12.75" x14ac:dyDescent="0.2">
      <c r="A289" s="9">
        <v>288</v>
      </c>
      <c r="B289" s="37">
        <v>272</v>
      </c>
      <c r="C289" s="37">
        <v>2024</v>
      </c>
      <c r="D289" s="37">
        <v>23</v>
      </c>
    </row>
    <row r="290" spans="1:4" ht="12.75" x14ac:dyDescent="0.2">
      <c r="A290" s="9">
        <v>289</v>
      </c>
      <c r="B290" s="11">
        <v>273</v>
      </c>
      <c r="C290" s="11">
        <v>2024</v>
      </c>
      <c r="D290" s="11">
        <v>21</v>
      </c>
    </row>
    <row r="291" spans="1:4" ht="12.75" x14ac:dyDescent="0.2">
      <c r="A291" s="28">
        <v>290</v>
      </c>
      <c r="B291" s="37">
        <v>274</v>
      </c>
      <c r="C291" s="37">
        <v>2024</v>
      </c>
      <c r="D291" s="37">
        <v>23</v>
      </c>
    </row>
    <row r="292" spans="1:4" ht="12.75" x14ac:dyDescent="0.2">
      <c r="A292" s="9">
        <v>291</v>
      </c>
      <c r="B292" s="11">
        <v>275</v>
      </c>
      <c r="C292" s="11">
        <v>2024</v>
      </c>
      <c r="D292" s="11">
        <v>18</v>
      </c>
    </row>
    <row r="293" spans="1:4" ht="12.75" x14ac:dyDescent="0.2">
      <c r="A293" s="9">
        <v>292</v>
      </c>
      <c r="B293" s="37">
        <v>276</v>
      </c>
      <c r="C293" s="37">
        <v>2024</v>
      </c>
      <c r="D293" s="37">
        <v>6</v>
      </c>
    </row>
    <row r="294" spans="1:4" ht="12.75" x14ac:dyDescent="0.2">
      <c r="A294" s="28">
        <v>293</v>
      </c>
      <c r="B294" s="11">
        <v>277</v>
      </c>
      <c r="C294" s="11">
        <v>2024</v>
      </c>
      <c r="D294" s="11">
        <v>7</v>
      </c>
    </row>
    <row r="295" spans="1:4" ht="12.75" x14ac:dyDescent="0.2">
      <c r="A295" s="9">
        <v>294</v>
      </c>
      <c r="B295" s="37">
        <v>278</v>
      </c>
      <c r="C295" s="37">
        <v>2024</v>
      </c>
      <c r="D295" s="37">
        <v>24</v>
      </c>
    </row>
    <row r="296" spans="1:4" ht="12.75" x14ac:dyDescent="0.2">
      <c r="A296" s="9">
        <v>295</v>
      </c>
      <c r="B296" s="11">
        <v>279</v>
      </c>
      <c r="C296" s="11">
        <v>2024</v>
      </c>
      <c r="D296" s="11">
        <v>5</v>
      </c>
    </row>
    <row r="297" spans="1:4" ht="12.75" x14ac:dyDescent="0.2">
      <c r="A297" s="28">
        <v>296</v>
      </c>
      <c r="B297" s="37">
        <v>280</v>
      </c>
      <c r="C297" s="37">
        <v>2024</v>
      </c>
      <c r="D297" s="37">
        <v>24</v>
      </c>
    </row>
    <row r="298" spans="1:4" ht="12.75" x14ac:dyDescent="0.2">
      <c r="A298" s="9">
        <v>297</v>
      </c>
      <c r="B298" s="11">
        <v>281</v>
      </c>
      <c r="C298" s="11">
        <v>2024</v>
      </c>
      <c r="D298" s="11">
        <v>10</v>
      </c>
    </row>
    <row r="299" spans="1:4" ht="12.75" x14ac:dyDescent="0.2">
      <c r="A299" s="9">
        <v>298</v>
      </c>
      <c r="B299" s="37">
        <v>282</v>
      </c>
      <c r="C299" s="37">
        <v>2024</v>
      </c>
      <c r="D299" s="37">
        <v>17</v>
      </c>
    </row>
    <row r="300" spans="1:4" ht="12.75" x14ac:dyDescent="0.2">
      <c r="A300" s="28">
        <v>299</v>
      </c>
      <c r="B300" s="11">
        <v>283</v>
      </c>
      <c r="C300" s="11">
        <v>2024</v>
      </c>
      <c r="D300" s="11">
        <v>23</v>
      </c>
    </row>
    <row r="301" spans="1:4" ht="12.75" x14ac:dyDescent="0.2">
      <c r="A301" s="9">
        <v>300</v>
      </c>
      <c r="B301" s="37">
        <v>284</v>
      </c>
      <c r="C301" s="37">
        <v>2024</v>
      </c>
      <c r="D301" s="37">
        <v>14</v>
      </c>
    </row>
    <row r="302" spans="1:4" ht="12.75" x14ac:dyDescent="0.2">
      <c r="A302" s="9">
        <v>301</v>
      </c>
      <c r="B302" s="11">
        <v>285</v>
      </c>
      <c r="C302" s="11">
        <v>2024</v>
      </c>
      <c r="D302" s="11">
        <v>20</v>
      </c>
    </row>
    <row r="303" spans="1:4" ht="12.75" x14ac:dyDescent="0.2">
      <c r="A303" s="28">
        <v>302</v>
      </c>
      <c r="B303" s="37">
        <v>286</v>
      </c>
      <c r="C303" s="37">
        <v>2024</v>
      </c>
      <c r="D303" s="37">
        <v>17</v>
      </c>
    </row>
    <row r="304" spans="1:4" ht="12.75" x14ac:dyDescent="0.2">
      <c r="A304" s="9">
        <v>303</v>
      </c>
      <c r="B304" s="11">
        <v>287</v>
      </c>
      <c r="C304" s="11">
        <v>2024</v>
      </c>
      <c r="D304" s="11">
        <v>8</v>
      </c>
    </row>
    <row r="305" spans="1:4" ht="12.75" x14ac:dyDescent="0.2">
      <c r="A305" s="9">
        <v>304</v>
      </c>
      <c r="B305" s="37">
        <v>288</v>
      </c>
      <c r="C305" s="37">
        <v>2024</v>
      </c>
      <c r="D305" s="37">
        <v>8</v>
      </c>
    </row>
    <row r="306" spans="1:4" ht="12.75" x14ac:dyDescent="0.2">
      <c r="A306" s="28">
        <v>305</v>
      </c>
      <c r="B306" s="11">
        <v>289</v>
      </c>
      <c r="C306" s="11">
        <v>2024</v>
      </c>
      <c r="D306" s="11">
        <v>14</v>
      </c>
    </row>
    <row r="307" spans="1:4" ht="12.75" x14ac:dyDescent="0.2">
      <c r="A307" s="9">
        <v>306</v>
      </c>
      <c r="B307" s="37">
        <v>290</v>
      </c>
      <c r="C307" s="37">
        <v>2024</v>
      </c>
      <c r="D307" s="37">
        <v>11</v>
      </c>
    </row>
    <row r="308" spans="1:4" ht="12.75" x14ac:dyDescent="0.2">
      <c r="A308" s="9">
        <v>307</v>
      </c>
      <c r="B308" s="11">
        <v>291</v>
      </c>
      <c r="C308" s="11">
        <v>2024</v>
      </c>
      <c r="D308" s="11">
        <v>13</v>
      </c>
    </row>
    <row r="309" spans="1:4" ht="12.75" x14ac:dyDescent="0.2">
      <c r="A309" s="28">
        <v>308</v>
      </c>
      <c r="B309" s="37">
        <v>292</v>
      </c>
      <c r="C309" s="37">
        <v>2024</v>
      </c>
      <c r="D309" s="37">
        <v>20</v>
      </c>
    </row>
    <row r="310" spans="1:4" ht="12.75" x14ac:dyDescent="0.2">
      <c r="A310" s="9">
        <v>309</v>
      </c>
      <c r="B310" s="11">
        <v>293</v>
      </c>
      <c r="C310" s="11">
        <v>2024</v>
      </c>
      <c r="D310" s="11">
        <v>17</v>
      </c>
    </row>
    <row r="311" spans="1:4" ht="12.75" x14ac:dyDescent="0.2">
      <c r="A311" s="9">
        <v>310</v>
      </c>
      <c r="B311" s="37">
        <v>294</v>
      </c>
      <c r="C311" s="37">
        <v>2024</v>
      </c>
      <c r="D311" s="37">
        <v>6</v>
      </c>
    </row>
    <row r="312" spans="1:4" ht="12.75" x14ac:dyDescent="0.2">
      <c r="A312" s="28">
        <v>311</v>
      </c>
      <c r="B312" s="11">
        <v>295</v>
      </c>
      <c r="C312" s="11">
        <v>2024</v>
      </c>
      <c r="D312" s="11">
        <v>15</v>
      </c>
    </row>
    <row r="313" spans="1:4" ht="12.75" x14ac:dyDescent="0.2">
      <c r="A313" s="9">
        <v>312</v>
      </c>
      <c r="B313" s="37">
        <v>296</v>
      </c>
      <c r="C313" s="37">
        <v>2024</v>
      </c>
      <c r="D313" s="37">
        <v>11</v>
      </c>
    </row>
    <row r="314" spans="1:4" ht="12.75" x14ac:dyDescent="0.2">
      <c r="A314" s="9">
        <v>313</v>
      </c>
      <c r="B314" s="11">
        <v>297</v>
      </c>
      <c r="C314" s="11">
        <v>2024</v>
      </c>
      <c r="D314" s="11">
        <v>1</v>
      </c>
    </row>
    <row r="315" spans="1:4" ht="12.75" x14ac:dyDescent="0.2">
      <c r="A315" s="28">
        <v>314</v>
      </c>
      <c r="B315" s="37">
        <v>298</v>
      </c>
      <c r="C315" s="37">
        <v>2024</v>
      </c>
      <c r="D315" s="37">
        <v>21</v>
      </c>
    </row>
    <row r="316" spans="1:4" ht="12.75" x14ac:dyDescent="0.2">
      <c r="A316" s="9">
        <v>315</v>
      </c>
      <c r="B316" s="11">
        <v>299</v>
      </c>
      <c r="C316" s="11">
        <v>2024</v>
      </c>
      <c r="D316" s="11">
        <v>12</v>
      </c>
    </row>
    <row r="317" spans="1:4" ht="12.75" x14ac:dyDescent="0.2">
      <c r="A317" s="9">
        <v>316</v>
      </c>
      <c r="B317" s="37">
        <v>300</v>
      </c>
      <c r="C317" s="37">
        <v>2024</v>
      </c>
      <c r="D317" s="37">
        <v>23</v>
      </c>
    </row>
    <row r="318" spans="1:4" ht="12.75" x14ac:dyDescent="0.2">
      <c r="A318" s="28">
        <v>317</v>
      </c>
      <c r="B318" s="11">
        <v>301</v>
      </c>
      <c r="C318" s="11">
        <v>2024</v>
      </c>
      <c r="D318" s="11">
        <v>24</v>
      </c>
    </row>
    <row r="319" spans="1:4" ht="12.75" x14ac:dyDescent="0.2">
      <c r="A319" s="9">
        <v>318</v>
      </c>
      <c r="B319" s="37">
        <v>302</v>
      </c>
      <c r="C319" s="37">
        <v>2024</v>
      </c>
      <c r="D319" s="37">
        <v>3</v>
      </c>
    </row>
    <row r="320" spans="1:4" ht="12.75" x14ac:dyDescent="0.2">
      <c r="A320" s="9">
        <v>319</v>
      </c>
      <c r="B320" s="11">
        <v>303</v>
      </c>
      <c r="C320" s="11">
        <v>2024</v>
      </c>
      <c r="D320" s="11">
        <v>12</v>
      </c>
    </row>
    <row r="321" spans="1:4" ht="12.75" x14ac:dyDescent="0.2">
      <c r="A321" s="28">
        <v>320</v>
      </c>
      <c r="B321" s="37">
        <v>304</v>
      </c>
      <c r="C321" s="37">
        <v>2024</v>
      </c>
      <c r="D321" s="37">
        <v>18</v>
      </c>
    </row>
    <row r="322" spans="1:4" ht="12.75" x14ac:dyDescent="0.2">
      <c r="A322" s="9">
        <v>321</v>
      </c>
      <c r="B322" s="11">
        <v>305</v>
      </c>
      <c r="C322" s="11">
        <v>2024</v>
      </c>
      <c r="D322" s="11">
        <v>3</v>
      </c>
    </row>
    <row r="323" spans="1:4" ht="12.75" x14ac:dyDescent="0.2">
      <c r="A323" s="9">
        <v>322</v>
      </c>
      <c r="B323" s="37">
        <v>306</v>
      </c>
      <c r="C323" s="37">
        <v>2024</v>
      </c>
      <c r="D323" s="37">
        <v>6</v>
      </c>
    </row>
    <row r="324" spans="1:4" ht="12.75" x14ac:dyDescent="0.2">
      <c r="A324" s="28">
        <v>323</v>
      </c>
      <c r="B324" s="11">
        <v>307</v>
      </c>
      <c r="C324" s="11">
        <v>2024</v>
      </c>
      <c r="D324" s="11">
        <v>22</v>
      </c>
    </row>
    <row r="325" spans="1:4" ht="12.75" x14ac:dyDescent="0.2">
      <c r="A325" s="9">
        <v>324</v>
      </c>
      <c r="B325" s="37">
        <v>308</v>
      </c>
      <c r="C325" s="37">
        <v>2024</v>
      </c>
      <c r="D325" s="37">
        <v>4</v>
      </c>
    </row>
    <row r="326" spans="1:4" ht="12.75" x14ac:dyDescent="0.2">
      <c r="A326" s="9">
        <v>325</v>
      </c>
      <c r="B326" s="11">
        <v>309</v>
      </c>
      <c r="C326" s="11">
        <v>2024</v>
      </c>
      <c r="D326" s="11">
        <v>17</v>
      </c>
    </row>
    <row r="327" spans="1:4" ht="12.75" x14ac:dyDescent="0.2">
      <c r="A327" s="28">
        <v>326</v>
      </c>
      <c r="B327" s="37">
        <v>310</v>
      </c>
      <c r="C327" s="37">
        <v>2024</v>
      </c>
      <c r="D327" s="37">
        <v>17</v>
      </c>
    </row>
    <row r="328" spans="1:4" ht="12.75" x14ac:dyDescent="0.2">
      <c r="A328" s="9">
        <v>327</v>
      </c>
      <c r="B328" s="11">
        <v>311</v>
      </c>
      <c r="C328" s="11">
        <v>2024</v>
      </c>
      <c r="D328" s="11">
        <v>3</v>
      </c>
    </row>
    <row r="329" spans="1:4" ht="12.75" x14ac:dyDescent="0.2">
      <c r="A329" s="9">
        <v>328</v>
      </c>
      <c r="B329" s="37">
        <v>312</v>
      </c>
      <c r="C329" s="37">
        <v>2024</v>
      </c>
      <c r="D329" s="37">
        <v>1</v>
      </c>
    </row>
    <row r="330" spans="1:4" ht="12.75" x14ac:dyDescent="0.2">
      <c r="A330" s="28">
        <v>329</v>
      </c>
      <c r="B330" s="11">
        <v>313</v>
      </c>
      <c r="C330" s="11">
        <v>2024</v>
      </c>
      <c r="D330" s="11">
        <v>9</v>
      </c>
    </row>
    <row r="331" spans="1:4" ht="12.75" x14ac:dyDescent="0.2">
      <c r="A331" s="9">
        <v>330</v>
      </c>
      <c r="B331" s="37">
        <v>314</v>
      </c>
      <c r="C331" s="37">
        <v>2024</v>
      </c>
      <c r="D331" s="37">
        <v>8</v>
      </c>
    </row>
    <row r="332" spans="1:4" ht="12.75" x14ac:dyDescent="0.2">
      <c r="A332" s="9">
        <v>331</v>
      </c>
      <c r="B332" s="11">
        <v>315</v>
      </c>
      <c r="C332" s="11">
        <v>2024</v>
      </c>
      <c r="D332" s="11">
        <v>10</v>
      </c>
    </row>
    <row r="333" spans="1:4" ht="12.75" x14ac:dyDescent="0.2">
      <c r="A333" s="28">
        <v>332</v>
      </c>
      <c r="B333" s="37">
        <v>316</v>
      </c>
      <c r="C333" s="37">
        <v>2024</v>
      </c>
      <c r="D333" s="37">
        <v>13</v>
      </c>
    </row>
    <row r="334" spans="1:4" ht="12.75" x14ac:dyDescent="0.2">
      <c r="A334" s="9">
        <v>333</v>
      </c>
      <c r="B334" s="11">
        <v>317</v>
      </c>
      <c r="C334" s="11">
        <v>2024</v>
      </c>
      <c r="D334" s="11">
        <v>18</v>
      </c>
    </row>
    <row r="335" spans="1:4" ht="12.75" x14ac:dyDescent="0.2">
      <c r="A335" s="9">
        <v>334</v>
      </c>
      <c r="B335" s="37">
        <v>318</v>
      </c>
      <c r="C335" s="37">
        <v>2024</v>
      </c>
      <c r="D335" s="37">
        <v>19</v>
      </c>
    </row>
    <row r="336" spans="1:4" ht="12.75" x14ac:dyDescent="0.2">
      <c r="A336" s="28">
        <v>335</v>
      </c>
      <c r="B336" s="11">
        <v>319</v>
      </c>
      <c r="C336" s="11">
        <v>2024</v>
      </c>
      <c r="D336" s="11">
        <v>3</v>
      </c>
    </row>
    <row r="337" spans="1:4" ht="12.75" x14ac:dyDescent="0.2">
      <c r="A337" s="9">
        <v>336</v>
      </c>
      <c r="B337" s="37">
        <v>320</v>
      </c>
      <c r="C337" s="37">
        <v>2024</v>
      </c>
      <c r="D337" s="37">
        <v>23</v>
      </c>
    </row>
    <row r="338" spans="1:4" ht="12.75" x14ac:dyDescent="0.2">
      <c r="A338" s="9">
        <v>337</v>
      </c>
      <c r="B338" s="11">
        <v>321</v>
      </c>
      <c r="C338" s="11">
        <v>2024</v>
      </c>
      <c r="D338" s="11">
        <v>22</v>
      </c>
    </row>
    <row r="339" spans="1:4" ht="12.75" x14ac:dyDescent="0.2">
      <c r="A339" s="28">
        <v>338</v>
      </c>
      <c r="B339" s="37">
        <v>322</v>
      </c>
      <c r="C339" s="37">
        <v>2024</v>
      </c>
      <c r="D339" s="37">
        <v>7</v>
      </c>
    </row>
    <row r="340" spans="1:4" ht="12.75" x14ac:dyDescent="0.2">
      <c r="A340" s="9">
        <v>339</v>
      </c>
      <c r="B340" s="11">
        <v>323</v>
      </c>
      <c r="C340" s="11">
        <v>2024</v>
      </c>
      <c r="D340" s="11">
        <v>24</v>
      </c>
    </row>
    <row r="341" spans="1:4" ht="12.75" x14ac:dyDescent="0.2">
      <c r="A341" s="9">
        <v>340</v>
      </c>
      <c r="B341" s="37">
        <v>324</v>
      </c>
      <c r="C341" s="37">
        <v>2024</v>
      </c>
      <c r="D341" s="37">
        <v>20</v>
      </c>
    </row>
    <row r="342" spans="1:4" ht="12.75" x14ac:dyDescent="0.2">
      <c r="A342" s="28">
        <v>341</v>
      </c>
      <c r="B342" s="11">
        <v>325</v>
      </c>
      <c r="C342" s="11">
        <v>2024</v>
      </c>
      <c r="D342" s="11">
        <v>15</v>
      </c>
    </row>
    <row r="343" spans="1:4" ht="12.75" x14ac:dyDescent="0.2">
      <c r="A343" s="9">
        <v>342</v>
      </c>
      <c r="B343" s="37">
        <v>326</v>
      </c>
      <c r="C343" s="37">
        <v>2024</v>
      </c>
      <c r="D343" s="37">
        <v>16</v>
      </c>
    </row>
    <row r="344" spans="1:4" ht="12.75" x14ac:dyDescent="0.2">
      <c r="A344" s="9">
        <v>343</v>
      </c>
      <c r="B344" s="11">
        <v>327</v>
      </c>
      <c r="C344" s="11">
        <v>2024</v>
      </c>
      <c r="D344" s="11">
        <v>15</v>
      </c>
    </row>
    <row r="345" spans="1:4" ht="12.75" x14ac:dyDescent="0.2">
      <c r="A345" s="28">
        <v>344</v>
      </c>
      <c r="B345" s="37">
        <v>328</v>
      </c>
      <c r="C345" s="37">
        <v>2024</v>
      </c>
      <c r="D345" s="37">
        <v>19</v>
      </c>
    </row>
    <row r="346" spans="1:4" ht="12.75" x14ac:dyDescent="0.2">
      <c r="A346" s="9">
        <v>345</v>
      </c>
      <c r="B346" s="11">
        <v>329</v>
      </c>
      <c r="C346" s="11">
        <v>2024</v>
      </c>
      <c r="D346" s="11">
        <v>16</v>
      </c>
    </row>
    <row r="347" spans="1:4" ht="12.75" x14ac:dyDescent="0.2">
      <c r="A347" s="9">
        <v>346</v>
      </c>
      <c r="B347" s="37">
        <v>330</v>
      </c>
      <c r="C347" s="37">
        <v>2024</v>
      </c>
      <c r="D347" s="37">
        <v>23</v>
      </c>
    </row>
    <row r="348" spans="1:4" ht="12.75" x14ac:dyDescent="0.2">
      <c r="A348" s="28">
        <v>347</v>
      </c>
      <c r="B348" s="11">
        <v>331</v>
      </c>
      <c r="C348" s="11">
        <v>2024</v>
      </c>
      <c r="D348" s="11">
        <v>20</v>
      </c>
    </row>
    <row r="349" spans="1:4" ht="12.75" x14ac:dyDescent="0.2">
      <c r="A349" s="9">
        <v>348</v>
      </c>
      <c r="B349" s="37">
        <v>332</v>
      </c>
      <c r="C349" s="37">
        <v>2024</v>
      </c>
      <c r="D349" s="37">
        <v>5</v>
      </c>
    </row>
    <row r="350" spans="1:4" ht="12.75" x14ac:dyDescent="0.2">
      <c r="A350" s="9">
        <v>349</v>
      </c>
      <c r="B350" s="11">
        <v>333</v>
      </c>
      <c r="C350" s="11">
        <v>2024</v>
      </c>
      <c r="D350" s="11">
        <v>18</v>
      </c>
    </row>
    <row r="351" spans="1:4" ht="12.75" x14ac:dyDescent="0.2">
      <c r="A351" s="28">
        <v>350</v>
      </c>
      <c r="B351" s="37">
        <v>334</v>
      </c>
      <c r="C351" s="37">
        <v>2024</v>
      </c>
      <c r="D351" s="37">
        <v>6</v>
      </c>
    </row>
    <row r="352" spans="1:4" ht="12.75" x14ac:dyDescent="0.2">
      <c r="A352" s="9">
        <v>351</v>
      </c>
      <c r="B352" s="11">
        <v>335</v>
      </c>
      <c r="C352" s="11">
        <v>2024</v>
      </c>
      <c r="D352" s="11">
        <v>2</v>
      </c>
    </row>
    <row r="353" spans="1:4" ht="12.75" x14ac:dyDescent="0.2">
      <c r="A353" s="9">
        <v>352</v>
      </c>
      <c r="B353" s="37">
        <v>336</v>
      </c>
      <c r="C353" s="37">
        <v>2024</v>
      </c>
      <c r="D353" s="37">
        <v>12</v>
      </c>
    </row>
    <row r="354" spans="1:4" ht="12.75" x14ac:dyDescent="0.2">
      <c r="A354" s="28">
        <v>353</v>
      </c>
      <c r="B354" s="11">
        <v>337</v>
      </c>
      <c r="C354" s="11">
        <v>2024</v>
      </c>
      <c r="D354" s="11">
        <v>18</v>
      </c>
    </row>
    <row r="355" spans="1:4" ht="12.75" x14ac:dyDescent="0.2">
      <c r="A355" s="9">
        <v>354</v>
      </c>
      <c r="B355" s="37">
        <v>338</v>
      </c>
      <c r="C355" s="37">
        <v>2024</v>
      </c>
      <c r="D355" s="37">
        <v>17</v>
      </c>
    </row>
    <row r="356" spans="1:4" ht="12.75" x14ac:dyDescent="0.2">
      <c r="A356" s="9">
        <v>355</v>
      </c>
      <c r="B356" s="11">
        <v>339</v>
      </c>
      <c r="C356" s="11">
        <v>2024</v>
      </c>
      <c r="D356" s="11">
        <v>5</v>
      </c>
    </row>
    <row r="357" spans="1:4" ht="12.75" x14ac:dyDescent="0.2">
      <c r="A357" s="28">
        <v>356</v>
      </c>
      <c r="B357" s="37">
        <v>340</v>
      </c>
      <c r="C357" s="37">
        <v>2024</v>
      </c>
      <c r="D357" s="37">
        <v>7</v>
      </c>
    </row>
    <row r="358" spans="1:4" ht="12.75" x14ac:dyDescent="0.2">
      <c r="A358" s="9">
        <v>357</v>
      </c>
      <c r="B358" s="11">
        <v>341</v>
      </c>
      <c r="C358" s="11">
        <v>2024</v>
      </c>
      <c r="D358" s="11">
        <v>14</v>
      </c>
    </row>
    <row r="359" spans="1:4" ht="12.75" x14ac:dyDescent="0.2">
      <c r="A359" s="9">
        <v>358</v>
      </c>
      <c r="B359" s="37">
        <v>342</v>
      </c>
      <c r="C359" s="37">
        <v>2024</v>
      </c>
      <c r="D359" s="37">
        <v>2</v>
      </c>
    </row>
    <row r="360" spans="1:4" ht="12.75" x14ac:dyDescent="0.2">
      <c r="A360" s="28">
        <v>359</v>
      </c>
      <c r="B360" s="11">
        <v>343</v>
      </c>
      <c r="C360" s="11">
        <v>2024</v>
      </c>
      <c r="D360" s="11">
        <v>1</v>
      </c>
    </row>
    <row r="361" spans="1:4" ht="12.75" x14ac:dyDescent="0.2">
      <c r="A361" s="9">
        <v>360</v>
      </c>
      <c r="B361" s="37">
        <v>344</v>
      </c>
      <c r="C361" s="37">
        <v>2024</v>
      </c>
      <c r="D361" s="37">
        <v>17</v>
      </c>
    </row>
    <row r="362" spans="1:4" ht="12.75" x14ac:dyDescent="0.2">
      <c r="A362" s="9">
        <v>361</v>
      </c>
      <c r="B362" s="11">
        <v>345</v>
      </c>
      <c r="C362" s="11">
        <v>2024</v>
      </c>
      <c r="D362" s="11">
        <v>9</v>
      </c>
    </row>
    <row r="363" spans="1:4" ht="12.75" x14ac:dyDescent="0.2">
      <c r="A363" s="28">
        <v>362</v>
      </c>
      <c r="B363" s="37">
        <v>346</v>
      </c>
      <c r="C363" s="37">
        <v>2024</v>
      </c>
      <c r="D363" s="37">
        <v>10</v>
      </c>
    </row>
    <row r="364" spans="1:4" ht="12.75" x14ac:dyDescent="0.2">
      <c r="A364" s="9">
        <v>363</v>
      </c>
      <c r="B364" s="11">
        <v>347</v>
      </c>
      <c r="C364" s="11">
        <v>2024</v>
      </c>
      <c r="D364" s="11">
        <v>24</v>
      </c>
    </row>
    <row r="365" spans="1:4" ht="12.75" x14ac:dyDescent="0.2">
      <c r="A365" s="9">
        <v>364</v>
      </c>
      <c r="B365" s="37">
        <v>348</v>
      </c>
      <c r="C365" s="37">
        <v>2024</v>
      </c>
      <c r="D365" s="37">
        <v>19</v>
      </c>
    </row>
    <row r="366" spans="1:4" ht="12.75" x14ac:dyDescent="0.2">
      <c r="A366" s="28">
        <v>365</v>
      </c>
      <c r="B366" s="11">
        <v>349</v>
      </c>
      <c r="C366" s="11">
        <v>2024</v>
      </c>
      <c r="D366" s="11">
        <v>8</v>
      </c>
    </row>
    <row r="367" spans="1:4" ht="12.75" x14ac:dyDescent="0.2">
      <c r="A367" s="9">
        <v>366</v>
      </c>
      <c r="B367" s="37">
        <v>350</v>
      </c>
      <c r="C367" s="37">
        <v>2024</v>
      </c>
      <c r="D367" s="37">
        <v>24</v>
      </c>
    </row>
    <row r="368" spans="1:4" ht="12.75" x14ac:dyDescent="0.2">
      <c r="A368" s="9">
        <v>367</v>
      </c>
      <c r="B368" s="11">
        <v>351</v>
      </c>
      <c r="C368" s="11">
        <v>2024</v>
      </c>
      <c r="D368" s="11">
        <v>18</v>
      </c>
    </row>
    <row r="369" spans="1:4" ht="12.75" x14ac:dyDescent="0.2">
      <c r="A369" s="28">
        <v>368</v>
      </c>
      <c r="B369" s="37">
        <v>352</v>
      </c>
      <c r="C369" s="37">
        <v>2024</v>
      </c>
      <c r="D369" s="37">
        <v>8</v>
      </c>
    </row>
    <row r="370" spans="1:4" ht="12.75" x14ac:dyDescent="0.2">
      <c r="A370" s="9">
        <v>369</v>
      </c>
      <c r="B370" s="11">
        <v>353</v>
      </c>
      <c r="C370" s="11">
        <v>2024</v>
      </c>
      <c r="D370" s="11">
        <v>8</v>
      </c>
    </row>
    <row r="371" spans="1:4" ht="12.75" x14ac:dyDescent="0.2">
      <c r="A371" s="9">
        <v>370</v>
      </c>
      <c r="B371" s="37">
        <v>354</v>
      </c>
      <c r="C371" s="37">
        <v>2024</v>
      </c>
      <c r="D371" s="37">
        <v>2</v>
      </c>
    </row>
    <row r="372" spans="1:4" ht="12.75" x14ac:dyDescent="0.2">
      <c r="A372" s="28">
        <v>371</v>
      </c>
      <c r="B372" s="11">
        <v>355</v>
      </c>
      <c r="C372" s="11">
        <v>2024</v>
      </c>
      <c r="D372" s="11">
        <v>4</v>
      </c>
    </row>
    <row r="373" spans="1:4" ht="12.75" x14ac:dyDescent="0.2">
      <c r="A373" s="9">
        <v>372</v>
      </c>
      <c r="B373" s="37">
        <v>356</v>
      </c>
      <c r="C373" s="37">
        <v>2024</v>
      </c>
      <c r="D373" s="37">
        <v>9</v>
      </c>
    </row>
    <row r="374" spans="1:4" ht="12.75" x14ac:dyDescent="0.2">
      <c r="A374" s="9">
        <v>373</v>
      </c>
      <c r="B374" s="11">
        <v>357</v>
      </c>
      <c r="C374" s="11">
        <v>2024</v>
      </c>
      <c r="D374" s="11">
        <v>6</v>
      </c>
    </row>
    <row r="375" spans="1:4" ht="12.75" x14ac:dyDescent="0.2">
      <c r="A375" s="28">
        <v>374</v>
      </c>
      <c r="B375" s="37">
        <v>357</v>
      </c>
      <c r="C375" s="37">
        <v>2024</v>
      </c>
      <c r="D375" s="37">
        <v>16</v>
      </c>
    </row>
    <row r="376" spans="1:4" ht="12.75" x14ac:dyDescent="0.2">
      <c r="A376" s="9">
        <v>375</v>
      </c>
      <c r="B376" s="11">
        <v>358</v>
      </c>
      <c r="C376" s="11">
        <v>2024</v>
      </c>
      <c r="D376" s="11">
        <v>13</v>
      </c>
    </row>
    <row r="377" spans="1:4" ht="12.75" x14ac:dyDescent="0.2">
      <c r="A377" s="9">
        <v>376</v>
      </c>
      <c r="B377" s="37">
        <v>359</v>
      </c>
      <c r="C377" s="37">
        <v>2024</v>
      </c>
      <c r="D377" s="37">
        <v>19</v>
      </c>
    </row>
    <row r="378" spans="1:4" ht="12.75" x14ac:dyDescent="0.2">
      <c r="A378" s="28">
        <v>377</v>
      </c>
      <c r="B378" s="11">
        <v>360</v>
      </c>
      <c r="C378" s="11">
        <v>2024</v>
      </c>
      <c r="D378" s="11">
        <v>22</v>
      </c>
    </row>
    <row r="379" spans="1:4" ht="12.75" x14ac:dyDescent="0.2">
      <c r="A379" s="9">
        <v>378</v>
      </c>
      <c r="B379" s="37">
        <v>361</v>
      </c>
      <c r="C379" s="37">
        <v>2024</v>
      </c>
      <c r="D379" s="37">
        <v>12</v>
      </c>
    </row>
    <row r="380" spans="1:4" ht="12.75" x14ac:dyDescent="0.2">
      <c r="A380" s="9">
        <v>379</v>
      </c>
      <c r="B380" s="11">
        <v>362</v>
      </c>
      <c r="C380" s="11">
        <v>2024</v>
      </c>
      <c r="D380" s="11">
        <v>22</v>
      </c>
    </row>
    <row r="381" spans="1:4" ht="12.75" x14ac:dyDescent="0.2">
      <c r="A381" s="28">
        <v>380</v>
      </c>
      <c r="B381" s="37">
        <v>362</v>
      </c>
      <c r="C381" s="37">
        <v>2024</v>
      </c>
      <c r="D381" s="37">
        <v>14</v>
      </c>
    </row>
    <row r="382" spans="1:4" ht="12.75" x14ac:dyDescent="0.2">
      <c r="A382" s="9">
        <v>381</v>
      </c>
      <c r="B382" s="11">
        <v>363</v>
      </c>
      <c r="C382" s="11">
        <v>2024</v>
      </c>
      <c r="D382" s="11">
        <v>2</v>
      </c>
    </row>
    <row r="383" spans="1:4" ht="12.75" x14ac:dyDescent="0.2">
      <c r="A383" s="9">
        <v>382</v>
      </c>
      <c r="B383" s="37">
        <v>364</v>
      </c>
      <c r="C383" s="37">
        <v>2024</v>
      </c>
      <c r="D383" s="37">
        <v>12</v>
      </c>
    </row>
    <row r="384" spans="1:4" ht="12.75" x14ac:dyDescent="0.2">
      <c r="A384" s="28">
        <v>383</v>
      </c>
      <c r="B384" s="11">
        <v>365</v>
      </c>
      <c r="C384" s="11">
        <v>2024</v>
      </c>
      <c r="D384" s="11">
        <v>19</v>
      </c>
    </row>
    <row r="385" spans="1:4" ht="12.75" x14ac:dyDescent="0.2">
      <c r="A385" s="9">
        <v>384</v>
      </c>
      <c r="B385" s="37">
        <v>366</v>
      </c>
      <c r="C385" s="37">
        <v>2024</v>
      </c>
      <c r="D385" s="37">
        <v>24</v>
      </c>
    </row>
    <row r="386" spans="1:4" ht="12.75" x14ac:dyDescent="0.2">
      <c r="A386" s="9">
        <v>385</v>
      </c>
      <c r="B386" s="11">
        <v>367</v>
      </c>
      <c r="C386" s="11">
        <v>2024</v>
      </c>
      <c r="D386" s="11">
        <v>20</v>
      </c>
    </row>
    <row r="387" spans="1:4" ht="12.75" x14ac:dyDescent="0.2">
      <c r="A387" s="28">
        <v>386</v>
      </c>
      <c r="B387" s="37">
        <v>368</v>
      </c>
      <c r="C387" s="37">
        <v>2024</v>
      </c>
      <c r="D387" s="37">
        <v>11</v>
      </c>
    </row>
    <row r="388" spans="1:4" ht="12.75" x14ac:dyDescent="0.2">
      <c r="A388" s="9">
        <v>387</v>
      </c>
      <c r="B388" s="11">
        <v>369</v>
      </c>
      <c r="C388" s="11">
        <v>2024</v>
      </c>
      <c r="D388" s="11">
        <v>7</v>
      </c>
    </row>
    <row r="389" spans="1:4" ht="12.75" x14ac:dyDescent="0.2">
      <c r="A389" s="9">
        <v>388</v>
      </c>
      <c r="B389" s="37">
        <v>370</v>
      </c>
      <c r="C389" s="37">
        <v>2024</v>
      </c>
      <c r="D389" s="37">
        <v>20</v>
      </c>
    </row>
    <row r="390" spans="1:4" ht="12.75" x14ac:dyDescent="0.2">
      <c r="A390" s="28">
        <v>389</v>
      </c>
      <c r="B390" s="11">
        <v>370</v>
      </c>
      <c r="C390" s="11">
        <v>2024</v>
      </c>
      <c r="D390" s="11">
        <v>23</v>
      </c>
    </row>
    <row r="391" spans="1:4" ht="12.75" x14ac:dyDescent="0.2">
      <c r="A391" s="9">
        <v>390</v>
      </c>
      <c r="B391" s="37">
        <v>371</v>
      </c>
      <c r="C391" s="37">
        <v>2024</v>
      </c>
      <c r="D391" s="37">
        <v>23</v>
      </c>
    </row>
    <row r="392" spans="1:4" ht="12.75" x14ac:dyDescent="0.2">
      <c r="A392" s="9">
        <v>391</v>
      </c>
      <c r="B392" s="11">
        <v>372</v>
      </c>
      <c r="C392" s="11">
        <v>2024</v>
      </c>
      <c r="D392" s="11">
        <v>14</v>
      </c>
    </row>
    <row r="393" spans="1:4" ht="12.75" x14ac:dyDescent="0.2">
      <c r="A393" s="28">
        <v>392</v>
      </c>
      <c r="B393" s="37">
        <v>373</v>
      </c>
      <c r="C393" s="37">
        <v>2024</v>
      </c>
      <c r="D393" s="37">
        <v>9</v>
      </c>
    </row>
    <row r="394" spans="1:4" ht="12.75" x14ac:dyDescent="0.2">
      <c r="A394" s="9">
        <v>393</v>
      </c>
      <c r="B394" s="11">
        <v>374</v>
      </c>
      <c r="C394" s="11">
        <v>2024</v>
      </c>
      <c r="D394" s="11">
        <v>21</v>
      </c>
    </row>
    <row r="395" spans="1:4" ht="12.75" x14ac:dyDescent="0.2">
      <c r="A395" s="9">
        <v>394</v>
      </c>
      <c r="B395" s="37">
        <v>375</v>
      </c>
      <c r="C395" s="37">
        <v>2024</v>
      </c>
      <c r="D395" s="37">
        <v>17</v>
      </c>
    </row>
    <row r="396" spans="1:4" ht="12.75" x14ac:dyDescent="0.2">
      <c r="A396" s="28">
        <v>395</v>
      </c>
      <c r="B396" s="11">
        <v>376</v>
      </c>
      <c r="C396" s="11">
        <v>2024</v>
      </c>
      <c r="D396" s="11">
        <v>6</v>
      </c>
    </row>
    <row r="397" spans="1:4" ht="12.75" x14ac:dyDescent="0.2">
      <c r="A397" s="9">
        <v>396</v>
      </c>
      <c r="B397" s="37">
        <v>377</v>
      </c>
      <c r="C397" s="37">
        <v>2024</v>
      </c>
      <c r="D397" s="37">
        <v>12</v>
      </c>
    </row>
    <row r="398" spans="1:4" ht="12.75" x14ac:dyDescent="0.2">
      <c r="A398" s="9">
        <v>397</v>
      </c>
      <c r="B398" s="11">
        <v>378</v>
      </c>
      <c r="C398" s="11">
        <v>2024</v>
      </c>
      <c r="D398" s="11">
        <v>3</v>
      </c>
    </row>
    <row r="399" spans="1:4" ht="12.75" x14ac:dyDescent="0.2">
      <c r="A399" s="28">
        <v>398</v>
      </c>
      <c r="B399" s="37">
        <v>378</v>
      </c>
      <c r="C399" s="37">
        <v>2024</v>
      </c>
      <c r="D399" s="37">
        <v>19</v>
      </c>
    </row>
    <row r="400" spans="1:4" ht="12.75" x14ac:dyDescent="0.2">
      <c r="A400" s="9">
        <v>399</v>
      </c>
      <c r="B400" s="11">
        <v>379</v>
      </c>
      <c r="C400" s="11">
        <v>2024</v>
      </c>
      <c r="D400" s="11">
        <v>17</v>
      </c>
    </row>
    <row r="401" spans="1:4" ht="12.75" x14ac:dyDescent="0.2">
      <c r="A401" s="9">
        <v>400</v>
      </c>
      <c r="B401" s="37">
        <v>380</v>
      </c>
      <c r="C401" s="37">
        <v>2024</v>
      </c>
      <c r="D401" s="37">
        <v>24</v>
      </c>
    </row>
    <row r="402" spans="1:4" ht="12.75" x14ac:dyDescent="0.2">
      <c r="A402" s="28">
        <v>401</v>
      </c>
      <c r="B402" s="11">
        <v>381</v>
      </c>
      <c r="C402" s="11">
        <v>2024</v>
      </c>
      <c r="D402" s="11">
        <v>11</v>
      </c>
    </row>
    <row r="403" spans="1:4" ht="12.75" x14ac:dyDescent="0.2">
      <c r="A403" s="9">
        <v>402</v>
      </c>
      <c r="B403" s="37">
        <v>382</v>
      </c>
      <c r="C403" s="37">
        <v>2024</v>
      </c>
      <c r="D403" s="37">
        <v>8</v>
      </c>
    </row>
    <row r="404" spans="1:4" ht="12.75" x14ac:dyDescent="0.2">
      <c r="A404" s="9">
        <v>403</v>
      </c>
      <c r="B404" s="11">
        <v>383</v>
      </c>
      <c r="C404" s="11">
        <v>2024</v>
      </c>
      <c r="D404" s="11">
        <v>1</v>
      </c>
    </row>
    <row r="405" spans="1:4" ht="12.75" x14ac:dyDescent="0.2">
      <c r="A405" s="28">
        <v>404</v>
      </c>
      <c r="B405" s="37">
        <v>384</v>
      </c>
      <c r="C405" s="37">
        <v>2024</v>
      </c>
      <c r="D405" s="37">
        <v>16</v>
      </c>
    </row>
    <row r="406" spans="1:4" ht="12.75" x14ac:dyDescent="0.2">
      <c r="A406" s="9">
        <v>405</v>
      </c>
      <c r="B406" s="11">
        <v>384</v>
      </c>
      <c r="C406" s="11">
        <v>2024</v>
      </c>
      <c r="D406" s="11">
        <v>11</v>
      </c>
    </row>
    <row r="407" spans="1:4" ht="12.75" x14ac:dyDescent="0.2">
      <c r="A407" s="9">
        <v>406</v>
      </c>
      <c r="B407" s="37">
        <v>385</v>
      </c>
      <c r="C407" s="37">
        <v>2024</v>
      </c>
      <c r="D407" s="37">
        <v>23</v>
      </c>
    </row>
    <row r="408" spans="1:4" ht="12.75" x14ac:dyDescent="0.2">
      <c r="A408" s="28">
        <v>407</v>
      </c>
      <c r="B408" s="11">
        <v>386</v>
      </c>
      <c r="C408" s="11">
        <v>2024</v>
      </c>
      <c r="D408" s="11">
        <v>23</v>
      </c>
    </row>
    <row r="409" spans="1:4" ht="12.75" x14ac:dyDescent="0.2">
      <c r="A409" s="9">
        <v>408</v>
      </c>
      <c r="B409" s="37">
        <v>386</v>
      </c>
      <c r="C409" s="37">
        <v>2024</v>
      </c>
      <c r="D409" s="37">
        <v>11</v>
      </c>
    </row>
    <row r="410" spans="1:4" ht="12.75" x14ac:dyDescent="0.2">
      <c r="A410" s="9">
        <v>409</v>
      </c>
      <c r="B410" s="11">
        <v>387</v>
      </c>
      <c r="C410" s="11">
        <v>2024</v>
      </c>
      <c r="D410" s="11">
        <v>1</v>
      </c>
    </row>
    <row r="411" spans="1:4" ht="12.75" x14ac:dyDescent="0.2">
      <c r="A411" s="28">
        <v>410</v>
      </c>
      <c r="B411" s="37">
        <v>388</v>
      </c>
      <c r="C411" s="37">
        <v>2024</v>
      </c>
      <c r="D411" s="37">
        <v>20</v>
      </c>
    </row>
    <row r="412" spans="1:4" ht="12.75" x14ac:dyDescent="0.2">
      <c r="A412" s="9">
        <v>411</v>
      </c>
      <c r="B412" s="11">
        <v>389</v>
      </c>
      <c r="C412" s="11">
        <v>2024</v>
      </c>
      <c r="D412" s="11">
        <v>22</v>
      </c>
    </row>
    <row r="413" spans="1:4" ht="12.75" x14ac:dyDescent="0.2">
      <c r="A413" s="9">
        <v>412</v>
      </c>
      <c r="B413" s="37">
        <v>390</v>
      </c>
      <c r="C413" s="37">
        <v>2024</v>
      </c>
      <c r="D413" s="37">
        <v>5</v>
      </c>
    </row>
    <row r="414" spans="1:4" ht="12.75" x14ac:dyDescent="0.2">
      <c r="A414" s="28">
        <v>413</v>
      </c>
      <c r="B414" s="11">
        <v>391</v>
      </c>
      <c r="C414" s="11">
        <v>2024</v>
      </c>
      <c r="D414" s="11">
        <v>12</v>
      </c>
    </row>
    <row r="415" spans="1:4" ht="12.75" x14ac:dyDescent="0.2">
      <c r="A415" s="9">
        <v>414</v>
      </c>
      <c r="B415" s="37">
        <v>391</v>
      </c>
      <c r="C415" s="37">
        <v>2024</v>
      </c>
      <c r="D415" s="37">
        <v>18</v>
      </c>
    </row>
    <row r="416" spans="1:4" ht="12.75" x14ac:dyDescent="0.2">
      <c r="A416" s="9">
        <v>415</v>
      </c>
      <c r="B416" s="11">
        <v>392</v>
      </c>
      <c r="C416" s="11">
        <v>2024</v>
      </c>
      <c r="D416" s="11">
        <v>2</v>
      </c>
    </row>
    <row r="417" spans="1:4" ht="12.75" x14ac:dyDescent="0.2">
      <c r="A417" s="28">
        <v>416</v>
      </c>
      <c r="B417" s="37">
        <v>393</v>
      </c>
      <c r="C417" s="37">
        <v>2024</v>
      </c>
      <c r="D417" s="37">
        <v>6</v>
      </c>
    </row>
    <row r="418" spans="1:4" ht="12.75" x14ac:dyDescent="0.2">
      <c r="A418" s="9">
        <v>417</v>
      </c>
      <c r="B418" s="11">
        <v>394</v>
      </c>
      <c r="C418" s="11">
        <v>2024</v>
      </c>
      <c r="D418" s="11">
        <v>4</v>
      </c>
    </row>
    <row r="419" spans="1:4" ht="12.75" x14ac:dyDescent="0.2">
      <c r="A419" s="9">
        <v>418</v>
      </c>
      <c r="B419" s="37">
        <v>395</v>
      </c>
      <c r="C419" s="37">
        <v>2024</v>
      </c>
      <c r="D419" s="37">
        <v>19</v>
      </c>
    </row>
    <row r="420" spans="1:4" ht="12.75" x14ac:dyDescent="0.2">
      <c r="A420" s="28">
        <v>419</v>
      </c>
      <c r="B420" s="11">
        <v>396</v>
      </c>
      <c r="C420" s="11">
        <v>2024</v>
      </c>
      <c r="D420" s="11">
        <v>14</v>
      </c>
    </row>
    <row r="421" spans="1:4" ht="12.75" x14ac:dyDescent="0.2">
      <c r="A421" s="9">
        <v>420</v>
      </c>
      <c r="B421" s="37">
        <v>397</v>
      </c>
      <c r="C421" s="37">
        <v>2024</v>
      </c>
      <c r="D421" s="37">
        <v>19</v>
      </c>
    </row>
    <row r="422" spans="1:4" ht="12.75" x14ac:dyDescent="0.2">
      <c r="A422" s="9">
        <v>421</v>
      </c>
      <c r="B422" s="11">
        <v>398</v>
      </c>
      <c r="C422" s="11">
        <v>2024</v>
      </c>
      <c r="D422" s="11">
        <v>22</v>
      </c>
    </row>
    <row r="423" spans="1:4" ht="12.75" x14ac:dyDescent="0.2">
      <c r="A423" s="28">
        <v>422</v>
      </c>
      <c r="B423" s="37">
        <v>399</v>
      </c>
      <c r="C423" s="37">
        <v>2024</v>
      </c>
      <c r="D423" s="37">
        <v>10</v>
      </c>
    </row>
    <row r="424" spans="1:4" ht="12.75" x14ac:dyDescent="0.2">
      <c r="A424" s="9">
        <v>423</v>
      </c>
      <c r="B424" s="11">
        <v>400</v>
      </c>
      <c r="C424" s="11">
        <v>2024</v>
      </c>
      <c r="D424" s="11">
        <v>18</v>
      </c>
    </row>
    <row r="425" spans="1:4" ht="12.75" x14ac:dyDescent="0.2">
      <c r="A425" s="9">
        <v>424</v>
      </c>
      <c r="B425" s="37">
        <v>401</v>
      </c>
      <c r="C425" s="37">
        <v>2024</v>
      </c>
      <c r="D425" s="37">
        <v>6</v>
      </c>
    </row>
    <row r="426" spans="1:4" ht="12.75" x14ac:dyDescent="0.2">
      <c r="A426" s="28">
        <v>425</v>
      </c>
      <c r="B426" s="11">
        <v>402</v>
      </c>
      <c r="C426" s="11">
        <v>2024</v>
      </c>
      <c r="D426" s="11">
        <v>20</v>
      </c>
    </row>
    <row r="427" spans="1:4" ht="12.75" x14ac:dyDescent="0.2">
      <c r="A427" s="9">
        <v>426</v>
      </c>
      <c r="B427" s="37">
        <v>403</v>
      </c>
      <c r="C427" s="37">
        <v>2024</v>
      </c>
      <c r="D427" s="37">
        <v>4</v>
      </c>
    </row>
    <row r="428" spans="1:4" ht="12.75" x14ac:dyDescent="0.2">
      <c r="A428" s="9">
        <v>427</v>
      </c>
      <c r="B428" s="11">
        <v>404</v>
      </c>
      <c r="C428" s="11">
        <v>2024</v>
      </c>
      <c r="D428" s="11">
        <v>2</v>
      </c>
    </row>
    <row r="429" spans="1:4" ht="12.75" x14ac:dyDescent="0.2">
      <c r="A429" s="28">
        <v>428</v>
      </c>
      <c r="B429" s="37">
        <v>405</v>
      </c>
      <c r="C429" s="37">
        <v>2024</v>
      </c>
      <c r="D429" s="37">
        <v>15</v>
      </c>
    </row>
    <row r="430" spans="1:4" ht="12.75" x14ac:dyDescent="0.2">
      <c r="A430" s="9">
        <v>429</v>
      </c>
      <c r="B430" s="11">
        <v>406</v>
      </c>
      <c r="C430" s="11">
        <v>2024</v>
      </c>
      <c r="D430" s="11">
        <v>8</v>
      </c>
    </row>
    <row r="431" spans="1:4" ht="12.75" x14ac:dyDescent="0.2">
      <c r="A431" s="9">
        <v>430</v>
      </c>
      <c r="B431" s="37">
        <v>407</v>
      </c>
      <c r="C431" s="37">
        <v>2024</v>
      </c>
      <c r="D431" s="37">
        <v>23</v>
      </c>
    </row>
    <row r="432" spans="1:4" ht="12.75" x14ac:dyDescent="0.2">
      <c r="A432" s="28">
        <v>431</v>
      </c>
      <c r="B432" s="11">
        <v>408</v>
      </c>
      <c r="C432" s="11">
        <v>2024</v>
      </c>
      <c r="D432" s="11">
        <v>22</v>
      </c>
    </row>
    <row r="433" spans="1:4" ht="12.75" x14ac:dyDescent="0.2">
      <c r="A433" s="9">
        <v>432</v>
      </c>
      <c r="B433" s="37">
        <v>409</v>
      </c>
      <c r="C433" s="37">
        <v>2024</v>
      </c>
      <c r="D433" s="37">
        <v>24</v>
      </c>
    </row>
    <row r="434" spans="1:4" ht="12.75" x14ac:dyDescent="0.2">
      <c r="A434" s="9">
        <v>433</v>
      </c>
      <c r="B434" s="11">
        <v>410</v>
      </c>
      <c r="C434" s="11">
        <v>2024</v>
      </c>
      <c r="D434" s="11">
        <v>5</v>
      </c>
    </row>
    <row r="435" spans="1:4" ht="12.75" x14ac:dyDescent="0.2">
      <c r="A435" s="28">
        <v>434</v>
      </c>
      <c r="B435" s="37">
        <v>411</v>
      </c>
      <c r="C435" s="37">
        <v>2024</v>
      </c>
      <c r="D435" s="37">
        <v>7</v>
      </c>
    </row>
    <row r="436" spans="1:4" ht="12.75" x14ac:dyDescent="0.2">
      <c r="A436" s="9">
        <v>435</v>
      </c>
      <c r="B436" s="11">
        <v>412</v>
      </c>
      <c r="C436" s="11">
        <v>2024</v>
      </c>
      <c r="D436" s="11">
        <v>14</v>
      </c>
    </row>
    <row r="437" spans="1:4" ht="12.75" x14ac:dyDescent="0.2">
      <c r="A437" s="9">
        <v>436</v>
      </c>
      <c r="B437" s="37">
        <v>413</v>
      </c>
      <c r="C437" s="37">
        <v>2024</v>
      </c>
      <c r="D437" s="37">
        <v>8</v>
      </c>
    </row>
    <row r="438" spans="1:4" ht="12.75" x14ac:dyDescent="0.2">
      <c r="A438" s="28">
        <v>437</v>
      </c>
      <c r="B438" s="11">
        <v>414</v>
      </c>
      <c r="C438" s="11">
        <v>2024</v>
      </c>
      <c r="D438" s="11">
        <v>22</v>
      </c>
    </row>
    <row r="439" spans="1:4" ht="12.75" x14ac:dyDescent="0.2">
      <c r="A439" s="9">
        <v>438</v>
      </c>
      <c r="B439" s="37">
        <v>415</v>
      </c>
      <c r="C439" s="37">
        <v>2024</v>
      </c>
      <c r="D439" s="37">
        <v>3</v>
      </c>
    </row>
    <row r="440" spans="1:4" ht="12.75" x14ac:dyDescent="0.2">
      <c r="A440" s="9">
        <v>439</v>
      </c>
      <c r="B440" s="11">
        <v>415</v>
      </c>
      <c r="C440" s="11">
        <v>2024</v>
      </c>
      <c r="D440" s="11">
        <v>22</v>
      </c>
    </row>
    <row r="441" spans="1:4" ht="12.75" x14ac:dyDescent="0.2">
      <c r="A441" s="28">
        <v>440</v>
      </c>
      <c r="B441" s="37">
        <v>416</v>
      </c>
      <c r="C441" s="37">
        <v>2024</v>
      </c>
      <c r="D441" s="37">
        <v>18</v>
      </c>
    </row>
    <row r="442" spans="1:4" ht="12.75" x14ac:dyDescent="0.2">
      <c r="A442" s="9">
        <v>441</v>
      </c>
      <c r="B442" s="11">
        <v>417</v>
      </c>
      <c r="C442" s="11">
        <v>2024</v>
      </c>
      <c r="D442" s="11">
        <v>19</v>
      </c>
    </row>
    <row r="443" spans="1:4" ht="12.75" x14ac:dyDescent="0.2">
      <c r="A443" s="9">
        <v>442</v>
      </c>
      <c r="B443" s="37">
        <v>418</v>
      </c>
      <c r="C443" s="37">
        <v>2024</v>
      </c>
      <c r="D443" s="37">
        <v>4</v>
      </c>
    </row>
    <row r="444" spans="1:4" ht="12.75" x14ac:dyDescent="0.2">
      <c r="A444" s="28">
        <v>443</v>
      </c>
      <c r="B444" s="11">
        <v>419</v>
      </c>
      <c r="C444" s="11">
        <v>2024</v>
      </c>
      <c r="D444" s="11">
        <v>2</v>
      </c>
    </row>
    <row r="445" spans="1:4" ht="12.75" x14ac:dyDescent="0.2">
      <c r="A445" s="9">
        <v>444</v>
      </c>
      <c r="B445" s="37">
        <v>420</v>
      </c>
      <c r="C445" s="37">
        <v>2024</v>
      </c>
      <c r="D445" s="37">
        <v>13</v>
      </c>
    </row>
    <row r="446" spans="1:4" ht="12.75" x14ac:dyDescent="0.2">
      <c r="A446" s="9">
        <v>445</v>
      </c>
      <c r="B446" s="11">
        <v>421</v>
      </c>
      <c r="C446" s="11">
        <v>2024</v>
      </c>
      <c r="D446" s="11">
        <v>4</v>
      </c>
    </row>
    <row r="447" spans="1:4" ht="12.75" x14ac:dyDescent="0.2">
      <c r="A447" s="28">
        <v>446</v>
      </c>
      <c r="B447" s="37">
        <v>422</v>
      </c>
      <c r="C447" s="37">
        <v>2024</v>
      </c>
      <c r="D447" s="37">
        <v>9</v>
      </c>
    </row>
    <row r="448" spans="1:4" ht="12.75" x14ac:dyDescent="0.2">
      <c r="A448" s="9">
        <v>447</v>
      </c>
      <c r="B448" s="11">
        <v>422</v>
      </c>
      <c r="C448" s="11">
        <v>2024</v>
      </c>
      <c r="D448" s="11">
        <v>11</v>
      </c>
    </row>
    <row r="449" spans="1:4" ht="12.75" x14ac:dyDescent="0.2">
      <c r="A449" s="9">
        <v>448</v>
      </c>
      <c r="B449" s="37">
        <v>423</v>
      </c>
      <c r="C449" s="37">
        <v>2024</v>
      </c>
      <c r="D449" s="37">
        <v>18</v>
      </c>
    </row>
    <row r="450" spans="1:4" ht="12.75" x14ac:dyDescent="0.2">
      <c r="A450" s="28">
        <v>449</v>
      </c>
      <c r="B450" s="11">
        <v>424</v>
      </c>
      <c r="C450" s="11">
        <v>2024</v>
      </c>
      <c r="D450" s="11">
        <v>16</v>
      </c>
    </row>
    <row r="451" spans="1:4" ht="12.75" x14ac:dyDescent="0.2">
      <c r="A451" s="9">
        <v>450</v>
      </c>
      <c r="B451" s="37">
        <v>425</v>
      </c>
      <c r="C451" s="37">
        <v>2024</v>
      </c>
      <c r="D451" s="37">
        <v>2</v>
      </c>
    </row>
    <row r="452" spans="1:4" ht="12.75" x14ac:dyDescent="0.2">
      <c r="A452" s="9">
        <v>451</v>
      </c>
      <c r="B452" s="11">
        <v>426</v>
      </c>
      <c r="C452" s="11">
        <v>2024</v>
      </c>
      <c r="D452" s="11">
        <v>17</v>
      </c>
    </row>
    <row r="453" spans="1:4" ht="12.75" x14ac:dyDescent="0.2">
      <c r="A453" s="28">
        <v>452</v>
      </c>
      <c r="B453" s="37">
        <v>427</v>
      </c>
      <c r="C453" s="37">
        <v>2024</v>
      </c>
      <c r="D453" s="37">
        <v>11</v>
      </c>
    </row>
    <row r="454" spans="1:4" ht="12.75" x14ac:dyDescent="0.2">
      <c r="A454" s="9">
        <v>453</v>
      </c>
      <c r="B454" s="11">
        <v>428</v>
      </c>
      <c r="C454" s="11">
        <v>2024</v>
      </c>
      <c r="D454" s="11">
        <v>6</v>
      </c>
    </row>
    <row r="455" spans="1:4" ht="12.75" x14ac:dyDescent="0.2">
      <c r="A455" s="9">
        <v>454</v>
      </c>
      <c r="B455" s="37">
        <v>429</v>
      </c>
      <c r="C455" s="37">
        <v>2024</v>
      </c>
      <c r="D455" s="37">
        <v>12</v>
      </c>
    </row>
    <row r="456" spans="1:4" ht="12.75" x14ac:dyDescent="0.2">
      <c r="A456" s="28">
        <v>455</v>
      </c>
      <c r="B456" s="11">
        <v>430</v>
      </c>
      <c r="C456" s="11">
        <v>2024</v>
      </c>
      <c r="D456" s="11">
        <v>14</v>
      </c>
    </row>
    <row r="457" spans="1:4" ht="12.75" x14ac:dyDescent="0.2">
      <c r="A457" s="9">
        <v>456</v>
      </c>
      <c r="B457" s="37">
        <v>431</v>
      </c>
      <c r="C457" s="37">
        <v>2024</v>
      </c>
      <c r="D457" s="37">
        <v>12</v>
      </c>
    </row>
    <row r="458" spans="1:4" ht="12.75" x14ac:dyDescent="0.2">
      <c r="A458" s="9">
        <v>457</v>
      </c>
      <c r="B458" s="11">
        <v>432</v>
      </c>
      <c r="C458" s="11">
        <v>2024</v>
      </c>
      <c r="D458" s="11">
        <v>16</v>
      </c>
    </row>
    <row r="459" spans="1:4" ht="12.75" x14ac:dyDescent="0.2">
      <c r="A459" s="28">
        <v>458</v>
      </c>
      <c r="B459" s="37">
        <v>433</v>
      </c>
      <c r="C459" s="37">
        <v>2024</v>
      </c>
      <c r="D459" s="37">
        <v>20</v>
      </c>
    </row>
    <row r="460" spans="1:4" ht="12.75" x14ac:dyDescent="0.2">
      <c r="A460" s="9">
        <v>459</v>
      </c>
      <c r="B460" s="11">
        <v>434</v>
      </c>
      <c r="C460" s="11">
        <v>2024</v>
      </c>
      <c r="D460" s="11">
        <v>18</v>
      </c>
    </row>
    <row r="461" spans="1:4" ht="12.75" x14ac:dyDescent="0.2">
      <c r="A461" s="9">
        <v>460</v>
      </c>
      <c r="B461" s="37">
        <v>435</v>
      </c>
      <c r="C461" s="37">
        <v>2024</v>
      </c>
      <c r="D461" s="37">
        <v>2</v>
      </c>
    </row>
    <row r="462" spans="1:4" ht="12.75" x14ac:dyDescent="0.2">
      <c r="A462" s="28">
        <v>461</v>
      </c>
      <c r="B462" s="11">
        <v>436</v>
      </c>
      <c r="C462" s="11">
        <v>2024</v>
      </c>
      <c r="D462" s="11">
        <v>7</v>
      </c>
    </row>
    <row r="463" spans="1:4" ht="12.75" x14ac:dyDescent="0.2">
      <c r="A463" s="9">
        <v>462</v>
      </c>
      <c r="B463" s="37">
        <v>437</v>
      </c>
      <c r="C463" s="37">
        <v>2024</v>
      </c>
      <c r="D463" s="37">
        <v>15</v>
      </c>
    </row>
    <row r="464" spans="1:4" ht="12.75" x14ac:dyDescent="0.2">
      <c r="A464" s="9">
        <v>463</v>
      </c>
      <c r="B464" s="11">
        <v>438</v>
      </c>
      <c r="C464" s="11">
        <v>2024</v>
      </c>
      <c r="D464" s="11">
        <v>18</v>
      </c>
    </row>
    <row r="465" spans="1:4" ht="12.75" x14ac:dyDescent="0.2">
      <c r="A465" s="28">
        <v>464</v>
      </c>
      <c r="B465" s="37">
        <v>439</v>
      </c>
      <c r="C465" s="37">
        <v>2024</v>
      </c>
      <c r="D465" s="37">
        <v>4</v>
      </c>
    </row>
    <row r="466" spans="1:4" ht="12.75" x14ac:dyDescent="0.2">
      <c r="A466" s="9">
        <v>465</v>
      </c>
      <c r="B466" s="11">
        <v>440</v>
      </c>
      <c r="C466" s="11">
        <v>2024</v>
      </c>
      <c r="D466" s="11">
        <v>19</v>
      </c>
    </row>
    <row r="467" spans="1:4" ht="12.75" x14ac:dyDescent="0.2">
      <c r="A467" s="9">
        <v>466</v>
      </c>
      <c r="B467" s="37">
        <v>441</v>
      </c>
      <c r="C467" s="37">
        <v>2024</v>
      </c>
      <c r="D467" s="37">
        <v>13</v>
      </c>
    </row>
    <row r="468" spans="1:4" ht="12.75" x14ac:dyDescent="0.2">
      <c r="A468" s="28">
        <v>467</v>
      </c>
      <c r="B468" s="11">
        <v>442</v>
      </c>
      <c r="C468" s="11">
        <v>2024</v>
      </c>
      <c r="D468" s="11">
        <v>16</v>
      </c>
    </row>
    <row r="469" spans="1:4" ht="12.75" x14ac:dyDescent="0.2">
      <c r="A469" s="9">
        <v>468</v>
      </c>
      <c r="B469" s="37">
        <v>443</v>
      </c>
      <c r="C469" s="37">
        <v>2024</v>
      </c>
      <c r="D469" s="37">
        <v>3</v>
      </c>
    </row>
    <row r="470" spans="1:4" ht="12.75" x14ac:dyDescent="0.2">
      <c r="A470" s="9">
        <v>469</v>
      </c>
      <c r="B470" s="11">
        <v>444</v>
      </c>
      <c r="C470" s="11">
        <v>2024</v>
      </c>
      <c r="D470" s="11">
        <v>13</v>
      </c>
    </row>
    <row r="471" spans="1:4" ht="12.75" x14ac:dyDescent="0.2">
      <c r="A471" s="28">
        <v>470</v>
      </c>
      <c r="B471" s="37">
        <v>445</v>
      </c>
      <c r="C471" s="37">
        <v>2024</v>
      </c>
      <c r="D471" s="37">
        <v>14</v>
      </c>
    </row>
    <row r="472" spans="1:4" ht="12.75" x14ac:dyDescent="0.2">
      <c r="A472" s="9">
        <v>471</v>
      </c>
      <c r="B472" s="11">
        <v>446</v>
      </c>
      <c r="C472" s="11">
        <v>2024</v>
      </c>
      <c r="D472" s="11">
        <v>1</v>
      </c>
    </row>
    <row r="473" spans="1:4" ht="12.75" x14ac:dyDescent="0.2">
      <c r="A473" s="9">
        <v>472</v>
      </c>
      <c r="B473" s="37">
        <v>447</v>
      </c>
      <c r="C473" s="37">
        <v>2024</v>
      </c>
      <c r="D473" s="37">
        <v>21</v>
      </c>
    </row>
    <row r="474" spans="1:4" ht="12.75" x14ac:dyDescent="0.2">
      <c r="A474" s="28">
        <v>473</v>
      </c>
      <c r="B474" s="11">
        <v>448</v>
      </c>
      <c r="C474" s="11">
        <v>2024</v>
      </c>
      <c r="D474" s="11">
        <v>17</v>
      </c>
    </row>
    <row r="475" spans="1:4" ht="12.75" x14ac:dyDescent="0.2">
      <c r="A475" s="9">
        <v>474</v>
      </c>
      <c r="B475" s="37">
        <v>449</v>
      </c>
      <c r="C475" s="37">
        <v>2024</v>
      </c>
      <c r="D475" s="37">
        <v>1</v>
      </c>
    </row>
    <row r="476" spans="1:4" ht="12.75" x14ac:dyDescent="0.2">
      <c r="A476" s="9">
        <v>475</v>
      </c>
      <c r="B476" s="11">
        <v>450</v>
      </c>
      <c r="C476" s="11">
        <v>2024</v>
      </c>
      <c r="D476" s="11">
        <v>9</v>
      </c>
    </row>
    <row r="477" spans="1:4" ht="12.75" x14ac:dyDescent="0.2">
      <c r="A477" s="28">
        <v>476</v>
      </c>
      <c r="B477" s="37">
        <v>451</v>
      </c>
      <c r="C477" s="37">
        <v>2024</v>
      </c>
      <c r="D477" s="37">
        <v>23</v>
      </c>
    </row>
    <row r="478" spans="1:4" ht="12.75" x14ac:dyDescent="0.2">
      <c r="A478" s="9">
        <v>477</v>
      </c>
      <c r="B478" s="11">
        <v>452</v>
      </c>
      <c r="C478" s="11">
        <v>2024</v>
      </c>
      <c r="D478" s="11">
        <v>13</v>
      </c>
    </row>
    <row r="479" spans="1:4" ht="12.75" x14ac:dyDescent="0.2">
      <c r="A479" s="9">
        <v>478</v>
      </c>
      <c r="B479" s="37">
        <v>453</v>
      </c>
      <c r="C479" s="37">
        <v>2024</v>
      </c>
      <c r="D479" s="37">
        <v>6</v>
      </c>
    </row>
    <row r="480" spans="1:4" ht="12.75" x14ac:dyDescent="0.2">
      <c r="A480" s="28">
        <v>479</v>
      </c>
      <c r="B480" s="11">
        <v>454</v>
      </c>
      <c r="C480" s="11">
        <v>2024</v>
      </c>
      <c r="D480" s="11">
        <v>2</v>
      </c>
    </row>
    <row r="481" spans="1:4" ht="12.75" x14ac:dyDescent="0.2">
      <c r="A481" s="9">
        <v>480</v>
      </c>
      <c r="B481" s="37">
        <v>455</v>
      </c>
      <c r="C481" s="37">
        <v>2024</v>
      </c>
      <c r="D481" s="37">
        <v>7</v>
      </c>
    </row>
    <row r="482" spans="1:4" ht="12.75" x14ac:dyDescent="0.2">
      <c r="A482" s="9">
        <v>481</v>
      </c>
      <c r="B482" s="11">
        <v>455</v>
      </c>
      <c r="C482" s="11">
        <v>2024</v>
      </c>
      <c r="D482" s="11">
        <v>23</v>
      </c>
    </row>
    <row r="483" spans="1:4" ht="12.75" x14ac:dyDescent="0.2">
      <c r="A483" s="28">
        <v>482</v>
      </c>
      <c r="B483" s="37">
        <v>456</v>
      </c>
      <c r="C483" s="37">
        <v>2024</v>
      </c>
      <c r="D483" s="37">
        <v>1</v>
      </c>
    </row>
    <row r="484" spans="1:4" ht="12.75" x14ac:dyDescent="0.2">
      <c r="A484" s="9">
        <v>483</v>
      </c>
      <c r="B484" s="11">
        <v>457</v>
      </c>
      <c r="C484" s="11">
        <v>2024</v>
      </c>
      <c r="D484" s="11">
        <v>7</v>
      </c>
    </row>
    <row r="485" spans="1:4" ht="12.75" x14ac:dyDescent="0.2">
      <c r="A485" s="9">
        <v>484</v>
      </c>
      <c r="B485" s="37">
        <v>457</v>
      </c>
      <c r="C485" s="37">
        <v>2024</v>
      </c>
      <c r="D485" s="37">
        <v>23</v>
      </c>
    </row>
    <row r="486" spans="1:4" ht="12.75" x14ac:dyDescent="0.2">
      <c r="A486" s="28">
        <v>485</v>
      </c>
      <c r="B486" s="11">
        <v>458</v>
      </c>
      <c r="C486" s="11">
        <v>2024</v>
      </c>
      <c r="D486" s="11">
        <v>3</v>
      </c>
    </row>
    <row r="487" spans="1:4" ht="12.75" x14ac:dyDescent="0.2">
      <c r="A487" s="9">
        <v>486</v>
      </c>
      <c r="B487" s="37">
        <v>459</v>
      </c>
      <c r="C487" s="37">
        <v>2024</v>
      </c>
      <c r="D487" s="37">
        <v>11</v>
      </c>
    </row>
    <row r="488" spans="1:4" ht="12.75" x14ac:dyDescent="0.2">
      <c r="A488" s="9">
        <v>487</v>
      </c>
      <c r="B488" s="11">
        <v>460</v>
      </c>
      <c r="C488" s="11">
        <v>2024</v>
      </c>
      <c r="D488" s="11">
        <v>1</v>
      </c>
    </row>
    <row r="489" spans="1:4" ht="12.75" x14ac:dyDescent="0.2">
      <c r="A489" s="28">
        <v>488</v>
      </c>
      <c r="B489" s="37">
        <v>461</v>
      </c>
      <c r="C489" s="37">
        <v>2024</v>
      </c>
      <c r="D489" s="37">
        <v>4</v>
      </c>
    </row>
    <row r="490" spans="1:4" ht="12.75" x14ac:dyDescent="0.2">
      <c r="A490" s="9">
        <v>489</v>
      </c>
      <c r="B490" s="11">
        <v>462</v>
      </c>
      <c r="C490" s="11">
        <v>2024</v>
      </c>
      <c r="D490" s="11">
        <v>5</v>
      </c>
    </row>
    <row r="491" spans="1:4" ht="12.75" x14ac:dyDescent="0.2">
      <c r="A491" s="9">
        <v>490</v>
      </c>
      <c r="B491" s="37">
        <v>463</v>
      </c>
      <c r="C491" s="37">
        <v>2024</v>
      </c>
      <c r="D491" s="37">
        <v>19</v>
      </c>
    </row>
    <row r="492" spans="1:4" ht="12.75" x14ac:dyDescent="0.2">
      <c r="A492" s="28">
        <v>491</v>
      </c>
      <c r="B492" s="11">
        <v>463</v>
      </c>
      <c r="C492" s="11">
        <v>2024</v>
      </c>
      <c r="D492" s="11">
        <v>15</v>
      </c>
    </row>
    <row r="493" spans="1:4" ht="12.75" x14ac:dyDescent="0.2">
      <c r="A493" s="9">
        <v>492</v>
      </c>
      <c r="B493" s="37">
        <v>464</v>
      </c>
      <c r="C493" s="37">
        <v>2024</v>
      </c>
      <c r="D493" s="37">
        <v>21</v>
      </c>
    </row>
    <row r="494" spans="1:4" ht="12.75" x14ac:dyDescent="0.2">
      <c r="A494" s="9">
        <v>493</v>
      </c>
      <c r="B494" s="11">
        <v>465</v>
      </c>
      <c r="C494" s="11">
        <v>2024</v>
      </c>
      <c r="D494" s="11">
        <v>24</v>
      </c>
    </row>
    <row r="495" spans="1:4" ht="12.75" x14ac:dyDescent="0.2">
      <c r="A495" s="28">
        <v>494</v>
      </c>
      <c r="B495" s="37">
        <v>466</v>
      </c>
      <c r="C495" s="37">
        <v>2024</v>
      </c>
      <c r="D495" s="37">
        <v>10</v>
      </c>
    </row>
    <row r="496" spans="1:4" ht="12.75" x14ac:dyDescent="0.2">
      <c r="A496" s="9">
        <v>495</v>
      </c>
      <c r="B496" s="11">
        <v>467</v>
      </c>
      <c r="C496" s="11">
        <v>2024</v>
      </c>
      <c r="D496" s="11">
        <v>8</v>
      </c>
    </row>
    <row r="497" spans="1:4" ht="12.75" x14ac:dyDescent="0.2">
      <c r="A497" s="9">
        <v>496</v>
      </c>
      <c r="B497" s="37">
        <v>468</v>
      </c>
      <c r="C497" s="37">
        <v>2024</v>
      </c>
      <c r="D497" s="37">
        <v>11</v>
      </c>
    </row>
    <row r="498" spans="1:4" ht="12.75" x14ac:dyDescent="0.2">
      <c r="A498" s="28">
        <v>497</v>
      </c>
      <c r="B498" s="11">
        <v>469</v>
      </c>
      <c r="C498" s="11">
        <v>2024</v>
      </c>
      <c r="D498" s="11">
        <v>12</v>
      </c>
    </row>
    <row r="499" spans="1:4" ht="12.75" x14ac:dyDescent="0.2">
      <c r="A499" s="9">
        <v>498</v>
      </c>
      <c r="B499" s="37">
        <v>470</v>
      </c>
      <c r="C499" s="37">
        <v>2024</v>
      </c>
      <c r="D499" s="37">
        <v>7</v>
      </c>
    </row>
    <row r="500" spans="1:4" ht="12.75" x14ac:dyDescent="0.2">
      <c r="A500" s="9">
        <v>499</v>
      </c>
      <c r="B500" s="11">
        <v>471</v>
      </c>
      <c r="C500" s="11">
        <v>2024</v>
      </c>
      <c r="D500" s="11">
        <v>15</v>
      </c>
    </row>
    <row r="501" spans="1:4" ht="12.75" x14ac:dyDescent="0.2">
      <c r="A501" s="28">
        <v>500</v>
      </c>
      <c r="B501" s="37">
        <v>472</v>
      </c>
      <c r="C501" s="37">
        <v>2024</v>
      </c>
      <c r="D501" s="37">
        <v>20</v>
      </c>
    </row>
    <row r="502" spans="1:4" ht="12.75" x14ac:dyDescent="0.2">
      <c r="A502" s="9">
        <v>501</v>
      </c>
      <c r="B502" s="11">
        <v>473</v>
      </c>
      <c r="C502" s="11">
        <v>2024</v>
      </c>
      <c r="D502" s="11">
        <v>9</v>
      </c>
    </row>
    <row r="503" spans="1:4" ht="12.75" x14ac:dyDescent="0.2">
      <c r="A503" s="9">
        <v>502</v>
      </c>
      <c r="B503" s="37">
        <v>474</v>
      </c>
      <c r="C503" s="37">
        <v>2024</v>
      </c>
      <c r="D503" s="37">
        <v>12</v>
      </c>
    </row>
    <row r="504" spans="1:4" ht="12.75" x14ac:dyDescent="0.2">
      <c r="A504" s="28">
        <v>503</v>
      </c>
      <c r="B504" s="11">
        <v>475</v>
      </c>
      <c r="C504" s="11">
        <v>2024</v>
      </c>
      <c r="D504" s="11">
        <v>6</v>
      </c>
    </row>
    <row r="505" spans="1:4" ht="12.75" x14ac:dyDescent="0.2">
      <c r="A505" s="9">
        <v>504</v>
      </c>
      <c r="B505" s="37">
        <v>476</v>
      </c>
      <c r="C505" s="37">
        <v>2024</v>
      </c>
      <c r="D505" s="37">
        <v>24</v>
      </c>
    </row>
    <row r="506" spans="1:4" ht="12.75" x14ac:dyDescent="0.2">
      <c r="A506" s="9">
        <v>505</v>
      </c>
      <c r="B506" s="11">
        <v>477</v>
      </c>
      <c r="C506" s="11">
        <v>2024</v>
      </c>
      <c r="D506" s="11">
        <v>1</v>
      </c>
    </row>
    <row r="507" spans="1:4" ht="12.75" x14ac:dyDescent="0.2">
      <c r="A507" s="28">
        <v>506</v>
      </c>
      <c r="B507" s="37">
        <v>478</v>
      </c>
      <c r="C507" s="37">
        <v>2024</v>
      </c>
      <c r="D507" s="37">
        <v>17</v>
      </c>
    </row>
    <row r="508" spans="1:4" ht="12.75" x14ac:dyDescent="0.2">
      <c r="A508" s="9">
        <v>507</v>
      </c>
      <c r="B508" s="11">
        <v>479</v>
      </c>
      <c r="C508" s="11">
        <v>2024</v>
      </c>
      <c r="D508" s="11">
        <v>24</v>
      </c>
    </row>
    <row r="509" spans="1:4" ht="12.75" x14ac:dyDescent="0.2">
      <c r="A509" s="9">
        <v>508</v>
      </c>
      <c r="B509" s="37">
        <v>480</v>
      </c>
      <c r="C509" s="37">
        <v>2024</v>
      </c>
      <c r="D509" s="37">
        <v>20</v>
      </c>
    </row>
    <row r="510" spans="1:4" ht="12.75" x14ac:dyDescent="0.2">
      <c r="A510" s="28">
        <v>509</v>
      </c>
      <c r="B510" s="11">
        <v>481</v>
      </c>
      <c r="C510" s="11">
        <v>2024</v>
      </c>
      <c r="D510" s="11">
        <v>20</v>
      </c>
    </row>
    <row r="511" spans="1:4" ht="12.75" x14ac:dyDescent="0.2">
      <c r="A511" s="9">
        <v>510</v>
      </c>
      <c r="B511" s="37">
        <v>481</v>
      </c>
      <c r="C511" s="37">
        <v>2024</v>
      </c>
      <c r="D511" s="37">
        <v>10</v>
      </c>
    </row>
    <row r="512" spans="1:4" ht="12.75" x14ac:dyDescent="0.2">
      <c r="A512" s="9">
        <v>511</v>
      </c>
      <c r="B512" s="11">
        <v>482</v>
      </c>
      <c r="C512" s="11">
        <v>2024</v>
      </c>
      <c r="D512" s="11">
        <v>7</v>
      </c>
    </row>
    <row r="513" spans="1:4" ht="12.75" x14ac:dyDescent="0.2">
      <c r="A513" s="28">
        <v>512</v>
      </c>
      <c r="B513" s="37">
        <v>483</v>
      </c>
      <c r="C513" s="37">
        <v>2024</v>
      </c>
      <c r="D513" s="37">
        <v>20</v>
      </c>
    </row>
    <row r="514" spans="1:4" ht="12.75" x14ac:dyDescent="0.2">
      <c r="A514" s="9">
        <v>513</v>
      </c>
      <c r="B514" s="11">
        <v>484</v>
      </c>
      <c r="C514" s="11">
        <v>2024</v>
      </c>
      <c r="D514" s="11">
        <v>22</v>
      </c>
    </row>
    <row r="515" spans="1:4" ht="12.75" x14ac:dyDescent="0.2">
      <c r="A515" s="9">
        <v>514</v>
      </c>
      <c r="B515" s="37">
        <v>485</v>
      </c>
      <c r="C515" s="37">
        <v>2024</v>
      </c>
      <c r="D515" s="37">
        <v>2</v>
      </c>
    </row>
    <row r="516" spans="1:4" ht="12.75" x14ac:dyDescent="0.2">
      <c r="A516" s="28">
        <v>515</v>
      </c>
      <c r="B516" s="11">
        <v>486</v>
      </c>
      <c r="C516" s="11">
        <v>2024</v>
      </c>
      <c r="D516" s="11">
        <v>18</v>
      </c>
    </row>
    <row r="517" spans="1:4" ht="12.75" x14ac:dyDescent="0.2">
      <c r="A517" s="9">
        <v>516</v>
      </c>
      <c r="B517" s="37">
        <v>487</v>
      </c>
      <c r="C517" s="37">
        <v>2024</v>
      </c>
      <c r="D517" s="37">
        <v>4</v>
      </c>
    </row>
    <row r="518" spans="1:4" ht="12.75" x14ac:dyDescent="0.2">
      <c r="A518" s="9">
        <v>517</v>
      </c>
      <c r="B518" s="11">
        <v>488</v>
      </c>
      <c r="C518" s="11">
        <v>2024</v>
      </c>
      <c r="D518" s="11">
        <v>2</v>
      </c>
    </row>
    <row r="519" spans="1:4" ht="12.75" x14ac:dyDescent="0.2">
      <c r="A519" s="28">
        <v>518</v>
      </c>
      <c r="B519" s="37">
        <v>489</v>
      </c>
      <c r="C519" s="37">
        <v>2024</v>
      </c>
      <c r="D519" s="37">
        <v>24</v>
      </c>
    </row>
    <row r="520" spans="1:4" ht="12.75" x14ac:dyDescent="0.2">
      <c r="A520" s="9">
        <v>519</v>
      </c>
      <c r="B520" s="11">
        <v>490</v>
      </c>
      <c r="C520" s="11">
        <v>2024</v>
      </c>
      <c r="D520" s="11">
        <v>11</v>
      </c>
    </row>
    <row r="521" spans="1:4" ht="12.75" x14ac:dyDescent="0.2">
      <c r="A521" s="9">
        <v>520</v>
      </c>
      <c r="B521" s="37">
        <v>491</v>
      </c>
      <c r="C521" s="37">
        <v>2024</v>
      </c>
      <c r="D521" s="37">
        <v>3</v>
      </c>
    </row>
    <row r="522" spans="1:4" ht="12.75" x14ac:dyDescent="0.2">
      <c r="A522" s="28">
        <v>521</v>
      </c>
      <c r="B522" s="11">
        <v>492</v>
      </c>
      <c r="C522" s="11">
        <v>2024</v>
      </c>
      <c r="D522" s="11">
        <v>24</v>
      </c>
    </row>
    <row r="523" spans="1:4" ht="12.75" x14ac:dyDescent="0.2">
      <c r="A523" s="9">
        <v>522</v>
      </c>
      <c r="B523" s="37">
        <v>493</v>
      </c>
      <c r="C523" s="37">
        <v>2024</v>
      </c>
      <c r="D523" s="37">
        <v>5</v>
      </c>
    </row>
    <row r="524" spans="1:4" ht="12.75" x14ac:dyDescent="0.2">
      <c r="A524" s="9">
        <v>523</v>
      </c>
      <c r="B524" s="11">
        <v>494</v>
      </c>
      <c r="C524" s="11">
        <v>2024</v>
      </c>
      <c r="D524" s="11">
        <v>8</v>
      </c>
    </row>
    <row r="525" spans="1:4" ht="12.75" x14ac:dyDescent="0.2">
      <c r="A525" s="28">
        <v>524</v>
      </c>
      <c r="B525" s="37">
        <v>495</v>
      </c>
      <c r="C525" s="37">
        <v>2024</v>
      </c>
      <c r="D525" s="37">
        <v>24</v>
      </c>
    </row>
    <row r="526" spans="1:4" ht="12.75" x14ac:dyDescent="0.2">
      <c r="A526" s="9">
        <v>525</v>
      </c>
      <c r="B526" s="11">
        <v>496</v>
      </c>
      <c r="C526" s="11">
        <v>2024</v>
      </c>
      <c r="D526" s="11">
        <v>15</v>
      </c>
    </row>
    <row r="527" spans="1:4" ht="12.75" x14ac:dyDescent="0.2">
      <c r="A527" s="9">
        <v>526</v>
      </c>
      <c r="B527" s="37">
        <v>497</v>
      </c>
      <c r="C527" s="37">
        <v>2024</v>
      </c>
      <c r="D527" s="37">
        <v>7</v>
      </c>
    </row>
    <row r="528" spans="1:4" ht="12.75" x14ac:dyDescent="0.2">
      <c r="A528" s="28">
        <v>527</v>
      </c>
      <c r="B528" s="11">
        <v>498</v>
      </c>
      <c r="C528" s="11">
        <v>2024</v>
      </c>
      <c r="D528" s="11">
        <v>20</v>
      </c>
    </row>
    <row r="529" spans="1:4" ht="12.75" x14ac:dyDescent="0.2">
      <c r="A529" s="9">
        <v>528</v>
      </c>
      <c r="B529" s="37">
        <v>499</v>
      </c>
      <c r="C529" s="37">
        <v>2024</v>
      </c>
      <c r="D529" s="37">
        <v>20</v>
      </c>
    </row>
    <row r="530" spans="1:4" ht="12.75" x14ac:dyDescent="0.2">
      <c r="A530" s="9">
        <v>529</v>
      </c>
      <c r="B530" s="11">
        <v>500</v>
      </c>
      <c r="C530" s="11">
        <v>2024</v>
      </c>
      <c r="D530" s="11">
        <v>9</v>
      </c>
    </row>
    <row r="531" spans="1:4" ht="12.75" x14ac:dyDescent="0.2">
      <c r="A531" s="28">
        <v>530</v>
      </c>
      <c r="B531" s="37">
        <v>500</v>
      </c>
      <c r="C531" s="37">
        <v>2024</v>
      </c>
      <c r="D531" s="37">
        <v>3</v>
      </c>
    </row>
    <row r="532" spans="1:4" ht="12.75" x14ac:dyDescent="0.2">
      <c r="A532" s="9">
        <v>531</v>
      </c>
      <c r="B532" s="11">
        <v>501</v>
      </c>
      <c r="C532" s="11">
        <v>2024</v>
      </c>
      <c r="D532" s="11">
        <v>19</v>
      </c>
    </row>
    <row r="533" spans="1:4" ht="12.75" x14ac:dyDescent="0.2">
      <c r="A533" s="9">
        <v>532</v>
      </c>
      <c r="B533" s="37">
        <v>502</v>
      </c>
      <c r="C533" s="37">
        <v>2024</v>
      </c>
      <c r="D533" s="37">
        <v>7</v>
      </c>
    </row>
    <row r="534" spans="1:4" ht="12.75" x14ac:dyDescent="0.2">
      <c r="A534" s="28">
        <v>533</v>
      </c>
      <c r="B534" s="11">
        <v>503</v>
      </c>
      <c r="C534" s="11">
        <v>2024</v>
      </c>
      <c r="D534" s="11">
        <v>12</v>
      </c>
    </row>
    <row r="535" spans="1:4" ht="12.75" x14ac:dyDescent="0.2">
      <c r="A535" s="9">
        <v>534</v>
      </c>
      <c r="B535" s="37">
        <v>504</v>
      </c>
      <c r="C535" s="37">
        <v>2024</v>
      </c>
      <c r="D535" s="37">
        <v>13</v>
      </c>
    </row>
    <row r="536" spans="1:4" ht="12.75" x14ac:dyDescent="0.2">
      <c r="A536" s="9">
        <v>535</v>
      </c>
      <c r="B536" s="11">
        <v>505</v>
      </c>
      <c r="C536" s="11">
        <v>2024</v>
      </c>
      <c r="D536" s="11">
        <v>9</v>
      </c>
    </row>
    <row r="537" spans="1:4" ht="12.75" x14ac:dyDescent="0.2">
      <c r="A537" s="28">
        <v>536</v>
      </c>
      <c r="B537" s="37">
        <v>506</v>
      </c>
      <c r="C537" s="37">
        <v>2024</v>
      </c>
      <c r="D537" s="37">
        <v>19</v>
      </c>
    </row>
    <row r="538" spans="1:4" ht="12.75" x14ac:dyDescent="0.2">
      <c r="A538" s="9">
        <v>537</v>
      </c>
      <c r="B538" s="11">
        <v>507</v>
      </c>
      <c r="C538" s="11">
        <v>2024</v>
      </c>
      <c r="D538" s="11">
        <v>11</v>
      </c>
    </row>
    <row r="539" spans="1:4" ht="12.75" x14ac:dyDescent="0.2">
      <c r="A539" s="9">
        <v>538</v>
      </c>
      <c r="B539" s="37">
        <v>508</v>
      </c>
      <c r="C539" s="37">
        <v>2024</v>
      </c>
      <c r="D539" s="37">
        <v>13</v>
      </c>
    </row>
    <row r="540" spans="1:4" ht="12.75" x14ac:dyDescent="0.2">
      <c r="A540" s="28">
        <v>539</v>
      </c>
      <c r="B540" s="11">
        <v>509</v>
      </c>
      <c r="C540" s="11">
        <v>2024</v>
      </c>
      <c r="D540" s="11">
        <v>7</v>
      </c>
    </row>
    <row r="541" spans="1:4" ht="12.75" x14ac:dyDescent="0.2">
      <c r="A541" s="9">
        <v>540</v>
      </c>
      <c r="B541" s="37">
        <v>510</v>
      </c>
      <c r="C541" s="37">
        <v>2024</v>
      </c>
      <c r="D541" s="37">
        <v>11</v>
      </c>
    </row>
    <row r="542" spans="1:4" ht="12.75" x14ac:dyDescent="0.2">
      <c r="A542" s="9">
        <v>541</v>
      </c>
      <c r="B542" s="11">
        <v>511</v>
      </c>
      <c r="C542" s="11">
        <v>2024</v>
      </c>
      <c r="D542" s="11">
        <v>13</v>
      </c>
    </row>
    <row r="543" spans="1:4" ht="12.75" x14ac:dyDescent="0.2">
      <c r="A543" s="28">
        <v>542</v>
      </c>
      <c r="B543" s="37">
        <v>512</v>
      </c>
      <c r="C543" s="37">
        <v>2024</v>
      </c>
      <c r="D543" s="37">
        <v>3</v>
      </c>
    </row>
    <row r="544" spans="1:4" ht="12.75" x14ac:dyDescent="0.2">
      <c r="A544" s="9">
        <v>543</v>
      </c>
      <c r="B544" s="11">
        <v>513</v>
      </c>
      <c r="C544" s="11">
        <v>2024</v>
      </c>
      <c r="D544" s="11">
        <v>19</v>
      </c>
    </row>
    <row r="545" spans="1:4" ht="12.75" x14ac:dyDescent="0.2">
      <c r="A545" s="9">
        <v>544</v>
      </c>
      <c r="B545" s="37">
        <v>514</v>
      </c>
      <c r="C545" s="37">
        <v>2024</v>
      </c>
      <c r="D545" s="37">
        <v>21</v>
      </c>
    </row>
    <row r="546" spans="1:4" ht="12.75" x14ac:dyDescent="0.2">
      <c r="A546" s="28">
        <v>545</v>
      </c>
      <c r="B546" s="11">
        <v>515</v>
      </c>
      <c r="C546" s="11">
        <v>2024</v>
      </c>
      <c r="D546" s="11">
        <v>9</v>
      </c>
    </row>
    <row r="547" spans="1:4" ht="12.75" x14ac:dyDescent="0.2">
      <c r="A547" s="9">
        <v>546</v>
      </c>
      <c r="B547" s="37">
        <v>516</v>
      </c>
      <c r="C547" s="37">
        <v>2024</v>
      </c>
      <c r="D547" s="37">
        <v>23</v>
      </c>
    </row>
    <row r="548" spans="1:4" ht="12.75" x14ac:dyDescent="0.2">
      <c r="A548" s="9">
        <v>547</v>
      </c>
      <c r="B548" s="11">
        <v>517</v>
      </c>
      <c r="C548" s="11">
        <v>2024</v>
      </c>
      <c r="D548" s="11">
        <v>18</v>
      </c>
    </row>
    <row r="549" spans="1:4" ht="12.75" x14ac:dyDescent="0.2">
      <c r="A549" s="28">
        <v>548</v>
      </c>
      <c r="B549" s="37">
        <v>518</v>
      </c>
      <c r="C549" s="37">
        <v>2024</v>
      </c>
      <c r="D549" s="37">
        <v>15</v>
      </c>
    </row>
    <row r="550" spans="1:4" ht="12.75" x14ac:dyDescent="0.2">
      <c r="A550" s="9">
        <v>549</v>
      </c>
      <c r="B550" s="11">
        <v>519</v>
      </c>
      <c r="C550" s="11">
        <v>2024</v>
      </c>
      <c r="D550" s="11">
        <v>4</v>
      </c>
    </row>
    <row r="551" spans="1:4" ht="12.75" x14ac:dyDescent="0.2">
      <c r="A551" s="9">
        <v>550</v>
      </c>
      <c r="B551" s="37">
        <v>520</v>
      </c>
      <c r="C551" s="37">
        <v>2024</v>
      </c>
      <c r="D551" s="37">
        <v>5</v>
      </c>
    </row>
    <row r="552" spans="1:4" ht="12.75" x14ac:dyDescent="0.2">
      <c r="A552" s="28">
        <v>551</v>
      </c>
      <c r="B552" s="11">
        <v>521</v>
      </c>
      <c r="C552" s="11">
        <v>2024</v>
      </c>
      <c r="D552" s="11">
        <v>21</v>
      </c>
    </row>
    <row r="553" spans="1:4" ht="12.75" x14ac:dyDescent="0.2">
      <c r="A553" s="9">
        <v>552</v>
      </c>
      <c r="B553" s="37">
        <v>522</v>
      </c>
      <c r="C553" s="37">
        <v>2024</v>
      </c>
      <c r="D553" s="37">
        <v>7</v>
      </c>
    </row>
    <row r="554" spans="1:4" ht="12.75" x14ac:dyDescent="0.2">
      <c r="A554" s="9">
        <v>553</v>
      </c>
      <c r="B554" s="11">
        <v>523</v>
      </c>
      <c r="C554" s="11">
        <v>2024</v>
      </c>
      <c r="D554" s="11">
        <v>20</v>
      </c>
    </row>
    <row r="555" spans="1:4" ht="12.75" x14ac:dyDescent="0.2">
      <c r="A555" s="28">
        <v>554</v>
      </c>
      <c r="B555" s="37">
        <v>523</v>
      </c>
      <c r="C555" s="37">
        <v>2024</v>
      </c>
      <c r="D555" s="37">
        <v>11</v>
      </c>
    </row>
    <row r="556" spans="1:4" ht="12.75" x14ac:dyDescent="0.2">
      <c r="A556" s="9">
        <v>555</v>
      </c>
      <c r="B556" s="11">
        <v>524</v>
      </c>
      <c r="C556" s="11">
        <v>2024</v>
      </c>
      <c r="D556" s="11">
        <v>1</v>
      </c>
    </row>
    <row r="557" spans="1:4" ht="12.75" x14ac:dyDescent="0.2">
      <c r="A557" s="9">
        <v>556</v>
      </c>
      <c r="B557" s="37">
        <v>525</v>
      </c>
      <c r="C557" s="37">
        <v>2024</v>
      </c>
      <c r="D557" s="37">
        <v>9</v>
      </c>
    </row>
    <row r="558" spans="1:4" ht="12.75" x14ac:dyDescent="0.2">
      <c r="A558" s="28">
        <v>557</v>
      </c>
      <c r="B558" s="11">
        <v>526</v>
      </c>
      <c r="C558" s="11">
        <v>2024</v>
      </c>
      <c r="D558" s="11">
        <v>3</v>
      </c>
    </row>
    <row r="559" spans="1:4" ht="12.75" x14ac:dyDescent="0.2">
      <c r="A559" s="9">
        <v>558</v>
      </c>
      <c r="B559" s="37">
        <v>527</v>
      </c>
      <c r="C559" s="37">
        <v>2024</v>
      </c>
      <c r="D559" s="37">
        <v>20</v>
      </c>
    </row>
    <row r="560" spans="1:4" ht="12.75" x14ac:dyDescent="0.2">
      <c r="A560" s="9">
        <v>559</v>
      </c>
      <c r="B560" s="11">
        <v>528</v>
      </c>
      <c r="C560" s="11">
        <v>2024</v>
      </c>
      <c r="D560" s="11">
        <v>4</v>
      </c>
    </row>
    <row r="561" spans="1:4" ht="12.75" x14ac:dyDescent="0.2">
      <c r="A561" s="28">
        <v>560</v>
      </c>
      <c r="B561" s="37">
        <v>529</v>
      </c>
      <c r="C561" s="37">
        <v>2024</v>
      </c>
      <c r="D561" s="37">
        <v>21</v>
      </c>
    </row>
    <row r="562" spans="1:4" ht="12.75" x14ac:dyDescent="0.2">
      <c r="A562" s="9">
        <v>561</v>
      </c>
      <c r="B562" s="11">
        <v>530</v>
      </c>
      <c r="C562" s="11">
        <v>2024</v>
      </c>
      <c r="D562" s="11">
        <v>24</v>
      </c>
    </row>
    <row r="563" spans="1:4" ht="12.75" x14ac:dyDescent="0.2">
      <c r="A563" s="9">
        <v>562</v>
      </c>
      <c r="B563" s="37">
        <v>531</v>
      </c>
      <c r="C563" s="37">
        <v>2024</v>
      </c>
      <c r="D563" s="37">
        <v>14</v>
      </c>
    </row>
    <row r="564" spans="1:4" ht="12.75" x14ac:dyDescent="0.2">
      <c r="A564" s="28">
        <v>563</v>
      </c>
      <c r="B564" s="11">
        <v>532</v>
      </c>
      <c r="C564" s="11">
        <v>2024</v>
      </c>
      <c r="D564" s="11">
        <v>3</v>
      </c>
    </row>
    <row r="565" spans="1:4" ht="12.75" x14ac:dyDescent="0.2">
      <c r="A565" s="9">
        <v>564</v>
      </c>
      <c r="B565" s="37">
        <v>533</v>
      </c>
      <c r="C565" s="37">
        <v>2024</v>
      </c>
      <c r="D565" s="37">
        <v>21</v>
      </c>
    </row>
    <row r="566" spans="1:4" ht="12.75" x14ac:dyDescent="0.2">
      <c r="A566" s="9">
        <v>565</v>
      </c>
      <c r="B566" s="11">
        <v>534</v>
      </c>
      <c r="C566" s="11">
        <v>2024</v>
      </c>
      <c r="D566" s="11">
        <v>23</v>
      </c>
    </row>
    <row r="567" spans="1:4" ht="12.75" x14ac:dyDescent="0.2">
      <c r="A567" s="28">
        <v>566</v>
      </c>
      <c r="B567" s="37">
        <v>535</v>
      </c>
      <c r="C567" s="37">
        <v>2024</v>
      </c>
      <c r="D567" s="37">
        <v>13</v>
      </c>
    </row>
    <row r="568" spans="1:4" ht="12.75" x14ac:dyDescent="0.2">
      <c r="A568" s="9">
        <v>567</v>
      </c>
      <c r="B568" s="11">
        <v>535</v>
      </c>
      <c r="C568" s="11">
        <v>2024</v>
      </c>
      <c r="D568" s="11">
        <v>18</v>
      </c>
    </row>
    <row r="569" spans="1:4" ht="12.75" x14ac:dyDescent="0.2">
      <c r="A569" s="9">
        <v>568</v>
      </c>
      <c r="B569" s="37">
        <v>536</v>
      </c>
      <c r="C569" s="37">
        <v>2024</v>
      </c>
      <c r="D569" s="37">
        <v>11</v>
      </c>
    </row>
    <row r="570" spans="1:4" ht="12.75" x14ac:dyDescent="0.2">
      <c r="A570" s="28">
        <v>569</v>
      </c>
      <c r="B570" s="11">
        <v>537</v>
      </c>
      <c r="C570" s="11">
        <v>2024</v>
      </c>
      <c r="D570" s="11">
        <v>13</v>
      </c>
    </row>
    <row r="571" spans="1:4" ht="12.75" x14ac:dyDescent="0.2">
      <c r="A571" s="9">
        <v>570</v>
      </c>
      <c r="B571" s="37">
        <v>538</v>
      </c>
      <c r="C571" s="37">
        <v>2024</v>
      </c>
      <c r="D571" s="37">
        <v>18</v>
      </c>
    </row>
    <row r="572" spans="1:4" ht="12.75" x14ac:dyDescent="0.2">
      <c r="A572" s="9">
        <v>571</v>
      </c>
      <c r="B572" s="11">
        <v>539</v>
      </c>
      <c r="C572" s="11">
        <v>2024</v>
      </c>
      <c r="D572" s="11">
        <v>12</v>
      </c>
    </row>
    <row r="573" spans="1:4" ht="12.75" x14ac:dyDescent="0.2">
      <c r="A573" s="28">
        <v>572</v>
      </c>
      <c r="B573" s="37">
        <v>540</v>
      </c>
      <c r="C573" s="37">
        <v>2024</v>
      </c>
      <c r="D573" s="37">
        <v>18</v>
      </c>
    </row>
    <row r="574" spans="1:4" ht="12.75" x14ac:dyDescent="0.2">
      <c r="A574" s="9">
        <v>573</v>
      </c>
      <c r="B574" s="11">
        <v>541</v>
      </c>
      <c r="C574" s="11">
        <v>2024</v>
      </c>
      <c r="D574" s="11">
        <v>16</v>
      </c>
    </row>
    <row r="575" spans="1:4" ht="12.75" x14ac:dyDescent="0.2">
      <c r="A575" s="9">
        <v>574</v>
      </c>
      <c r="B575" s="37">
        <v>542</v>
      </c>
      <c r="C575" s="37">
        <v>2024</v>
      </c>
      <c r="D575" s="37">
        <v>18</v>
      </c>
    </row>
    <row r="576" spans="1:4" ht="12.75" x14ac:dyDescent="0.2">
      <c r="A576" s="28">
        <v>575</v>
      </c>
      <c r="B576" s="11">
        <v>543</v>
      </c>
      <c r="C576" s="11">
        <v>2024</v>
      </c>
      <c r="D576" s="11">
        <v>15</v>
      </c>
    </row>
    <row r="577" spans="1:4" ht="12.75" x14ac:dyDescent="0.2">
      <c r="A577" s="9">
        <v>576</v>
      </c>
      <c r="B577" s="37">
        <v>544</v>
      </c>
      <c r="C577" s="37">
        <v>2024</v>
      </c>
      <c r="D577" s="37">
        <v>9</v>
      </c>
    </row>
    <row r="578" spans="1:4" ht="12.75" x14ac:dyDescent="0.2">
      <c r="A578" s="9">
        <v>577</v>
      </c>
      <c r="B578" s="11">
        <v>545</v>
      </c>
      <c r="C578" s="11">
        <v>2024</v>
      </c>
      <c r="D578" s="11">
        <v>8</v>
      </c>
    </row>
    <row r="579" spans="1:4" ht="12.75" x14ac:dyDescent="0.2">
      <c r="A579" s="28">
        <v>578</v>
      </c>
      <c r="B579" s="37">
        <v>546</v>
      </c>
      <c r="C579" s="37">
        <v>2024</v>
      </c>
      <c r="D579" s="37">
        <v>21</v>
      </c>
    </row>
    <row r="580" spans="1:4" ht="12.75" x14ac:dyDescent="0.2">
      <c r="A580" s="9">
        <v>579</v>
      </c>
      <c r="B580" s="11">
        <v>547</v>
      </c>
      <c r="C580" s="11">
        <v>2024</v>
      </c>
      <c r="D580" s="11">
        <v>9</v>
      </c>
    </row>
    <row r="581" spans="1:4" ht="12.75" x14ac:dyDescent="0.2">
      <c r="A581" s="9">
        <v>580</v>
      </c>
      <c r="B581" s="37">
        <v>548</v>
      </c>
      <c r="C581" s="37">
        <v>2024</v>
      </c>
      <c r="D581" s="37">
        <v>22</v>
      </c>
    </row>
    <row r="582" spans="1:4" ht="12.75" x14ac:dyDescent="0.2">
      <c r="A582" s="28">
        <v>581</v>
      </c>
      <c r="B582" s="11">
        <v>549</v>
      </c>
      <c r="C582" s="11">
        <v>2024</v>
      </c>
      <c r="D582" s="11">
        <v>7</v>
      </c>
    </row>
    <row r="583" spans="1:4" ht="12.75" x14ac:dyDescent="0.2">
      <c r="A583" s="9">
        <v>582</v>
      </c>
      <c r="B583" s="37">
        <v>550</v>
      </c>
      <c r="C583" s="37">
        <v>2024</v>
      </c>
      <c r="D583" s="37">
        <v>14</v>
      </c>
    </row>
    <row r="584" spans="1:4" ht="12.75" x14ac:dyDescent="0.2">
      <c r="A584" s="9">
        <v>583</v>
      </c>
      <c r="B584" s="11">
        <v>551</v>
      </c>
      <c r="C584" s="11">
        <v>2024</v>
      </c>
      <c r="D584" s="11">
        <v>10</v>
      </c>
    </row>
    <row r="585" spans="1:4" ht="12.75" x14ac:dyDescent="0.2">
      <c r="A585" s="28">
        <v>584</v>
      </c>
      <c r="B585" s="37">
        <v>552</v>
      </c>
      <c r="C585" s="37">
        <v>2024</v>
      </c>
      <c r="D585" s="37">
        <v>14</v>
      </c>
    </row>
    <row r="586" spans="1:4" ht="12.75" x14ac:dyDescent="0.2">
      <c r="A586" s="9">
        <v>585</v>
      </c>
      <c r="B586" s="11">
        <v>553</v>
      </c>
      <c r="C586" s="11">
        <v>2024</v>
      </c>
      <c r="D586" s="11">
        <v>16</v>
      </c>
    </row>
    <row r="587" spans="1:4" ht="12.75" x14ac:dyDescent="0.2">
      <c r="A587" s="9">
        <v>586</v>
      </c>
      <c r="B587" s="37">
        <v>554</v>
      </c>
      <c r="C587" s="37">
        <v>2024</v>
      </c>
      <c r="D587" s="37">
        <v>4</v>
      </c>
    </row>
    <row r="588" spans="1:4" ht="12.75" x14ac:dyDescent="0.2">
      <c r="A588" s="28">
        <v>587</v>
      </c>
      <c r="B588" s="11">
        <v>555</v>
      </c>
      <c r="C588" s="11">
        <v>2024</v>
      </c>
      <c r="D588" s="11">
        <v>17</v>
      </c>
    </row>
    <row r="589" spans="1:4" ht="12.75" x14ac:dyDescent="0.2">
      <c r="A589" s="9">
        <v>588</v>
      </c>
      <c r="B589" s="37">
        <v>556</v>
      </c>
      <c r="C589" s="37">
        <v>2024</v>
      </c>
      <c r="D589" s="37">
        <v>24</v>
      </c>
    </row>
    <row r="590" spans="1:4" ht="12.75" x14ac:dyDescent="0.2">
      <c r="A590" s="9">
        <v>589</v>
      </c>
      <c r="B590" s="11">
        <v>557</v>
      </c>
      <c r="C590" s="11">
        <v>2024</v>
      </c>
      <c r="D590" s="11">
        <v>10</v>
      </c>
    </row>
    <row r="591" spans="1:4" ht="12.75" x14ac:dyDescent="0.2">
      <c r="A591" s="28">
        <v>590</v>
      </c>
      <c r="B591" s="37">
        <v>558</v>
      </c>
      <c r="C591" s="37">
        <v>2024</v>
      </c>
      <c r="D591" s="37">
        <v>16</v>
      </c>
    </row>
    <row r="592" spans="1:4" ht="12.75" x14ac:dyDescent="0.2">
      <c r="A592" s="9">
        <v>591</v>
      </c>
      <c r="B592" s="11">
        <v>559</v>
      </c>
      <c r="C592" s="11">
        <v>2024</v>
      </c>
      <c r="D592" s="11">
        <v>21</v>
      </c>
    </row>
    <row r="593" spans="1:4" ht="12.75" x14ac:dyDescent="0.2">
      <c r="A593" s="9">
        <v>592</v>
      </c>
      <c r="B593" s="37">
        <v>560</v>
      </c>
      <c r="C593" s="37">
        <v>2024</v>
      </c>
      <c r="D593" s="37">
        <v>24</v>
      </c>
    </row>
    <row r="594" spans="1:4" ht="12.75" x14ac:dyDescent="0.2">
      <c r="A594" s="28">
        <v>593</v>
      </c>
      <c r="B594" s="11">
        <v>561</v>
      </c>
      <c r="C594" s="11">
        <v>2024</v>
      </c>
      <c r="D594" s="11">
        <v>2</v>
      </c>
    </row>
    <row r="595" spans="1:4" ht="12.75" x14ac:dyDescent="0.2">
      <c r="A595" s="9">
        <v>594</v>
      </c>
      <c r="B595" s="37">
        <v>562</v>
      </c>
      <c r="C595" s="37">
        <v>2024</v>
      </c>
      <c r="D595" s="37">
        <v>21</v>
      </c>
    </row>
    <row r="596" spans="1:4" ht="12.75" x14ac:dyDescent="0.2">
      <c r="A596" s="9">
        <v>595</v>
      </c>
      <c r="B596" s="11">
        <v>563</v>
      </c>
      <c r="C596" s="11">
        <v>2024</v>
      </c>
      <c r="D596" s="11">
        <v>16</v>
      </c>
    </row>
    <row r="597" spans="1:4" ht="12.75" x14ac:dyDescent="0.2">
      <c r="A597" s="28">
        <v>596</v>
      </c>
      <c r="B597" s="37">
        <v>564</v>
      </c>
      <c r="C597" s="37">
        <v>2024</v>
      </c>
      <c r="D597" s="37">
        <v>9</v>
      </c>
    </row>
    <row r="598" spans="1:4" ht="12.75" x14ac:dyDescent="0.2">
      <c r="A598" s="9">
        <v>597</v>
      </c>
      <c r="B598" s="11">
        <v>565</v>
      </c>
      <c r="C598" s="11">
        <v>2024</v>
      </c>
      <c r="D598" s="11">
        <v>19</v>
      </c>
    </row>
    <row r="599" spans="1:4" ht="12.75" x14ac:dyDescent="0.2">
      <c r="A599" s="9">
        <v>598</v>
      </c>
      <c r="B599" s="37">
        <v>566</v>
      </c>
      <c r="C599" s="37">
        <v>2024</v>
      </c>
      <c r="D599" s="37">
        <v>10</v>
      </c>
    </row>
    <row r="600" spans="1:4" ht="12.75" x14ac:dyDescent="0.2">
      <c r="A600" s="28">
        <v>599</v>
      </c>
      <c r="B600" s="11">
        <v>567</v>
      </c>
      <c r="C600" s="11">
        <v>2024</v>
      </c>
      <c r="D600" s="11">
        <v>5</v>
      </c>
    </row>
    <row r="601" spans="1:4" ht="12.75" x14ac:dyDescent="0.2">
      <c r="A601" s="9">
        <v>600</v>
      </c>
      <c r="B601" s="37">
        <v>568</v>
      </c>
      <c r="C601" s="37">
        <v>2024</v>
      </c>
      <c r="D601" s="37">
        <v>16</v>
      </c>
    </row>
    <row r="602" spans="1:4" ht="12.75" x14ac:dyDescent="0.2">
      <c r="A602" s="9">
        <v>601</v>
      </c>
      <c r="B602" s="11">
        <v>569</v>
      </c>
      <c r="C602" s="11">
        <v>2024</v>
      </c>
      <c r="D602" s="11">
        <v>21</v>
      </c>
    </row>
    <row r="603" spans="1:4" ht="12.75" x14ac:dyDescent="0.2">
      <c r="A603" s="28">
        <v>602</v>
      </c>
      <c r="B603" s="37">
        <v>570</v>
      </c>
      <c r="C603" s="37">
        <v>2024</v>
      </c>
      <c r="D603" s="37">
        <v>8</v>
      </c>
    </row>
    <row r="604" spans="1:4" ht="12.75" x14ac:dyDescent="0.2">
      <c r="A604" s="9">
        <v>603</v>
      </c>
      <c r="B604" s="11">
        <v>571</v>
      </c>
      <c r="C604" s="11">
        <v>2024</v>
      </c>
      <c r="D604" s="11">
        <v>19</v>
      </c>
    </row>
    <row r="605" spans="1:4" ht="12.75" x14ac:dyDescent="0.2">
      <c r="A605" s="9">
        <v>604</v>
      </c>
      <c r="B605" s="37">
        <v>572</v>
      </c>
      <c r="C605" s="37">
        <v>2024</v>
      </c>
      <c r="D605" s="37">
        <v>20</v>
      </c>
    </row>
    <row r="606" spans="1:4" ht="12.75" x14ac:dyDescent="0.2">
      <c r="A606" s="28">
        <v>605</v>
      </c>
      <c r="B606" s="11">
        <v>573</v>
      </c>
      <c r="C606" s="11">
        <v>2024</v>
      </c>
      <c r="D606" s="11">
        <v>21</v>
      </c>
    </row>
    <row r="607" spans="1:4" ht="12.75" x14ac:dyDescent="0.2">
      <c r="A607" s="9">
        <v>606</v>
      </c>
      <c r="B607" s="37">
        <v>574</v>
      </c>
      <c r="C607" s="37">
        <v>2024</v>
      </c>
      <c r="D607" s="37">
        <v>22</v>
      </c>
    </row>
    <row r="608" spans="1:4" ht="12.75" x14ac:dyDescent="0.2">
      <c r="A608" s="9">
        <v>607</v>
      </c>
      <c r="B608" s="11">
        <v>575</v>
      </c>
      <c r="C608" s="11">
        <v>2024</v>
      </c>
      <c r="D608" s="11">
        <v>6</v>
      </c>
    </row>
    <row r="609" spans="1:4" ht="12.75" x14ac:dyDescent="0.2">
      <c r="A609" s="28">
        <v>608</v>
      </c>
      <c r="B609" s="37">
        <v>576</v>
      </c>
      <c r="C609" s="37">
        <v>2024</v>
      </c>
      <c r="D609" s="37">
        <v>18</v>
      </c>
    </row>
    <row r="610" spans="1:4" ht="12.75" x14ac:dyDescent="0.2">
      <c r="A610" s="9">
        <v>609</v>
      </c>
      <c r="B610" s="11">
        <v>577</v>
      </c>
      <c r="C610" s="11">
        <v>2024</v>
      </c>
      <c r="D610" s="11">
        <v>24</v>
      </c>
    </row>
    <row r="611" spans="1:4" ht="12.75" x14ac:dyDescent="0.2">
      <c r="A611" s="9">
        <v>610</v>
      </c>
      <c r="B611" s="37">
        <v>578</v>
      </c>
      <c r="C611" s="37">
        <v>2024</v>
      </c>
      <c r="D611" s="37">
        <v>5</v>
      </c>
    </row>
    <row r="612" spans="1:4" ht="12.75" x14ac:dyDescent="0.2">
      <c r="A612" s="28">
        <v>611</v>
      </c>
      <c r="B612" s="11">
        <v>579</v>
      </c>
      <c r="C612" s="11">
        <v>2024</v>
      </c>
      <c r="D612" s="11">
        <v>14</v>
      </c>
    </row>
    <row r="613" spans="1:4" ht="12.75" x14ac:dyDescent="0.2">
      <c r="A613" s="9">
        <v>612</v>
      </c>
      <c r="B613" s="37">
        <v>580</v>
      </c>
      <c r="C613" s="37">
        <v>2024</v>
      </c>
      <c r="D613" s="37">
        <v>13</v>
      </c>
    </row>
    <row r="614" spans="1:4" ht="12.75" x14ac:dyDescent="0.2">
      <c r="A614" s="9">
        <v>613</v>
      </c>
      <c r="B614" s="11">
        <v>581</v>
      </c>
      <c r="C614" s="11">
        <v>2024</v>
      </c>
      <c r="D614" s="11">
        <v>20</v>
      </c>
    </row>
    <row r="615" spans="1:4" ht="12.75" x14ac:dyDescent="0.2">
      <c r="A615" s="28">
        <v>614</v>
      </c>
      <c r="B615" s="37">
        <v>582</v>
      </c>
      <c r="C615" s="37">
        <v>2024</v>
      </c>
      <c r="D615" s="37">
        <v>22</v>
      </c>
    </row>
    <row r="616" spans="1:4" ht="12.75" x14ac:dyDescent="0.2">
      <c r="A616" s="9">
        <v>615</v>
      </c>
      <c r="B616" s="11">
        <v>583</v>
      </c>
      <c r="C616" s="11">
        <v>2024</v>
      </c>
      <c r="D616" s="11">
        <v>12</v>
      </c>
    </row>
    <row r="617" spans="1:4" ht="12.75" x14ac:dyDescent="0.2">
      <c r="A617" s="9">
        <v>616</v>
      </c>
      <c r="B617" s="37">
        <v>584</v>
      </c>
      <c r="C617" s="37">
        <v>2024</v>
      </c>
      <c r="D617" s="37">
        <v>21</v>
      </c>
    </row>
    <row r="618" spans="1:4" ht="12.75" x14ac:dyDescent="0.2">
      <c r="A618" s="28">
        <v>617</v>
      </c>
      <c r="B618" s="11">
        <v>585</v>
      </c>
      <c r="C618" s="11">
        <v>2024</v>
      </c>
      <c r="D618" s="11">
        <v>22</v>
      </c>
    </row>
    <row r="619" spans="1:4" ht="12.75" x14ac:dyDescent="0.2">
      <c r="A619" s="9">
        <v>618</v>
      </c>
      <c r="B619" s="37">
        <v>586</v>
      </c>
      <c r="C619" s="37">
        <v>2024</v>
      </c>
      <c r="D619" s="37">
        <v>5</v>
      </c>
    </row>
    <row r="620" spans="1:4" ht="12.75" x14ac:dyDescent="0.2">
      <c r="A620" s="9">
        <v>619</v>
      </c>
      <c r="B620" s="11">
        <v>587</v>
      </c>
      <c r="C620" s="11">
        <v>2024</v>
      </c>
      <c r="D620" s="11">
        <v>11</v>
      </c>
    </row>
    <row r="621" spans="1:4" ht="12.75" x14ac:dyDescent="0.2">
      <c r="A621" s="28">
        <v>620</v>
      </c>
      <c r="B621" s="37">
        <v>588</v>
      </c>
      <c r="C621" s="37">
        <v>2024</v>
      </c>
      <c r="D621" s="37">
        <v>16</v>
      </c>
    </row>
    <row r="622" spans="1:4" ht="12.75" x14ac:dyDescent="0.2">
      <c r="A622" s="9">
        <v>621</v>
      </c>
      <c r="B622" s="11">
        <v>589</v>
      </c>
      <c r="C622" s="11">
        <v>2024</v>
      </c>
      <c r="D622" s="11">
        <v>7</v>
      </c>
    </row>
    <row r="623" spans="1:4" ht="12.75" x14ac:dyDescent="0.2">
      <c r="A623" s="9">
        <v>622</v>
      </c>
      <c r="B623" s="37">
        <v>589</v>
      </c>
      <c r="C623" s="37">
        <v>2024</v>
      </c>
      <c r="D623" s="37">
        <v>4</v>
      </c>
    </row>
    <row r="624" spans="1:4" ht="12.75" x14ac:dyDescent="0.2">
      <c r="A624" s="28">
        <v>623</v>
      </c>
      <c r="B624" s="11">
        <v>590</v>
      </c>
      <c r="C624" s="11">
        <v>2024</v>
      </c>
      <c r="D624" s="11">
        <v>21</v>
      </c>
    </row>
    <row r="625" spans="1:4" ht="12.75" x14ac:dyDescent="0.2">
      <c r="A625" s="9">
        <v>624</v>
      </c>
      <c r="B625" s="37">
        <v>591</v>
      </c>
      <c r="C625" s="37">
        <v>2024</v>
      </c>
      <c r="D625" s="37">
        <v>23</v>
      </c>
    </row>
    <row r="626" spans="1:4" ht="12.75" x14ac:dyDescent="0.2">
      <c r="A626" s="9">
        <v>625</v>
      </c>
      <c r="B626" s="11">
        <v>592</v>
      </c>
      <c r="C626" s="11">
        <v>2024</v>
      </c>
      <c r="D626" s="11">
        <v>16</v>
      </c>
    </row>
    <row r="627" spans="1:4" ht="12.75" x14ac:dyDescent="0.2">
      <c r="A627" s="28">
        <v>626</v>
      </c>
      <c r="B627" s="37">
        <v>593</v>
      </c>
      <c r="C627" s="37">
        <v>2024</v>
      </c>
      <c r="D627" s="37">
        <v>8</v>
      </c>
    </row>
    <row r="628" spans="1:4" ht="12.75" x14ac:dyDescent="0.2">
      <c r="A628" s="9">
        <v>627</v>
      </c>
      <c r="B628" s="11">
        <v>594</v>
      </c>
      <c r="C628" s="11">
        <v>2024</v>
      </c>
      <c r="D628" s="11">
        <v>23</v>
      </c>
    </row>
    <row r="629" spans="1:4" ht="12.75" x14ac:dyDescent="0.2">
      <c r="A629" s="9">
        <v>628</v>
      </c>
      <c r="B629" s="37">
        <v>595</v>
      </c>
      <c r="C629" s="37">
        <v>2024</v>
      </c>
      <c r="D629" s="37">
        <v>23</v>
      </c>
    </row>
    <row r="630" spans="1:4" ht="12.75" x14ac:dyDescent="0.2">
      <c r="A630" s="28">
        <v>629</v>
      </c>
      <c r="B630" s="11">
        <v>596</v>
      </c>
      <c r="C630" s="11">
        <v>2024</v>
      </c>
      <c r="D630" s="11">
        <v>22</v>
      </c>
    </row>
    <row r="631" spans="1:4" ht="12.75" x14ac:dyDescent="0.2">
      <c r="A631" s="9">
        <v>630</v>
      </c>
      <c r="B631" s="37">
        <v>597</v>
      </c>
      <c r="C631" s="37">
        <v>2024</v>
      </c>
      <c r="D631" s="37">
        <v>7</v>
      </c>
    </row>
    <row r="632" spans="1:4" ht="12.75" x14ac:dyDescent="0.2">
      <c r="A632" s="9">
        <v>631</v>
      </c>
      <c r="B632" s="11">
        <v>598</v>
      </c>
      <c r="C632" s="11">
        <v>2024</v>
      </c>
      <c r="D632" s="11">
        <v>8</v>
      </c>
    </row>
    <row r="633" spans="1:4" ht="12.75" x14ac:dyDescent="0.2">
      <c r="A633" s="28">
        <v>632</v>
      </c>
      <c r="B633" s="37">
        <v>599</v>
      </c>
      <c r="C633" s="37">
        <v>2024</v>
      </c>
      <c r="D633" s="37">
        <v>12</v>
      </c>
    </row>
    <row r="634" spans="1:4" ht="12.75" x14ac:dyDescent="0.2">
      <c r="A634" s="9">
        <v>633</v>
      </c>
      <c r="B634" s="11">
        <v>600</v>
      </c>
      <c r="C634" s="11">
        <v>2024</v>
      </c>
      <c r="D634" s="11">
        <v>4</v>
      </c>
    </row>
    <row r="635" spans="1:4" ht="12.75" x14ac:dyDescent="0.2">
      <c r="A635" s="9">
        <v>634</v>
      </c>
      <c r="B635" s="37">
        <v>601</v>
      </c>
      <c r="C635" s="37">
        <v>2024</v>
      </c>
      <c r="D635" s="37">
        <v>7</v>
      </c>
    </row>
    <row r="636" spans="1:4" ht="12.75" x14ac:dyDescent="0.2">
      <c r="A636" s="28">
        <v>635</v>
      </c>
      <c r="B636" s="11">
        <v>602</v>
      </c>
      <c r="C636" s="11">
        <v>2024</v>
      </c>
      <c r="D636" s="11">
        <v>15</v>
      </c>
    </row>
    <row r="637" spans="1:4" ht="12.75" x14ac:dyDescent="0.2">
      <c r="A637" s="9">
        <v>636</v>
      </c>
      <c r="B637" s="37">
        <v>603</v>
      </c>
      <c r="C637" s="37">
        <v>2024</v>
      </c>
      <c r="D637" s="37">
        <v>10</v>
      </c>
    </row>
    <row r="638" spans="1:4" ht="12.75" x14ac:dyDescent="0.2">
      <c r="A638" s="9">
        <v>637</v>
      </c>
      <c r="B638" s="11">
        <v>604</v>
      </c>
      <c r="C638" s="11">
        <v>2024</v>
      </c>
      <c r="D638" s="11">
        <v>11</v>
      </c>
    </row>
    <row r="639" spans="1:4" ht="12.75" x14ac:dyDescent="0.2">
      <c r="A639" s="28">
        <v>638</v>
      </c>
      <c r="B639" s="37">
        <v>605</v>
      </c>
      <c r="C639" s="37">
        <v>2024</v>
      </c>
      <c r="D639" s="37">
        <v>5</v>
      </c>
    </row>
    <row r="640" spans="1:4" ht="12.75" x14ac:dyDescent="0.2">
      <c r="A640" s="9">
        <v>639</v>
      </c>
      <c r="B640" s="11">
        <v>606</v>
      </c>
      <c r="C640" s="11">
        <v>2024</v>
      </c>
      <c r="D640" s="11">
        <v>6</v>
      </c>
    </row>
    <row r="641" spans="1:4" ht="12.75" x14ac:dyDescent="0.2">
      <c r="A641" s="9">
        <v>640</v>
      </c>
      <c r="B641" s="37">
        <v>607</v>
      </c>
      <c r="C641" s="37">
        <v>2024</v>
      </c>
      <c r="D641" s="37">
        <v>10</v>
      </c>
    </row>
    <row r="642" spans="1:4" ht="12.75" x14ac:dyDescent="0.2">
      <c r="A642" s="28">
        <v>641</v>
      </c>
      <c r="B642" s="11">
        <v>608</v>
      </c>
      <c r="C642" s="11">
        <v>2024</v>
      </c>
      <c r="D642" s="11">
        <v>14</v>
      </c>
    </row>
    <row r="643" spans="1:4" ht="12.75" x14ac:dyDescent="0.2">
      <c r="A643" s="9">
        <v>642</v>
      </c>
      <c r="B643" s="37">
        <v>609</v>
      </c>
      <c r="C643" s="37">
        <v>2024</v>
      </c>
      <c r="D643" s="37">
        <v>17</v>
      </c>
    </row>
    <row r="644" spans="1:4" ht="12.75" x14ac:dyDescent="0.2">
      <c r="A644" s="9">
        <v>643</v>
      </c>
      <c r="B644" s="11">
        <v>610</v>
      </c>
      <c r="C644" s="11">
        <v>2024</v>
      </c>
      <c r="D644" s="11">
        <v>15</v>
      </c>
    </row>
    <row r="645" spans="1:4" ht="12.75" x14ac:dyDescent="0.2">
      <c r="A645" s="28">
        <v>644</v>
      </c>
      <c r="B645" s="37">
        <v>611</v>
      </c>
      <c r="C645" s="37">
        <v>2024</v>
      </c>
      <c r="D645" s="37">
        <v>14</v>
      </c>
    </row>
    <row r="646" spans="1:4" ht="12.75" x14ac:dyDescent="0.2">
      <c r="A646" s="9">
        <v>645</v>
      </c>
      <c r="B646" s="11">
        <v>612</v>
      </c>
      <c r="C646" s="11">
        <v>2024</v>
      </c>
      <c r="D646" s="11">
        <v>19</v>
      </c>
    </row>
    <row r="647" spans="1:4" ht="12.75" x14ac:dyDescent="0.2">
      <c r="A647" s="9">
        <v>646</v>
      </c>
      <c r="B647" s="37">
        <v>613</v>
      </c>
      <c r="C647" s="37">
        <v>2024</v>
      </c>
      <c r="D647" s="37">
        <v>8</v>
      </c>
    </row>
    <row r="648" spans="1:4" ht="12.75" x14ac:dyDescent="0.2">
      <c r="A648" s="28">
        <v>647</v>
      </c>
      <c r="B648" s="11">
        <v>614</v>
      </c>
      <c r="C648" s="11">
        <v>2024</v>
      </c>
      <c r="D648" s="11">
        <v>17</v>
      </c>
    </row>
    <row r="649" spans="1:4" ht="12.75" x14ac:dyDescent="0.2">
      <c r="A649" s="9">
        <v>648</v>
      </c>
      <c r="B649" s="37">
        <v>615</v>
      </c>
      <c r="C649" s="37">
        <v>2024</v>
      </c>
      <c r="D649" s="37">
        <v>11</v>
      </c>
    </row>
    <row r="650" spans="1:4" ht="12.75" x14ac:dyDescent="0.2">
      <c r="A650" s="9">
        <v>649</v>
      </c>
      <c r="B650" s="11">
        <v>616</v>
      </c>
      <c r="C650" s="11">
        <v>2024</v>
      </c>
      <c r="D650" s="11">
        <v>13</v>
      </c>
    </row>
    <row r="651" spans="1:4" ht="12.75" x14ac:dyDescent="0.2">
      <c r="A651" s="28">
        <v>650</v>
      </c>
      <c r="B651" s="37">
        <v>617</v>
      </c>
      <c r="C651" s="37">
        <v>2024</v>
      </c>
      <c r="D651" s="37">
        <v>6</v>
      </c>
    </row>
    <row r="652" spans="1:4" ht="12.75" x14ac:dyDescent="0.2">
      <c r="A652" s="9">
        <v>651</v>
      </c>
      <c r="B652" s="11">
        <v>618</v>
      </c>
      <c r="C652" s="11">
        <v>2024</v>
      </c>
      <c r="D652" s="11">
        <v>8</v>
      </c>
    </row>
    <row r="653" spans="1:4" ht="12.75" x14ac:dyDescent="0.2">
      <c r="A653" s="9">
        <v>652</v>
      </c>
      <c r="B653" s="37">
        <v>619</v>
      </c>
      <c r="C653" s="37">
        <v>2024</v>
      </c>
      <c r="D653" s="37">
        <v>14</v>
      </c>
    </row>
    <row r="654" spans="1:4" ht="12.75" x14ac:dyDescent="0.2">
      <c r="A654" s="28">
        <v>653</v>
      </c>
      <c r="B654" s="11">
        <v>620</v>
      </c>
      <c r="C654" s="11">
        <v>2024</v>
      </c>
      <c r="D654" s="11">
        <v>24</v>
      </c>
    </row>
    <row r="655" spans="1:4" ht="12.75" x14ac:dyDescent="0.2">
      <c r="A655" s="9">
        <v>654</v>
      </c>
      <c r="B655" s="37">
        <v>621</v>
      </c>
      <c r="C655" s="37">
        <v>2024</v>
      </c>
      <c r="D655" s="37">
        <v>10</v>
      </c>
    </row>
    <row r="656" spans="1:4" ht="12.75" x14ac:dyDescent="0.2">
      <c r="A656" s="9">
        <v>655</v>
      </c>
      <c r="B656" s="11">
        <v>622</v>
      </c>
      <c r="C656" s="11">
        <v>2024</v>
      </c>
      <c r="D656" s="11">
        <v>5</v>
      </c>
    </row>
    <row r="657" spans="1:4" ht="12.75" x14ac:dyDescent="0.2">
      <c r="A657" s="28">
        <v>656</v>
      </c>
      <c r="B657" s="37">
        <v>623</v>
      </c>
      <c r="C657" s="37">
        <v>2024</v>
      </c>
      <c r="D657" s="37">
        <v>8</v>
      </c>
    </row>
    <row r="658" spans="1:4" ht="12.75" x14ac:dyDescent="0.2">
      <c r="A658" s="9">
        <v>657</v>
      </c>
      <c r="B658" s="11">
        <v>624</v>
      </c>
      <c r="C658" s="11">
        <v>2024</v>
      </c>
      <c r="D658" s="11">
        <v>12</v>
      </c>
    </row>
    <row r="659" spans="1:4" ht="12.75" x14ac:dyDescent="0.2">
      <c r="A659" s="9">
        <v>658</v>
      </c>
      <c r="B659" s="37">
        <v>625</v>
      </c>
      <c r="C659" s="37">
        <v>2024</v>
      </c>
      <c r="D659" s="37">
        <v>4</v>
      </c>
    </row>
    <row r="660" spans="1:4" ht="12.75" x14ac:dyDescent="0.2">
      <c r="A660" s="28">
        <v>659</v>
      </c>
      <c r="B660" s="11">
        <v>626</v>
      </c>
      <c r="C660" s="11">
        <v>2024</v>
      </c>
      <c r="D660" s="11">
        <v>21</v>
      </c>
    </row>
    <row r="661" spans="1:4" ht="12.75" x14ac:dyDescent="0.2">
      <c r="A661" s="9">
        <v>660</v>
      </c>
      <c r="B661" s="37">
        <v>627</v>
      </c>
      <c r="C661" s="37">
        <v>2024</v>
      </c>
      <c r="D661" s="37">
        <v>16</v>
      </c>
    </row>
    <row r="662" spans="1:4" ht="12.75" x14ac:dyDescent="0.2">
      <c r="A662" s="9">
        <v>661</v>
      </c>
      <c r="B662" s="11">
        <v>628</v>
      </c>
      <c r="C662" s="11">
        <v>2024</v>
      </c>
      <c r="D662" s="11">
        <v>2</v>
      </c>
    </row>
    <row r="663" spans="1:4" ht="12.75" x14ac:dyDescent="0.2">
      <c r="A663" s="28">
        <v>662</v>
      </c>
      <c r="B663" s="37">
        <v>629</v>
      </c>
      <c r="C663" s="37">
        <v>2024</v>
      </c>
      <c r="D663" s="37">
        <v>1</v>
      </c>
    </row>
    <row r="664" spans="1:4" ht="12.75" x14ac:dyDescent="0.2">
      <c r="A664" s="9">
        <v>663</v>
      </c>
      <c r="B664" s="11">
        <v>630</v>
      </c>
      <c r="C664" s="11">
        <v>2024</v>
      </c>
      <c r="D664" s="11">
        <v>24</v>
      </c>
    </row>
    <row r="665" spans="1:4" ht="12.75" x14ac:dyDescent="0.2">
      <c r="A665" s="9">
        <v>664</v>
      </c>
      <c r="B665" s="37">
        <v>631</v>
      </c>
      <c r="C665" s="37">
        <v>2024</v>
      </c>
      <c r="D665" s="37">
        <v>17</v>
      </c>
    </row>
    <row r="666" spans="1:4" ht="12.75" x14ac:dyDescent="0.2">
      <c r="A666" s="28">
        <v>665</v>
      </c>
      <c r="B666" s="58">
        <v>665</v>
      </c>
      <c r="C666" s="58">
        <v>2024</v>
      </c>
      <c r="D666" s="58">
        <v>3</v>
      </c>
    </row>
    <row r="667" spans="1:4" ht="12.75" x14ac:dyDescent="0.2">
      <c r="A667" s="9">
        <v>666</v>
      </c>
      <c r="B667" s="37">
        <v>666</v>
      </c>
      <c r="C667" s="37">
        <v>2024</v>
      </c>
      <c r="D667" s="37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C26"/>
  <sheetViews>
    <sheetView workbookViewId="0">
      <selection activeCell="E11" sqref="E11"/>
    </sheetView>
  </sheetViews>
  <sheetFormatPr defaultColWidth="12.5703125" defaultRowHeight="15.75" customHeight="1" x14ac:dyDescent="0.2"/>
  <cols>
    <col min="1" max="1" width="14.5703125" customWidth="1"/>
    <col min="4" max="5" width="24.7109375" customWidth="1"/>
    <col min="14" max="14" width="14.42578125" customWidth="1"/>
    <col min="15" max="15" width="14" customWidth="1"/>
    <col min="16" max="16" width="28.42578125" customWidth="1"/>
    <col min="17" max="17" width="18" customWidth="1"/>
    <col min="18" max="18" width="22.85546875" customWidth="1"/>
  </cols>
  <sheetData>
    <row r="2" spans="1:29" x14ac:dyDescent="0.2">
      <c r="A2" s="25" t="s">
        <v>265</v>
      </c>
      <c r="B2" s="5" t="s">
        <v>26</v>
      </c>
      <c r="C2" s="4" t="s">
        <v>266</v>
      </c>
      <c r="D2" s="5" t="s">
        <v>267</v>
      </c>
      <c r="E2" s="4" t="s">
        <v>268</v>
      </c>
      <c r="F2" s="4" t="s">
        <v>269</v>
      </c>
      <c r="G2" s="4" t="s">
        <v>270</v>
      </c>
      <c r="H2" s="4" t="s">
        <v>271</v>
      </c>
      <c r="I2" s="4" t="s">
        <v>272</v>
      </c>
      <c r="J2" s="4" t="s">
        <v>273</v>
      </c>
      <c r="K2" s="4" t="s">
        <v>274</v>
      </c>
      <c r="L2" s="4" t="s">
        <v>275</v>
      </c>
      <c r="M2" s="4" t="s">
        <v>276</v>
      </c>
      <c r="N2" s="4" t="s">
        <v>277</v>
      </c>
      <c r="O2" s="4" t="s">
        <v>278</v>
      </c>
      <c r="P2" s="4" t="s">
        <v>279</v>
      </c>
      <c r="Q2" s="4" t="s">
        <v>280</v>
      </c>
      <c r="R2" s="6" t="s">
        <v>281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2">
      <c r="A3" s="9" t="s">
        <v>48</v>
      </c>
      <c r="B3" s="11">
        <v>1</v>
      </c>
      <c r="C3" s="11">
        <v>1</v>
      </c>
      <c r="D3" s="11">
        <v>2024</v>
      </c>
      <c r="E3" s="11" t="s">
        <v>282</v>
      </c>
      <c r="F3" s="11">
        <v>34</v>
      </c>
      <c r="G3" s="11">
        <v>24</v>
      </c>
      <c r="H3" s="11">
        <v>4</v>
      </c>
      <c r="I3" s="11">
        <v>6</v>
      </c>
      <c r="J3" s="11">
        <v>86</v>
      </c>
      <c r="K3" s="11">
        <v>43</v>
      </c>
      <c r="L3" s="11">
        <f>43</f>
        <v>43</v>
      </c>
      <c r="M3" s="11">
        <v>76</v>
      </c>
      <c r="N3" s="11">
        <v>2.2400000000000002</v>
      </c>
      <c r="P3" s="11" t="s">
        <v>283</v>
      </c>
      <c r="Q3" s="11" t="s">
        <v>284</v>
      </c>
      <c r="R3" s="14" t="s">
        <v>285</v>
      </c>
    </row>
    <row r="4" spans="1:29" x14ac:dyDescent="0.2">
      <c r="A4" s="16" t="s">
        <v>65</v>
      </c>
      <c r="B4" s="17">
        <v>2</v>
      </c>
      <c r="C4" s="17">
        <v>1</v>
      </c>
      <c r="D4" s="17">
        <v>2024</v>
      </c>
      <c r="E4" s="17" t="s">
        <v>134</v>
      </c>
      <c r="F4" s="17">
        <v>34</v>
      </c>
      <c r="G4" s="17">
        <v>18</v>
      </c>
      <c r="H4" s="17">
        <v>5</v>
      </c>
      <c r="I4" s="17">
        <v>11</v>
      </c>
      <c r="J4" s="17">
        <v>46</v>
      </c>
      <c r="K4" s="17">
        <v>44</v>
      </c>
      <c r="L4" s="17">
        <f>2</f>
        <v>2</v>
      </c>
      <c r="M4" s="17">
        <v>59</v>
      </c>
      <c r="N4" s="17">
        <v>1.74</v>
      </c>
      <c r="P4" s="17" t="s">
        <v>286</v>
      </c>
      <c r="Q4" s="17" t="s">
        <v>287</v>
      </c>
      <c r="R4" s="19" t="s">
        <v>285</v>
      </c>
    </row>
    <row r="5" spans="1:29" x14ac:dyDescent="0.2">
      <c r="A5" s="9" t="s">
        <v>48</v>
      </c>
      <c r="B5" s="11">
        <v>3</v>
      </c>
      <c r="C5" s="11">
        <v>2</v>
      </c>
      <c r="D5" s="11">
        <v>2024</v>
      </c>
      <c r="E5" s="11" t="s">
        <v>51</v>
      </c>
      <c r="F5" s="11">
        <v>34</v>
      </c>
      <c r="G5" s="11">
        <v>18</v>
      </c>
      <c r="H5" s="11">
        <v>10</v>
      </c>
      <c r="I5" s="11">
        <v>6</v>
      </c>
      <c r="J5" s="11">
        <v>68</v>
      </c>
      <c r="K5" s="11">
        <v>35</v>
      </c>
      <c r="L5" s="11">
        <f>33</f>
        <v>33</v>
      </c>
      <c r="M5" s="11">
        <v>64</v>
      </c>
      <c r="N5" s="11">
        <v>1.88</v>
      </c>
      <c r="P5" s="11" t="s">
        <v>288</v>
      </c>
      <c r="Q5" s="11" t="s">
        <v>289</v>
      </c>
      <c r="R5" s="14" t="s">
        <v>285</v>
      </c>
    </row>
    <row r="6" spans="1:29" x14ac:dyDescent="0.2">
      <c r="A6" s="16" t="s">
        <v>65</v>
      </c>
      <c r="B6" s="17">
        <v>4</v>
      </c>
      <c r="C6" s="17">
        <v>2</v>
      </c>
      <c r="D6" s="17">
        <v>2024</v>
      </c>
      <c r="E6" s="17" t="s">
        <v>290</v>
      </c>
      <c r="F6" s="17">
        <v>34</v>
      </c>
      <c r="G6" s="17">
        <v>15</v>
      </c>
      <c r="H6" s="17">
        <v>7</v>
      </c>
      <c r="I6" s="17">
        <v>12</v>
      </c>
      <c r="J6" s="17">
        <v>48</v>
      </c>
      <c r="K6" s="17">
        <v>40</v>
      </c>
      <c r="L6" s="17">
        <f>8</f>
        <v>8</v>
      </c>
      <c r="M6" s="17">
        <v>52</v>
      </c>
      <c r="N6" s="17">
        <v>1.53</v>
      </c>
      <c r="P6" s="17" t="s">
        <v>291</v>
      </c>
      <c r="Q6" s="17" t="s">
        <v>292</v>
      </c>
      <c r="R6" s="19" t="s">
        <v>285</v>
      </c>
    </row>
    <row r="7" spans="1:29" x14ac:dyDescent="0.2">
      <c r="A7" s="9" t="s">
        <v>48</v>
      </c>
      <c r="B7" s="11">
        <v>5</v>
      </c>
      <c r="C7" s="11">
        <v>3</v>
      </c>
      <c r="D7" s="11">
        <v>2024</v>
      </c>
      <c r="E7" s="11" t="s">
        <v>293</v>
      </c>
      <c r="F7" s="11">
        <v>34</v>
      </c>
      <c r="G7" s="11">
        <v>15</v>
      </c>
      <c r="H7" s="11">
        <v>11</v>
      </c>
      <c r="I7" s="11">
        <v>8</v>
      </c>
      <c r="J7" s="11">
        <v>46</v>
      </c>
      <c r="K7" s="11">
        <v>32</v>
      </c>
      <c r="L7" s="11">
        <f>14</f>
        <v>14</v>
      </c>
      <c r="M7" s="11">
        <v>56</v>
      </c>
      <c r="N7" s="11">
        <v>1.65</v>
      </c>
      <c r="P7" s="11" t="s">
        <v>294</v>
      </c>
      <c r="Q7" s="11" t="s">
        <v>295</v>
      </c>
      <c r="R7" s="14" t="s">
        <v>285</v>
      </c>
    </row>
    <row r="8" spans="1:29" x14ac:dyDescent="0.2">
      <c r="A8" s="16" t="s">
        <v>65</v>
      </c>
      <c r="B8" s="17">
        <v>6</v>
      </c>
      <c r="C8" s="17">
        <v>3</v>
      </c>
      <c r="D8" s="17">
        <v>2024</v>
      </c>
      <c r="E8" s="17" t="s">
        <v>117</v>
      </c>
      <c r="F8" s="17">
        <v>34</v>
      </c>
      <c r="G8" s="17">
        <v>14</v>
      </c>
      <c r="H8" s="17">
        <v>9</v>
      </c>
      <c r="I8" s="17">
        <v>11</v>
      </c>
      <c r="J8" s="17">
        <v>52</v>
      </c>
      <c r="K8" s="17">
        <v>41</v>
      </c>
      <c r="L8" s="17">
        <f>11</f>
        <v>11</v>
      </c>
      <c r="M8" s="17">
        <v>51</v>
      </c>
      <c r="N8" s="17">
        <v>1.5</v>
      </c>
      <c r="P8" s="17" t="s">
        <v>296</v>
      </c>
      <c r="Q8" s="17" t="s">
        <v>297</v>
      </c>
      <c r="R8" s="19" t="s">
        <v>285</v>
      </c>
    </row>
    <row r="9" spans="1:29" x14ac:dyDescent="0.2">
      <c r="A9" s="9" t="s">
        <v>48</v>
      </c>
      <c r="B9" s="11">
        <v>7</v>
      </c>
      <c r="C9" s="11">
        <v>4</v>
      </c>
      <c r="D9" s="11">
        <v>2024</v>
      </c>
      <c r="E9" s="11" t="s">
        <v>90</v>
      </c>
      <c r="F9" s="11">
        <v>34</v>
      </c>
      <c r="G9" s="11">
        <v>14</v>
      </c>
      <c r="H9" s="11">
        <v>9</v>
      </c>
      <c r="I9" s="11">
        <v>11</v>
      </c>
      <c r="J9" s="11">
        <v>49</v>
      </c>
      <c r="K9" s="11">
        <v>50</v>
      </c>
      <c r="L9" s="11">
        <v>-1</v>
      </c>
      <c r="M9" s="11">
        <v>51</v>
      </c>
      <c r="N9" s="11">
        <v>1.5</v>
      </c>
      <c r="P9" s="11" t="s">
        <v>298</v>
      </c>
      <c r="Q9" s="11" t="s">
        <v>299</v>
      </c>
      <c r="R9" s="14" t="s">
        <v>285</v>
      </c>
    </row>
    <row r="10" spans="1:29" x14ac:dyDescent="0.2">
      <c r="A10" s="16" t="s">
        <v>65</v>
      </c>
      <c r="B10" s="17">
        <v>8</v>
      </c>
      <c r="C10" s="17">
        <v>4</v>
      </c>
      <c r="D10" s="17">
        <v>2024</v>
      </c>
      <c r="E10" s="17" t="s">
        <v>97</v>
      </c>
      <c r="F10" s="17">
        <v>34</v>
      </c>
      <c r="G10" s="17">
        <v>13</v>
      </c>
      <c r="H10" s="17">
        <v>11</v>
      </c>
      <c r="I10" s="17">
        <v>10</v>
      </c>
      <c r="J10" s="17">
        <v>49</v>
      </c>
      <c r="K10" s="17">
        <v>46</v>
      </c>
      <c r="L10" s="17">
        <f>3</f>
        <v>3</v>
      </c>
      <c r="M10" s="17">
        <v>50</v>
      </c>
      <c r="N10" s="17">
        <v>1.47</v>
      </c>
      <c r="P10" s="17" t="s">
        <v>300</v>
      </c>
      <c r="Q10" s="17" t="s">
        <v>301</v>
      </c>
      <c r="R10" s="19" t="s">
        <v>285</v>
      </c>
    </row>
    <row r="11" spans="1:29" x14ac:dyDescent="0.2">
      <c r="A11" s="9" t="s">
        <v>48</v>
      </c>
      <c r="B11" s="11">
        <v>9</v>
      </c>
      <c r="C11" s="11">
        <v>5</v>
      </c>
      <c r="D11" s="11">
        <v>2024</v>
      </c>
      <c r="E11" s="11" t="s">
        <v>168</v>
      </c>
      <c r="F11" s="11">
        <v>34</v>
      </c>
      <c r="G11" s="11">
        <v>12</v>
      </c>
      <c r="H11" s="11">
        <v>15</v>
      </c>
      <c r="I11" s="11">
        <v>7</v>
      </c>
      <c r="J11" s="11">
        <v>56</v>
      </c>
      <c r="K11" s="11">
        <v>41</v>
      </c>
      <c r="L11" s="11">
        <f>15</f>
        <v>15</v>
      </c>
      <c r="M11" s="11">
        <v>51</v>
      </c>
      <c r="N11" s="11">
        <v>1.5</v>
      </c>
      <c r="P11" s="11" t="s">
        <v>302</v>
      </c>
      <c r="Q11" s="11" t="s">
        <v>303</v>
      </c>
      <c r="R11" s="14" t="s">
        <v>285</v>
      </c>
    </row>
    <row r="12" spans="1:29" x14ac:dyDescent="0.2">
      <c r="A12" s="16" t="s">
        <v>65</v>
      </c>
      <c r="B12" s="17">
        <v>10</v>
      </c>
      <c r="C12" s="17">
        <v>5</v>
      </c>
      <c r="D12" s="17">
        <v>2024</v>
      </c>
      <c r="E12" s="17" t="s">
        <v>304</v>
      </c>
      <c r="F12" s="17">
        <v>34</v>
      </c>
      <c r="G12" s="17">
        <v>13</v>
      </c>
      <c r="H12" s="17">
        <v>10</v>
      </c>
      <c r="I12" s="17">
        <v>11</v>
      </c>
      <c r="J12" s="17">
        <v>46</v>
      </c>
      <c r="K12" s="17">
        <v>34</v>
      </c>
      <c r="L12" s="17">
        <f>12</f>
        <v>12</v>
      </c>
      <c r="M12" s="17">
        <v>49</v>
      </c>
      <c r="N12" s="17">
        <v>1.44</v>
      </c>
      <c r="P12" s="17" t="s">
        <v>305</v>
      </c>
      <c r="Q12" s="17" t="s">
        <v>306</v>
      </c>
      <c r="R12" s="19" t="s">
        <v>285</v>
      </c>
    </row>
    <row r="13" spans="1:29" x14ac:dyDescent="0.2">
      <c r="A13" s="9" t="s">
        <v>48</v>
      </c>
      <c r="B13" s="11">
        <v>11</v>
      </c>
      <c r="C13" s="11">
        <v>6</v>
      </c>
      <c r="D13" s="11">
        <v>2024</v>
      </c>
      <c r="E13" s="11" t="s">
        <v>182</v>
      </c>
      <c r="F13" s="11">
        <v>34</v>
      </c>
      <c r="G13" s="11">
        <v>14</v>
      </c>
      <c r="H13" s="11">
        <v>8</v>
      </c>
      <c r="I13" s="11">
        <v>12</v>
      </c>
      <c r="J13" s="11">
        <v>55</v>
      </c>
      <c r="K13" s="11">
        <v>46</v>
      </c>
      <c r="L13" s="11">
        <f>9</f>
        <v>9</v>
      </c>
      <c r="M13" s="11">
        <v>50</v>
      </c>
      <c r="N13" s="11">
        <v>1.47</v>
      </c>
      <c r="P13" s="11" t="s">
        <v>307</v>
      </c>
      <c r="Q13" s="11" t="s">
        <v>308</v>
      </c>
      <c r="R13" s="14" t="s">
        <v>285</v>
      </c>
    </row>
    <row r="14" spans="1:29" x14ac:dyDescent="0.2">
      <c r="A14" s="16" t="s">
        <v>65</v>
      </c>
      <c r="B14" s="17">
        <v>12</v>
      </c>
      <c r="C14" s="17">
        <v>6</v>
      </c>
      <c r="D14" s="17">
        <v>2024</v>
      </c>
      <c r="E14" s="17" t="s">
        <v>309</v>
      </c>
      <c r="F14" s="17">
        <v>34</v>
      </c>
      <c r="G14" s="17">
        <v>13</v>
      </c>
      <c r="H14" s="17">
        <v>7</v>
      </c>
      <c r="I14" s="17">
        <v>14</v>
      </c>
      <c r="J14" s="17">
        <v>38</v>
      </c>
      <c r="K14" s="17">
        <v>45</v>
      </c>
      <c r="L14" s="17">
        <v>-7</v>
      </c>
      <c r="M14" s="17">
        <v>46</v>
      </c>
      <c r="N14" s="17">
        <v>1.35</v>
      </c>
      <c r="P14" s="17" t="s">
        <v>310</v>
      </c>
      <c r="Q14" s="17" t="s">
        <v>311</v>
      </c>
      <c r="R14" s="19" t="s">
        <v>285</v>
      </c>
    </row>
    <row r="15" spans="1:29" x14ac:dyDescent="0.2">
      <c r="A15" s="9" t="s">
        <v>48</v>
      </c>
      <c r="B15" s="11">
        <v>13</v>
      </c>
      <c r="C15" s="11">
        <v>7</v>
      </c>
      <c r="D15" s="11">
        <v>2024</v>
      </c>
      <c r="E15" s="11" t="s">
        <v>143</v>
      </c>
      <c r="F15" s="11">
        <v>34</v>
      </c>
      <c r="G15" s="11">
        <v>13</v>
      </c>
      <c r="H15" s="11">
        <v>9</v>
      </c>
      <c r="I15" s="11">
        <v>12</v>
      </c>
      <c r="J15" s="11">
        <v>54</v>
      </c>
      <c r="K15" s="11">
        <v>43</v>
      </c>
      <c r="L15" s="11">
        <f>11</f>
        <v>11</v>
      </c>
      <c r="M15" s="11">
        <v>48</v>
      </c>
      <c r="N15" s="11">
        <v>1.41</v>
      </c>
      <c r="P15" s="11" t="s">
        <v>312</v>
      </c>
      <c r="Q15" s="11" t="s">
        <v>313</v>
      </c>
      <c r="R15" s="14" t="s">
        <v>285</v>
      </c>
    </row>
    <row r="16" spans="1:29" x14ac:dyDescent="0.2">
      <c r="A16" s="16" t="s">
        <v>65</v>
      </c>
      <c r="B16" s="17">
        <v>14</v>
      </c>
      <c r="C16" s="17">
        <v>7</v>
      </c>
      <c r="D16" s="17">
        <v>2024</v>
      </c>
      <c r="E16" s="17" t="s">
        <v>314</v>
      </c>
      <c r="F16" s="17">
        <v>34</v>
      </c>
      <c r="G16" s="17">
        <v>13</v>
      </c>
      <c r="H16" s="17">
        <v>5</v>
      </c>
      <c r="I16" s="17">
        <v>16</v>
      </c>
      <c r="J16" s="17">
        <v>37</v>
      </c>
      <c r="K16" s="17">
        <v>57</v>
      </c>
      <c r="L16" s="17">
        <v>-20</v>
      </c>
      <c r="M16" s="17">
        <v>44</v>
      </c>
      <c r="N16" s="17">
        <v>1.29</v>
      </c>
      <c r="P16" s="17" t="s">
        <v>315</v>
      </c>
      <c r="Q16" s="17" t="s">
        <v>316</v>
      </c>
      <c r="R16" s="19" t="s">
        <v>285</v>
      </c>
    </row>
    <row r="17" spans="1:18" x14ac:dyDescent="0.2">
      <c r="A17" s="9" t="s">
        <v>48</v>
      </c>
      <c r="B17" s="11">
        <v>15</v>
      </c>
      <c r="C17" s="11">
        <v>8</v>
      </c>
      <c r="D17" s="11">
        <v>2024</v>
      </c>
      <c r="E17" s="11" t="s">
        <v>164</v>
      </c>
      <c r="F17" s="11">
        <v>34</v>
      </c>
      <c r="G17" s="11">
        <v>12</v>
      </c>
      <c r="H17" s="11">
        <v>12</v>
      </c>
      <c r="I17" s="11">
        <v>10</v>
      </c>
      <c r="J17" s="11">
        <v>41</v>
      </c>
      <c r="K17" s="11">
        <v>28</v>
      </c>
      <c r="L17" s="11">
        <f>13</f>
        <v>13</v>
      </c>
      <c r="M17" s="11">
        <v>48</v>
      </c>
      <c r="N17" s="11">
        <v>1.41</v>
      </c>
      <c r="P17" s="11" t="s">
        <v>317</v>
      </c>
      <c r="Q17" s="11" t="s">
        <v>318</v>
      </c>
      <c r="R17" s="14" t="s">
        <v>285</v>
      </c>
    </row>
    <row r="18" spans="1:18" x14ac:dyDescent="0.2">
      <c r="A18" s="16" t="s">
        <v>65</v>
      </c>
      <c r="B18" s="17">
        <v>16</v>
      </c>
      <c r="C18" s="17">
        <v>8</v>
      </c>
      <c r="D18" s="17">
        <v>2024</v>
      </c>
      <c r="E18" s="17" t="s">
        <v>319</v>
      </c>
      <c r="F18" s="17">
        <v>34</v>
      </c>
      <c r="G18" s="17">
        <v>11</v>
      </c>
      <c r="H18" s="17">
        <v>9</v>
      </c>
      <c r="I18" s="17">
        <v>14</v>
      </c>
      <c r="J18" s="17">
        <v>33</v>
      </c>
      <c r="K18" s="17">
        <v>39</v>
      </c>
      <c r="L18" s="17">
        <v>-6</v>
      </c>
      <c r="M18" s="17">
        <v>42</v>
      </c>
      <c r="N18" s="17">
        <v>1.24</v>
      </c>
      <c r="P18" s="17" t="s">
        <v>320</v>
      </c>
      <c r="Q18" s="17" t="s">
        <v>321</v>
      </c>
      <c r="R18" s="19" t="s">
        <v>285</v>
      </c>
    </row>
    <row r="19" spans="1:18" x14ac:dyDescent="0.2">
      <c r="A19" s="9" t="s">
        <v>48</v>
      </c>
      <c r="B19" s="11">
        <v>17</v>
      </c>
      <c r="C19" s="11">
        <v>9</v>
      </c>
      <c r="D19" s="11">
        <v>2024</v>
      </c>
      <c r="E19" s="11" t="s">
        <v>322</v>
      </c>
      <c r="F19" s="11">
        <v>34</v>
      </c>
      <c r="G19" s="11">
        <v>13</v>
      </c>
      <c r="H19" s="11">
        <v>6</v>
      </c>
      <c r="I19" s="11">
        <v>15</v>
      </c>
      <c r="J19" s="11">
        <v>44</v>
      </c>
      <c r="K19" s="11">
        <v>51</v>
      </c>
      <c r="L19" s="11">
        <v>-7</v>
      </c>
      <c r="M19" s="11">
        <v>45</v>
      </c>
      <c r="N19" s="11">
        <v>1.32</v>
      </c>
      <c r="P19" s="11" t="s">
        <v>323</v>
      </c>
      <c r="Q19" s="11" t="s">
        <v>324</v>
      </c>
    </row>
    <row r="20" spans="1:18" x14ac:dyDescent="0.2">
      <c r="A20" s="16" t="s">
        <v>65</v>
      </c>
      <c r="B20" s="17">
        <v>18</v>
      </c>
      <c r="C20" s="17">
        <v>9</v>
      </c>
      <c r="D20" s="17">
        <v>2024</v>
      </c>
      <c r="E20" s="17" t="s">
        <v>179</v>
      </c>
      <c r="F20" s="17">
        <v>34</v>
      </c>
      <c r="G20" s="17">
        <v>10</v>
      </c>
      <c r="H20" s="17">
        <v>9</v>
      </c>
      <c r="I20" s="17">
        <v>15</v>
      </c>
      <c r="J20" s="17">
        <v>36</v>
      </c>
      <c r="K20" s="17">
        <v>49</v>
      </c>
      <c r="L20" s="17">
        <v>-13</v>
      </c>
      <c r="M20" s="17">
        <v>39</v>
      </c>
      <c r="N20" s="17">
        <v>1.1499999999999999</v>
      </c>
      <c r="P20" s="17" t="s">
        <v>325</v>
      </c>
      <c r="Q20" s="17" t="s">
        <v>326</v>
      </c>
    </row>
    <row r="21" spans="1:18" x14ac:dyDescent="0.2">
      <c r="A21" s="9" t="s">
        <v>48</v>
      </c>
      <c r="B21" s="11">
        <v>19</v>
      </c>
      <c r="C21" s="11">
        <v>10</v>
      </c>
      <c r="D21" s="11">
        <v>2024</v>
      </c>
      <c r="E21" s="11" t="s">
        <v>85</v>
      </c>
      <c r="F21" s="11">
        <v>34</v>
      </c>
      <c r="G21" s="11">
        <v>12</v>
      </c>
      <c r="H21" s="11">
        <v>8</v>
      </c>
      <c r="I21" s="11">
        <v>14</v>
      </c>
      <c r="J21" s="11">
        <v>39</v>
      </c>
      <c r="K21" s="11">
        <v>52</v>
      </c>
      <c r="L21" s="11">
        <v>-13</v>
      </c>
      <c r="M21" s="11">
        <v>44</v>
      </c>
      <c r="N21" s="11">
        <v>1.29</v>
      </c>
      <c r="P21" s="11" t="s">
        <v>327</v>
      </c>
      <c r="Q21" s="11" t="s">
        <v>328</v>
      </c>
    </row>
    <row r="22" spans="1:18" x14ac:dyDescent="0.2">
      <c r="A22" s="16" t="s">
        <v>65</v>
      </c>
      <c r="B22" s="17">
        <v>20</v>
      </c>
      <c r="C22" s="17">
        <v>10</v>
      </c>
      <c r="D22" s="17">
        <v>2024</v>
      </c>
      <c r="E22" s="17" t="s">
        <v>78</v>
      </c>
      <c r="F22" s="17">
        <v>34</v>
      </c>
      <c r="G22" s="17">
        <v>9</v>
      </c>
      <c r="H22" s="17">
        <v>11</v>
      </c>
      <c r="I22" s="17">
        <v>14</v>
      </c>
      <c r="J22" s="17">
        <v>33</v>
      </c>
      <c r="K22" s="17">
        <v>48</v>
      </c>
      <c r="L22" s="17">
        <v>-15</v>
      </c>
      <c r="M22" s="17">
        <v>38</v>
      </c>
      <c r="N22" s="17">
        <v>1.1200000000000001</v>
      </c>
      <c r="P22" s="17" t="s">
        <v>329</v>
      </c>
      <c r="Q22" s="17" t="s">
        <v>330</v>
      </c>
    </row>
    <row r="23" spans="1:18" x14ac:dyDescent="0.2">
      <c r="A23" s="9" t="s">
        <v>48</v>
      </c>
      <c r="B23" s="11">
        <v>21</v>
      </c>
      <c r="C23" s="11">
        <v>11</v>
      </c>
      <c r="D23" s="11">
        <v>2024</v>
      </c>
      <c r="E23" s="11" t="s">
        <v>331</v>
      </c>
      <c r="F23" s="11">
        <v>34</v>
      </c>
      <c r="G23" s="11">
        <v>11</v>
      </c>
      <c r="H23" s="11">
        <v>9</v>
      </c>
      <c r="I23" s="11">
        <v>14</v>
      </c>
      <c r="J23" s="11">
        <v>44</v>
      </c>
      <c r="K23" s="11">
        <v>39</v>
      </c>
      <c r="L23" s="11">
        <f>5</f>
        <v>5</v>
      </c>
      <c r="M23" s="11">
        <v>42</v>
      </c>
      <c r="N23" s="11">
        <v>1.24</v>
      </c>
      <c r="P23" s="11" t="s">
        <v>332</v>
      </c>
      <c r="Q23" s="11" t="s">
        <v>333</v>
      </c>
    </row>
    <row r="24" spans="1:18" x14ac:dyDescent="0.2">
      <c r="A24" s="16" t="s">
        <v>65</v>
      </c>
      <c r="B24" s="17">
        <v>22</v>
      </c>
      <c r="C24" s="17">
        <v>11</v>
      </c>
      <c r="D24" s="17">
        <v>2024</v>
      </c>
      <c r="E24" s="17" t="s">
        <v>334</v>
      </c>
      <c r="F24" s="17">
        <v>34</v>
      </c>
      <c r="G24" s="17">
        <v>8</v>
      </c>
      <c r="H24" s="17">
        <v>10</v>
      </c>
      <c r="I24" s="17">
        <v>16</v>
      </c>
      <c r="J24" s="17">
        <v>29</v>
      </c>
      <c r="K24" s="17">
        <v>44</v>
      </c>
      <c r="L24" s="17">
        <v>-15</v>
      </c>
      <c r="M24" s="17">
        <v>34</v>
      </c>
      <c r="N24" s="17">
        <v>1</v>
      </c>
      <c r="P24" s="17" t="s">
        <v>335</v>
      </c>
      <c r="Q24" s="17" t="s">
        <v>336</v>
      </c>
    </row>
    <row r="25" spans="1:18" x14ac:dyDescent="0.2">
      <c r="A25" s="9" t="s">
        <v>48</v>
      </c>
      <c r="B25" s="11">
        <v>23</v>
      </c>
      <c r="C25" s="11">
        <v>12</v>
      </c>
      <c r="D25" s="11">
        <v>2024</v>
      </c>
      <c r="E25" s="11" t="s">
        <v>122</v>
      </c>
      <c r="F25" s="11">
        <v>34</v>
      </c>
      <c r="G25" s="11">
        <v>3</v>
      </c>
      <c r="H25" s="11">
        <v>2</v>
      </c>
      <c r="I25" s="11">
        <v>29</v>
      </c>
      <c r="J25" s="11">
        <v>26</v>
      </c>
      <c r="K25" s="11">
        <v>89</v>
      </c>
      <c r="L25" s="11">
        <v>-63</v>
      </c>
      <c r="M25" s="11">
        <v>11</v>
      </c>
      <c r="N25" s="11">
        <v>0.32</v>
      </c>
      <c r="P25" s="11" t="s">
        <v>337</v>
      </c>
      <c r="Q25" s="11" t="s">
        <v>338</v>
      </c>
    </row>
    <row r="26" spans="1:18" x14ac:dyDescent="0.2">
      <c r="A26" s="20" t="s">
        <v>65</v>
      </c>
      <c r="B26" s="21">
        <v>24</v>
      </c>
      <c r="C26" s="21">
        <v>12</v>
      </c>
      <c r="D26" s="21">
        <v>2024</v>
      </c>
      <c r="E26" s="21" t="s">
        <v>74</v>
      </c>
      <c r="F26" s="21">
        <v>34</v>
      </c>
      <c r="G26" s="21">
        <v>8</v>
      </c>
      <c r="H26" s="21">
        <v>8</v>
      </c>
      <c r="I26" s="21">
        <v>18</v>
      </c>
      <c r="J26" s="21">
        <v>27</v>
      </c>
      <c r="K26" s="21">
        <v>46</v>
      </c>
      <c r="L26" s="21">
        <v>-19</v>
      </c>
      <c r="M26" s="21">
        <v>32</v>
      </c>
      <c r="N26" s="21">
        <v>0.94</v>
      </c>
      <c r="P26" s="21" t="s">
        <v>339</v>
      </c>
      <c r="Q26" s="21" t="s">
        <v>340</v>
      </c>
    </row>
  </sheetData>
  <dataValidations count="1">
    <dataValidation type="custom" allowBlank="1" showDropDown="1" sqref="C3:C26 F3:N26" xr:uid="{00000000-0002-0000-0300-000000000000}">
      <formula1>AND(ISNUMBER(C3),(NOT(OR(NOT(ISERROR(DATEVALUE(C3))), AND(ISNUMBER(C3), LEFT(CELL("format", C3))="D")))))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01"/>
  <sheetViews>
    <sheetView tabSelected="1" workbookViewId="0">
      <pane ySplit="1" topLeftCell="A8" activePane="bottomLeft" state="frozen"/>
      <selection pane="bottomLeft" activeCell="C2" sqref="C2"/>
    </sheetView>
  </sheetViews>
  <sheetFormatPr defaultColWidth="12.5703125" defaultRowHeight="15.75" customHeight="1" x14ac:dyDescent="0.2"/>
  <cols>
    <col min="1" max="2" width="14.5703125" customWidth="1"/>
    <col min="3" max="3" width="12.85546875" customWidth="1"/>
    <col min="6" max="8" width="13.85546875" customWidth="1"/>
    <col min="9" max="10" width="14.42578125" customWidth="1"/>
    <col min="13" max="15" width="14.42578125" customWidth="1"/>
    <col min="16" max="16" width="15.85546875" customWidth="1"/>
    <col min="17" max="17" width="33.7109375" customWidth="1"/>
    <col min="18" max="23" width="16" customWidth="1"/>
  </cols>
  <sheetData>
    <row r="1" spans="1:23" x14ac:dyDescent="0.2">
      <c r="A1" s="42" t="s">
        <v>341</v>
      </c>
      <c r="B1" s="43" t="s">
        <v>342</v>
      </c>
      <c r="C1" s="43" t="s">
        <v>343</v>
      </c>
      <c r="D1" s="43" t="s">
        <v>344</v>
      </c>
      <c r="E1" s="43" t="s">
        <v>345</v>
      </c>
      <c r="F1" s="44" t="s">
        <v>346</v>
      </c>
      <c r="G1" s="43" t="s">
        <v>2310</v>
      </c>
      <c r="H1" s="43" t="s">
        <v>2311</v>
      </c>
      <c r="I1" s="44" t="s">
        <v>347</v>
      </c>
      <c r="J1" s="43" t="s">
        <v>348</v>
      </c>
      <c r="K1" s="44" t="s">
        <v>349</v>
      </c>
      <c r="L1" s="43" t="s">
        <v>350</v>
      </c>
      <c r="M1" s="44" t="s">
        <v>351</v>
      </c>
      <c r="N1" s="44" t="s">
        <v>352</v>
      </c>
      <c r="O1" s="43" t="s">
        <v>353</v>
      </c>
      <c r="P1" s="45" t="s">
        <v>278</v>
      </c>
      <c r="Q1" s="43" t="s">
        <v>31</v>
      </c>
      <c r="R1" s="43" t="s">
        <v>354</v>
      </c>
      <c r="S1" s="43" t="s">
        <v>355</v>
      </c>
      <c r="T1" s="43" t="s">
        <v>356</v>
      </c>
      <c r="U1" s="43" t="s">
        <v>357</v>
      </c>
      <c r="V1" s="43" t="s">
        <v>358</v>
      </c>
      <c r="W1" s="46" t="s">
        <v>359</v>
      </c>
    </row>
    <row r="2" spans="1:23" x14ac:dyDescent="0.2">
      <c r="A2" s="9">
        <v>1</v>
      </c>
      <c r="B2" s="11" t="s">
        <v>360</v>
      </c>
      <c r="C2" s="11">
        <v>1</v>
      </c>
      <c r="D2" s="11" t="s">
        <v>361</v>
      </c>
      <c r="E2" s="47">
        <v>45360</v>
      </c>
      <c r="F2" s="11">
        <v>2024</v>
      </c>
      <c r="G2" s="50">
        <v>0.58333333333333337</v>
      </c>
      <c r="H2" s="59">
        <v>0.66666666666666663</v>
      </c>
      <c r="J2" s="11" t="s">
        <v>362</v>
      </c>
      <c r="K2" s="11" t="s">
        <v>363</v>
      </c>
      <c r="L2" s="11" t="s">
        <v>364</v>
      </c>
      <c r="M2" s="11" t="s">
        <v>365</v>
      </c>
      <c r="N2" s="11"/>
      <c r="O2" s="11" t="s">
        <v>164</v>
      </c>
      <c r="P2" s="13">
        <v>11347</v>
      </c>
      <c r="Q2" s="11" t="s">
        <v>366</v>
      </c>
      <c r="R2" s="11" t="str">
        <f t="shared" ref="R2:R256" si="0">IF(K2&gt;M2, "HOME", IF(K2=M2, "DRAW", "AWAY"))</f>
        <v>HOME</v>
      </c>
      <c r="S2" s="11" t="b">
        <v>0</v>
      </c>
      <c r="T2" s="11" t="b">
        <v>0</v>
      </c>
    </row>
    <row r="3" spans="1:23" x14ac:dyDescent="0.2">
      <c r="A3" s="16">
        <v>2</v>
      </c>
      <c r="B3" s="17" t="s">
        <v>360</v>
      </c>
      <c r="C3" s="17">
        <v>1</v>
      </c>
      <c r="D3" s="17" t="s">
        <v>361</v>
      </c>
      <c r="E3" s="48">
        <v>45360</v>
      </c>
      <c r="F3" s="17">
        <v>2024</v>
      </c>
      <c r="G3" s="49">
        <v>0.625</v>
      </c>
      <c r="H3" s="49">
        <v>0.66666666666666663</v>
      </c>
      <c r="I3" s="17"/>
      <c r="J3" s="17" t="s">
        <v>117</v>
      </c>
      <c r="K3" s="17" t="s">
        <v>367</v>
      </c>
      <c r="L3" s="17" t="s">
        <v>368</v>
      </c>
      <c r="M3" s="17" t="s">
        <v>363</v>
      </c>
      <c r="N3" s="17"/>
      <c r="O3" s="17" t="s">
        <v>369</v>
      </c>
      <c r="P3" s="18">
        <v>3290</v>
      </c>
      <c r="Q3" s="17" t="s">
        <v>119</v>
      </c>
      <c r="R3" s="17" t="str">
        <f t="shared" si="0"/>
        <v>HOME</v>
      </c>
      <c r="S3" s="17" t="b">
        <v>0</v>
      </c>
      <c r="T3" s="17" t="b">
        <v>0</v>
      </c>
    </row>
    <row r="4" spans="1:23" x14ac:dyDescent="0.2">
      <c r="A4" s="9">
        <v>3</v>
      </c>
      <c r="B4" s="11" t="s">
        <v>360</v>
      </c>
      <c r="C4" s="11">
        <v>1</v>
      </c>
      <c r="D4" s="11" t="s">
        <v>361</v>
      </c>
      <c r="E4" s="47">
        <v>45360</v>
      </c>
      <c r="F4" s="11">
        <v>2024</v>
      </c>
      <c r="G4" s="50">
        <v>0.79166666666666663</v>
      </c>
      <c r="H4" s="50">
        <v>0.91666666666666663</v>
      </c>
      <c r="I4" s="11"/>
      <c r="J4" s="11" t="s">
        <v>147</v>
      </c>
      <c r="K4" s="11" t="s">
        <v>367</v>
      </c>
      <c r="L4" s="11" t="s">
        <v>368</v>
      </c>
      <c r="M4" s="11" t="s">
        <v>363</v>
      </c>
      <c r="N4" s="11"/>
      <c r="O4" s="11" t="s">
        <v>90</v>
      </c>
      <c r="P4" s="13">
        <v>5146</v>
      </c>
      <c r="Q4" s="11" t="s">
        <v>149</v>
      </c>
      <c r="R4" s="11" t="str">
        <f t="shared" si="0"/>
        <v>HOME</v>
      </c>
      <c r="S4" s="11" t="b">
        <v>0</v>
      </c>
      <c r="T4" s="11" t="b">
        <v>0</v>
      </c>
    </row>
    <row r="5" spans="1:23" x14ac:dyDescent="0.2">
      <c r="A5" s="16">
        <v>4</v>
      </c>
      <c r="B5" s="17" t="s">
        <v>360</v>
      </c>
      <c r="C5" s="17">
        <v>1</v>
      </c>
      <c r="D5" s="17" t="s">
        <v>361</v>
      </c>
      <c r="E5" s="48">
        <v>45360</v>
      </c>
      <c r="F5" s="17">
        <v>2024</v>
      </c>
      <c r="G5" s="49">
        <v>0.79166666666666663</v>
      </c>
      <c r="H5" s="49"/>
      <c r="I5" s="17"/>
      <c r="J5" s="17" t="s">
        <v>122</v>
      </c>
      <c r="K5" s="17" t="s">
        <v>367</v>
      </c>
      <c r="L5" s="17" t="s">
        <v>370</v>
      </c>
      <c r="M5" s="17" t="s">
        <v>365</v>
      </c>
      <c r="N5" s="17"/>
      <c r="O5" s="17" t="s">
        <v>371</v>
      </c>
      <c r="P5" s="18">
        <v>1122</v>
      </c>
      <c r="Q5" s="17" t="s">
        <v>372</v>
      </c>
      <c r="R5" s="17" t="str">
        <f t="shared" si="0"/>
        <v>HOME</v>
      </c>
      <c r="S5" s="17" t="b">
        <v>0</v>
      </c>
      <c r="T5" s="17" t="b">
        <v>0</v>
      </c>
      <c r="U5" s="17"/>
      <c r="V5" s="17"/>
      <c r="W5" s="19" t="s">
        <v>373</v>
      </c>
    </row>
    <row r="6" spans="1:23" x14ac:dyDescent="0.2">
      <c r="A6" s="9">
        <v>5</v>
      </c>
      <c r="B6" s="11" t="s">
        <v>360</v>
      </c>
      <c r="C6" s="11">
        <v>1</v>
      </c>
      <c r="D6" s="11" t="s">
        <v>361</v>
      </c>
      <c r="E6" s="47">
        <v>45360</v>
      </c>
      <c r="F6" s="11">
        <v>2024</v>
      </c>
      <c r="G6" s="50">
        <v>0.79166666666666663</v>
      </c>
      <c r="H6" s="50">
        <v>0.91666666666666663</v>
      </c>
      <c r="I6" s="11"/>
      <c r="J6" s="11" t="s">
        <v>374</v>
      </c>
      <c r="K6" s="11" t="s">
        <v>367</v>
      </c>
      <c r="L6" s="11" t="s">
        <v>375</v>
      </c>
      <c r="M6" s="11" t="s">
        <v>367</v>
      </c>
      <c r="N6" s="11"/>
      <c r="O6" s="11" t="s">
        <v>309</v>
      </c>
      <c r="P6" s="13">
        <v>11569</v>
      </c>
      <c r="Q6" s="11" t="s">
        <v>176</v>
      </c>
      <c r="R6" s="11" t="str">
        <f t="shared" si="0"/>
        <v>DRAW</v>
      </c>
      <c r="S6" s="11" t="b">
        <v>0</v>
      </c>
      <c r="T6" s="11" t="b">
        <v>0</v>
      </c>
    </row>
    <row r="7" spans="1:23" x14ac:dyDescent="0.2">
      <c r="A7" s="16">
        <v>6</v>
      </c>
      <c r="B7" s="17" t="s">
        <v>360</v>
      </c>
      <c r="C7" s="17">
        <v>1</v>
      </c>
      <c r="D7" s="17" t="s">
        <v>361</v>
      </c>
      <c r="E7" s="48">
        <v>45360</v>
      </c>
      <c r="F7" s="17">
        <v>2024</v>
      </c>
      <c r="G7" s="49">
        <v>0.79166666666666663</v>
      </c>
      <c r="H7" s="49"/>
      <c r="I7" s="17"/>
      <c r="J7" s="17" t="s">
        <v>143</v>
      </c>
      <c r="K7" s="17" t="s">
        <v>365</v>
      </c>
      <c r="L7" s="17" t="s">
        <v>376</v>
      </c>
      <c r="M7" s="17" t="s">
        <v>365</v>
      </c>
      <c r="N7" s="17"/>
      <c r="O7" s="17" t="s">
        <v>51</v>
      </c>
      <c r="P7" s="18">
        <v>2576</v>
      </c>
      <c r="Q7" s="17" t="s">
        <v>144</v>
      </c>
      <c r="R7" s="17" t="str">
        <f t="shared" si="0"/>
        <v>DRAW</v>
      </c>
      <c r="S7" s="17" t="b">
        <v>0</v>
      </c>
      <c r="T7" s="17" t="b">
        <v>0</v>
      </c>
    </row>
    <row r="8" spans="1:23" x14ac:dyDescent="0.2">
      <c r="A8" s="9">
        <v>7</v>
      </c>
      <c r="B8" s="11" t="s">
        <v>360</v>
      </c>
      <c r="C8" s="11">
        <v>1</v>
      </c>
      <c r="D8" s="11" t="s">
        <v>361</v>
      </c>
      <c r="E8" s="47">
        <v>45360</v>
      </c>
      <c r="F8" s="11">
        <v>2024</v>
      </c>
      <c r="G8" s="50">
        <v>0.8125</v>
      </c>
      <c r="H8" s="50">
        <v>0.85416666666666663</v>
      </c>
      <c r="I8" s="11"/>
      <c r="J8" s="11" t="s">
        <v>179</v>
      </c>
      <c r="K8" s="11" t="s">
        <v>367</v>
      </c>
      <c r="L8" s="11" t="s">
        <v>375</v>
      </c>
      <c r="M8" s="11" t="s">
        <v>367</v>
      </c>
      <c r="N8" s="11"/>
      <c r="O8" s="11" t="s">
        <v>377</v>
      </c>
      <c r="P8" s="13">
        <v>7263</v>
      </c>
      <c r="Q8" s="11" t="s">
        <v>180</v>
      </c>
      <c r="R8" s="11" t="str">
        <f t="shared" si="0"/>
        <v>DRAW</v>
      </c>
      <c r="S8" s="11" t="b">
        <v>0</v>
      </c>
      <c r="T8" s="11" t="b">
        <v>0</v>
      </c>
    </row>
    <row r="9" spans="1:23" x14ac:dyDescent="0.2">
      <c r="A9" s="16">
        <v>8</v>
      </c>
      <c r="B9" s="17" t="s">
        <v>360</v>
      </c>
      <c r="C9" s="17">
        <v>1</v>
      </c>
      <c r="D9" s="17" t="s">
        <v>361</v>
      </c>
      <c r="E9" s="48">
        <v>45360</v>
      </c>
      <c r="F9" s="17">
        <v>2024</v>
      </c>
      <c r="G9" s="49">
        <v>0.8125</v>
      </c>
      <c r="H9" s="49">
        <v>0.89583333333333337</v>
      </c>
      <c r="I9" s="17"/>
      <c r="J9" s="17" t="s">
        <v>378</v>
      </c>
      <c r="K9" s="17" t="s">
        <v>365</v>
      </c>
      <c r="L9" s="17" t="s">
        <v>379</v>
      </c>
      <c r="M9" s="17" t="s">
        <v>363</v>
      </c>
      <c r="N9" s="17"/>
      <c r="O9" s="17" t="s">
        <v>380</v>
      </c>
      <c r="P9" s="18">
        <v>8187</v>
      </c>
      <c r="Q9" s="17" t="s">
        <v>381</v>
      </c>
      <c r="R9" s="17" t="str">
        <f t="shared" si="0"/>
        <v>AWAY</v>
      </c>
      <c r="S9" s="17" t="b">
        <v>0</v>
      </c>
      <c r="T9" s="17" t="b">
        <v>0</v>
      </c>
    </row>
    <row r="10" spans="1:23" x14ac:dyDescent="0.2">
      <c r="A10" s="9">
        <v>9</v>
      </c>
      <c r="B10" s="11" t="s">
        <v>360</v>
      </c>
      <c r="C10" s="11">
        <v>1</v>
      </c>
      <c r="D10" s="11" t="s">
        <v>361</v>
      </c>
      <c r="E10" s="47">
        <v>45360</v>
      </c>
      <c r="F10" s="11">
        <v>2024</v>
      </c>
      <c r="G10" s="50">
        <v>0.83333333333333337</v>
      </c>
      <c r="H10" s="50">
        <v>0.875</v>
      </c>
      <c r="I10" s="11"/>
      <c r="J10" s="11" t="s">
        <v>74</v>
      </c>
      <c r="K10" s="11" t="s">
        <v>365</v>
      </c>
      <c r="L10" s="11" t="s">
        <v>379</v>
      </c>
      <c r="M10" s="11" t="s">
        <v>363</v>
      </c>
      <c r="N10" s="11"/>
      <c r="O10" s="11" t="s">
        <v>85</v>
      </c>
      <c r="P10" s="13">
        <v>6111</v>
      </c>
      <c r="Q10" s="11" t="s">
        <v>76</v>
      </c>
      <c r="R10" s="11" t="str">
        <f t="shared" si="0"/>
        <v>AWAY</v>
      </c>
      <c r="S10" s="11" t="b">
        <v>0</v>
      </c>
      <c r="T10" s="11" t="b">
        <v>0</v>
      </c>
    </row>
    <row r="11" spans="1:23" x14ac:dyDescent="0.2">
      <c r="A11" s="16">
        <v>10</v>
      </c>
      <c r="B11" s="17" t="s">
        <v>360</v>
      </c>
      <c r="C11" s="17"/>
      <c r="D11" s="17" t="s">
        <v>382</v>
      </c>
      <c r="E11" s="48">
        <v>45364</v>
      </c>
      <c r="F11" s="17">
        <v>2024</v>
      </c>
      <c r="G11" s="49">
        <v>0.83333333333333337</v>
      </c>
      <c r="H11" s="49">
        <v>0.875</v>
      </c>
      <c r="I11" s="17"/>
      <c r="J11" s="17" t="s">
        <v>74</v>
      </c>
      <c r="K11" s="17" t="s">
        <v>363</v>
      </c>
      <c r="L11" s="17" t="s">
        <v>383</v>
      </c>
      <c r="M11" s="17" t="s">
        <v>363</v>
      </c>
      <c r="N11" s="17"/>
      <c r="O11" s="17" t="s">
        <v>334</v>
      </c>
      <c r="P11" s="18">
        <v>4566</v>
      </c>
      <c r="Q11" s="17" t="s">
        <v>76</v>
      </c>
      <c r="R11" s="17" t="str">
        <f t="shared" si="0"/>
        <v>DRAW</v>
      </c>
      <c r="S11" s="17" t="b">
        <v>0</v>
      </c>
      <c r="T11" s="17" t="b">
        <v>0</v>
      </c>
      <c r="U11" s="17"/>
      <c r="V11" s="17"/>
      <c r="W11" s="19" t="s">
        <v>384</v>
      </c>
    </row>
    <row r="12" spans="1:23" x14ac:dyDescent="0.2">
      <c r="A12" s="9">
        <v>11</v>
      </c>
      <c r="B12" s="11" t="s">
        <v>360</v>
      </c>
      <c r="C12" s="11">
        <v>2</v>
      </c>
      <c r="D12" s="11" t="s">
        <v>361</v>
      </c>
      <c r="E12" s="47">
        <v>45367</v>
      </c>
      <c r="F12" s="11">
        <v>2024</v>
      </c>
      <c r="G12" s="50">
        <v>0.58333333333333337</v>
      </c>
      <c r="H12" s="50">
        <v>0.625</v>
      </c>
      <c r="I12" s="11"/>
      <c r="J12" s="11" t="s">
        <v>74</v>
      </c>
      <c r="K12" s="11" t="s">
        <v>365</v>
      </c>
      <c r="L12" s="11" t="s">
        <v>379</v>
      </c>
      <c r="M12" s="11" t="s">
        <v>363</v>
      </c>
      <c r="N12" s="11"/>
      <c r="O12" s="11" t="s">
        <v>282</v>
      </c>
      <c r="P12" s="13">
        <v>4876</v>
      </c>
      <c r="Q12" s="11" t="s">
        <v>76</v>
      </c>
      <c r="R12" s="11" t="str">
        <f t="shared" si="0"/>
        <v>AWAY</v>
      </c>
      <c r="S12" s="11" t="b">
        <v>0</v>
      </c>
      <c r="T12" s="11" t="b">
        <v>0</v>
      </c>
    </row>
    <row r="13" spans="1:23" x14ac:dyDescent="0.2">
      <c r="A13" s="16">
        <v>12</v>
      </c>
      <c r="B13" s="17" t="s">
        <v>360</v>
      </c>
      <c r="C13" s="17">
        <v>2</v>
      </c>
      <c r="D13" s="17" t="s">
        <v>361</v>
      </c>
      <c r="E13" s="48">
        <v>45367</v>
      </c>
      <c r="F13" s="17">
        <v>2024</v>
      </c>
      <c r="G13" s="49">
        <v>0.625</v>
      </c>
      <c r="H13" s="49">
        <v>0.66666666666666663</v>
      </c>
      <c r="I13" s="17"/>
      <c r="J13" s="17" t="s">
        <v>117</v>
      </c>
      <c r="K13" s="17" t="s">
        <v>363</v>
      </c>
      <c r="L13" s="17" t="s">
        <v>385</v>
      </c>
      <c r="M13" s="17" t="s">
        <v>367</v>
      </c>
      <c r="N13" s="17"/>
      <c r="O13" s="17" t="s">
        <v>90</v>
      </c>
      <c r="P13" s="18">
        <v>2621</v>
      </c>
      <c r="Q13" s="17" t="s">
        <v>119</v>
      </c>
      <c r="R13" s="17" t="str">
        <f t="shared" si="0"/>
        <v>AWAY</v>
      </c>
      <c r="S13" s="17" t="b">
        <v>0</v>
      </c>
      <c r="T13" s="17" t="b">
        <v>0</v>
      </c>
    </row>
    <row r="14" spans="1:23" x14ac:dyDescent="0.2">
      <c r="A14" s="9">
        <v>13</v>
      </c>
      <c r="B14" s="11" t="s">
        <v>360</v>
      </c>
      <c r="C14" s="11">
        <v>2</v>
      </c>
      <c r="D14" s="11" t="s">
        <v>361</v>
      </c>
      <c r="E14" s="47">
        <v>45367</v>
      </c>
      <c r="F14" s="11">
        <v>2024</v>
      </c>
      <c r="G14" s="50">
        <v>0.66666666666666663</v>
      </c>
      <c r="H14" s="50"/>
      <c r="I14" s="11"/>
      <c r="J14" s="11" t="s">
        <v>377</v>
      </c>
      <c r="K14" s="11" t="s">
        <v>386</v>
      </c>
      <c r="L14" s="11" t="s">
        <v>387</v>
      </c>
      <c r="M14" s="11" t="s">
        <v>363</v>
      </c>
      <c r="N14" s="11"/>
      <c r="O14" s="11" t="s">
        <v>143</v>
      </c>
      <c r="P14" s="13">
        <v>3810</v>
      </c>
      <c r="Q14" s="11" t="s">
        <v>107</v>
      </c>
      <c r="R14" s="11" t="str">
        <f t="shared" si="0"/>
        <v>HOME</v>
      </c>
      <c r="S14" s="11" t="b">
        <v>0</v>
      </c>
      <c r="T14" s="11" t="b">
        <v>0</v>
      </c>
    </row>
    <row r="15" spans="1:23" x14ac:dyDescent="0.2">
      <c r="A15" s="16">
        <v>14</v>
      </c>
      <c r="B15" s="17" t="s">
        <v>360</v>
      </c>
      <c r="C15" s="17">
        <v>2</v>
      </c>
      <c r="D15" s="17" t="s">
        <v>361</v>
      </c>
      <c r="E15" s="48">
        <v>45367</v>
      </c>
      <c r="F15" s="17">
        <v>2024</v>
      </c>
      <c r="G15" s="49">
        <v>0.66666666666666663</v>
      </c>
      <c r="H15" s="49"/>
      <c r="I15" s="17"/>
      <c r="J15" s="17" t="s">
        <v>168</v>
      </c>
      <c r="K15" s="17" t="s">
        <v>363</v>
      </c>
      <c r="L15" s="17" t="s">
        <v>383</v>
      </c>
      <c r="M15" s="17" t="s">
        <v>363</v>
      </c>
      <c r="N15" s="17"/>
      <c r="O15" s="17" t="s">
        <v>362</v>
      </c>
      <c r="P15" s="18">
        <v>5252</v>
      </c>
      <c r="Q15" s="17" t="s">
        <v>171</v>
      </c>
      <c r="R15" s="17" t="str">
        <f t="shared" si="0"/>
        <v>DRAW</v>
      </c>
      <c r="S15" s="17" t="b">
        <v>0</v>
      </c>
      <c r="T15" s="17" t="b">
        <v>0</v>
      </c>
    </row>
    <row r="16" spans="1:23" x14ac:dyDescent="0.2">
      <c r="A16" s="9">
        <v>15</v>
      </c>
      <c r="B16" s="11" t="s">
        <v>360</v>
      </c>
      <c r="C16" s="11">
        <v>2</v>
      </c>
      <c r="D16" s="11" t="s">
        <v>361</v>
      </c>
      <c r="E16" s="47">
        <v>45367</v>
      </c>
      <c r="F16" s="11">
        <v>2024</v>
      </c>
      <c r="G16" s="50">
        <v>0.79166666666666663</v>
      </c>
      <c r="H16" s="50"/>
      <c r="I16" s="11"/>
      <c r="J16" s="11" t="s">
        <v>164</v>
      </c>
      <c r="K16" s="11" t="s">
        <v>365</v>
      </c>
      <c r="L16" s="11" t="s">
        <v>388</v>
      </c>
      <c r="M16" s="11" t="s">
        <v>367</v>
      </c>
      <c r="N16" s="11"/>
      <c r="O16" s="11" t="s">
        <v>309</v>
      </c>
      <c r="P16" s="13">
        <v>5125</v>
      </c>
      <c r="Q16" s="11" t="s">
        <v>166</v>
      </c>
      <c r="R16" s="11" t="str">
        <f t="shared" si="0"/>
        <v>AWAY</v>
      </c>
      <c r="S16" s="11" t="b">
        <v>0</v>
      </c>
      <c r="T16" s="11" t="b">
        <v>0</v>
      </c>
    </row>
    <row r="17" spans="1:23" x14ac:dyDescent="0.2">
      <c r="A17" s="16">
        <v>16</v>
      </c>
      <c r="B17" s="17" t="s">
        <v>360</v>
      </c>
      <c r="C17" s="17">
        <v>2</v>
      </c>
      <c r="D17" s="17" t="s">
        <v>361</v>
      </c>
      <c r="E17" s="48">
        <v>45367</v>
      </c>
      <c r="F17" s="17">
        <v>2024</v>
      </c>
      <c r="G17" s="49">
        <v>0.79166666666666663</v>
      </c>
      <c r="H17" s="49"/>
      <c r="I17" s="17"/>
      <c r="J17" s="17" t="s">
        <v>122</v>
      </c>
      <c r="K17" s="17" t="s">
        <v>365</v>
      </c>
      <c r="L17" s="17" t="s">
        <v>379</v>
      </c>
      <c r="M17" s="17" t="s">
        <v>363</v>
      </c>
      <c r="N17" s="17"/>
      <c r="O17" s="17" t="s">
        <v>374</v>
      </c>
      <c r="P17" s="18">
        <v>1044</v>
      </c>
      <c r="Q17" s="17" t="s">
        <v>372</v>
      </c>
      <c r="R17" s="17" t="str">
        <f t="shared" si="0"/>
        <v>AWAY</v>
      </c>
      <c r="S17" s="17" t="b">
        <v>0</v>
      </c>
      <c r="T17" s="17" t="b">
        <v>0</v>
      </c>
      <c r="U17" s="17"/>
      <c r="V17" s="17"/>
      <c r="W17" s="19" t="s">
        <v>389</v>
      </c>
    </row>
    <row r="18" spans="1:23" x14ac:dyDescent="0.2">
      <c r="A18" s="9">
        <v>17</v>
      </c>
      <c r="B18" s="11" t="s">
        <v>360</v>
      </c>
      <c r="C18" s="11">
        <v>2</v>
      </c>
      <c r="D18" s="11" t="s">
        <v>361</v>
      </c>
      <c r="E18" s="47">
        <v>45367</v>
      </c>
      <c r="F18" s="11">
        <v>2024</v>
      </c>
      <c r="G18" s="50">
        <v>0.8125</v>
      </c>
      <c r="H18" s="50"/>
      <c r="I18" s="11"/>
      <c r="J18" s="11" t="s">
        <v>390</v>
      </c>
      <c r="K18" s="11" t="s">
        <v>367</v>
      </c>
      <c r="L18" s="11" t="s">
        <v>375</v>
      </c>
      <c r="M18" s="11" t="s">
        <v>367</v>
      </c>
      <c r="N18" s="11"/>
      <c r="O18" s="11" t="s">
        <v>179</v>
      </c>
      <c r="P18" s="13">
        <v>7500</v>
      </c>
      <c r="Q18" s="11" t="s">
        <v>185</v>
      </c>
      <c r="R18" s="11" t="str">
        <f t="shared" si="0"/>
        <v>DRAW</v>
      </c>
      <c r="S18" s="11" t="b">
        <v>0</v>
      </c>
      <c r="T18" s="11" t="b">
        <v>0</v>
      </c>
    </row>
    <row r="19" spans="1:23" x14ac:dyDescent="0.2">
      <c r="A19" s="16">
        <v>18</v>
      </c>
      <c r="B19" s="17" t="s">
        <v>360</v>
      </c>
      <c r="C19" s="17">
        <v>2</v>
      </c>
      <c r="D19" s="17" t="s">
        <v>361</v>
      </c>
      <c r="E19" s="48">
        <v>45367</v>
      </c>
      <c r="F19" s="17">
        <v>2024</v>
      </c>
      <c r="G19" s="49">
        <v>0.70833333333333337</v>
      </c>
      <c r="H19" s="49">
        <v>0.83333333333333337</v>
      </c>
      <c r="I19" s="17"/>
      <c r="J19" s="17" t="s">
        <v>369</v>
      </c>
      <c r="K19" s="17" t="s">
        <v>363</v>
      </c>
      <c r="L19" s="17" t="s">
        <v>391</v>
      </c>
      <c r="M19" s="17" t="s">
        <v>386</v>
      </c>
      <c r="N19" s="17"/>
      <c r="O19" s="17" t="s">
        <v>78</v>
      </c>
      <c r="P19" s="18">
        <v>1675</v>
      </c>
      <c r="Q19" s="17" t="s">
        <v>101</v>
      </c>
      <c r="R19" s="17" t="str">
        <f t="shared" si="0"/>
        <v>AWAY</v>
      </c>
      <c r="S19" s="17" t="b">
        <v>0</v>
      </c>
      <c r="T19" s="17" t="b">
        <v>0</v>
      </c>
    </row>
    <row r="20" spans="1:23" x14ac:dyDescent="0.2">
      <c r="A20" s="9">
        <v>19</v>
      </c>
      <c r="B20" s="11" t="s">
        <v>360</v>
      </c>
      <c r="C20" s="11">
        <v>2</v>
      </c>
      <c r="D20" s="11" t="s">
        <v>361</v>
      </c>
      <c r="E20" s="47">
        <v>45367</v>
      </c>
      <c r="F20" s="11">
        <v>2024</v>
      </c>
      <c r="G20" s="50">
        <v>0.75</v>
      </c>
      <c r="H20" s="50">
        <v>0.83333333333333337</v>
      </c>
      <c r="I20" s="11"/>
      <c r="J20" s="11" t="s">
        <v>371</v>
      </c>
      <c r="K20" s="11" t="s">
        <v>363</v>
      </c>
      <c r="L20" s="11" t="s">
        <v>385</v>
      </c>
      <c r="M20" s="11" t="s">
        <v>367</v>
      </c>
      <c r="N20" s="11"/>
      <c r="O20" s="11" t="s">
        <v>293</v>
      </c>
      <c r="P20" s="13">
        <v>6174</v>
      </c>
      <c r="Q20" s="11" t="s">
        <v>61</v>
      </c>
      <c r="R20" s="11" t="str">
        <f t="shared" si="0"/>
        <v>AWAY</v>
      </c>
      <c r="S20" s="11" t="b">
        <v>0</v>
      </c>
      <c r="T20" s="11" t="b">
        <v>0</v>
      </c>
    </row>
    <row r="21" spans="1:23" x14ac:dyDescent="0.2">
      <c r="A21" s="16">
        <v>20</v>
      </c>
      <c r="B21" s="17" t="s">
        <v>360</v>
      </c>
      <c r="C21" s="17">
        <v>2</v>
      </c>
      <c r="D21" s="17" t="s">
        <v>361</v>
      </c>
      <c r="E21" s="48">
        <v>45367</v>
      </c>
      <c r="F21" s="17">
        <v>2024</v>
      </c>
      <c r="G21" s="49">
        <v>0.79166666666666663</v>
      </c>
      <c r="H21" s="49">
        <v>0.91666666666666663</v>
      </c>
      <c r="I21" s="17"/>
      <c r="J21" s="17" t="s">
        <v>147</v>
      </c>
      <c r="K21" s="17" t="s">
        <v>363</v>
      </c>
      <c r="L21" s="17" t="s">
        <v>383</v>
      </c>
      <c r="M21" s="17" t="s">
        <v>363</v>
      </c>
      <c r="N21" s="17"/>
      <c r="O21" s="17" t="s">
        <v>51</v>
      </c>
      <c r="P21" s="18">
        <v>4261</v>
      </c>
      <c r="Q21" s="17" t="s">
        <v>149</v>
      </c>
      <c r="R21" s="17" t="str">
        <f t="shared" si="0"/>
        <v>DRAW</v>
      </c>
      <c r="S21" s="17" t="b">
        <v>0</v>
      </c>
      <c r="T21" s="17" t="b">
        <v>0</v>
      </c>
    </row>
    <row r="22" spans="1:23" x14ac:dyDescent="0.2">
      <c r="A22" s="9">
        <v>21</v>
      </c>
      <c r="B22" s="11" t="s">
        <v>360</v>
      </c>
      <c r="C22" s="11">
        <v>2</v>
      </c>
      <c r="D22" s="11" t="s">
        <v>361</v>
      </c>
      <c r="E22" s="47">
        <v>45367</v>
      </c>
      <c r="F22" s="11">
        <v>2024</v>
      </c>
      <c r="G22" s="50">
        <v>0.79166666666666663</v>
      </c>
      <c r="H22" s="50">
        <v>0.91666666666666663</v>
      </c>
      <c r="I22" s="11"/>
      <c r="J22" s="11" t="s">
        <v>334</v>
      </c>
      <c r="K22" s="11" t="s">
        <v>363</v>
      </c>
      <c r="L22" s="11" t="s">
        <v>364</v>
      </c>
      <c r="M22" s="11" t="s">
        <v>365</v>
      </c>
      <c r="N22" s="11"/>
      <c r="O22" s="11" t="s">
        <v>378</v>
      </c>
      <c r="P22" s="13">
        <v>4867</v>
      </c>
      <c r="Q22" s="11" t="s">
        <v>132</v>
      </c>
      <c r="R22" s="11" t="str">
        <f t="shared" si="0"/>
        <v>HOME</v>
      </c>
      <c r="S22" s="11" t="b">
        <v>0</v>
      </c>
      <c r="T22" s="11" t="b">
        <v>0</v>
      </c>
    </row>
    <row r="23" spans="1:23" x14ac:dyDescent="0.2">
      <c r="A23" s="16">
        <v>22</v>
      </c>
      <c r="B23" s="17" t="s">
        <v>360</v>
      </c>
      <c r="C23" s="17">
        <v>3</v>
      </c>
      <c r="D23" s="17" t="s">
        <v>361</v>
      </c>
      <c r="E23" s="48">
        <v>45374</v>
      </c>
      <c r="F23" s="17">
        <v>2024</v>
      </c>
      <c r="G23" s="49">
        <v>0.58333333333333337</v>
      </c>
      <c r="H23" s="49"/>
      <c r="I23" s="17"/>
      <c r="J23" s="17" t="s">
        <v>85</v>
      </c>
      <c r="K23" s="17" t="s">
        <v>363</v>
      </c>
      <c r="L23" s="17" t="s">
        <v>364</v>
      </c>
      <c r="M23" s="17" t="s">
        <v>365</v>
      </c>
      <c r="N23" s="17"/>
      <c r="O23" s="17" t="s">
        <v>380</v>
      </c>
      <c r="P23" s="18">
        <v>2969</v>
      </c>
      <c r="Q23" s="17" t="s">
        <v>87</v>
      </c>
      <c r="R23" s="17" t="str">
        <f t="shared" si="0"/>
        <v>HOME</v>
      </c>
      <c r="S23" s="17" t="b">
        <v>0</v>
      </c>
      <c r="T23" s="17" t="b">
        <v>0</v>
      </c>
      <c r="U23" s="17"/>
      <c r="V23" s="17"/>
      <c r="W23" s="19" t="s">
        <v>392</v>
      </c>
    </row>
    <row r="24" spans="1:23" x14ac:dyDescent="0.2">
      <c r="A24" s="9">
        <v>23</v>
      </c>
      <c r="B24" s="11" t="s">
        <v>360</v>
      </c>
      <c r="C24" s="11">
        <v>3</v>
      </c>
      <c r="D24" s="11" t="s">
        <v>361</v>
      </c>
      <c r="E24" s="47">
        <v>45374</v>
      </c>
      <c r="F24" s="11">
        <v>2024</v>
      </c>
      <c r="G24" s="50">
        <v>0.66666666666666663</v>
      </c>
      <c r="H24" s="50"/>
      <c r="I24" s="11"/>
      <c r="J24" s="11" t="s">
        <v>282</v>
      </c>
      <c r="K24" s="11" t="s">
        <v>386</v>
      </c>
      <c r="L24" s="11" t="s">
        <v>387</v>
      </c>
      <c r="M24" s="11" t="s">
        <v>363</v>
      </c>
      <c r="N24" s="11"/>
      <c r="O24" s="11" t="s">
        <v>164</v>
      </c>
      <c r="P24" s="13">
        <v>9313</v>
      </c>
      <c r="Q24" s="11" t="s">
        <v>113</v>
      </c>
      <c r="R24" s="11" t="str">
        <f t="shared" si="0"/>
        <v>HOME</v>
      </c>
      <c r="S24" s="11" t="b">
        <v>0</v>
      </c>
      <c r="T24" s="11" t="b">
        <v>0</v>
      </c>
    </row>
    <row r="25" spans="1:23" x14ac:dyDescent="0.2">
      <c r="A25" s="16">
        <v>24</v>
      </c>
      <c r="B25" s="17" t="s">
        <v>360</v>
      </c>
      <c r="C25" s="17">
        <v>3</v>
      </c>
      <c r="D25" s="17" t="s">
        <v>361</v>
      </c>
      <c r="E25" s="48">
        <v>45374</v>
      </c>
      <c r="F25" s="17">
        <v>2024</v>
      </c>
      <c r="G25" s="49">
        <v>0.66666666666666663</v>
      </c>
      <c r="H25" s="49"/>
      <c r="I25" s="17"/>
      <c r="J25" s="17" t="s">
        <v>293</v>
      </c>
      <c r="K25" s="17" t="s">
        <v>367</v>
      </c>
      <c r="L25" s="17" t="s">
        <v>368</v>
      </c>
      <c r="M25" s="17" t="s">
        <v>363</v>
      </c>
      <c r="N25" s="17"/>
      <c r="O25" s="17" t="s">
        <v>377</v>
      </c>
      <c r="P25" s="18">
        <v>6231</v>
      </c>
      <c r="Q25" s="17" t="s">
        <v>70</v>
      </c>
      <c r="R25" s="17" t="str">
        <f t="shared" si="0"/>
        <v>HOME</v>
      </c>
      <c r="S25" s="17" t="b">
        <v>0</v>
      </c>
      <c r="T25" s="17" t="b">
        <v>0</v>
      </c>
    </row>
    <row r="26" spans="1:23" x14ac:dyDescent="0.2">
      <c r="A26" s="9">
        <v>25</v>
      </c>
      <c r="B26" s="11" t="s">
        <v>360</v>
      </c>
      <c r="C26" s="11">
        <v>3</v>
      </c>
      <c r="D26" s="11" t="s">
        <v>361</v>
      </c>
      <c r="E26" s="47">
        <v>45374</v>
      </c>
      <c r="F26" s="11">
        <v>2024</v>
      </c>
      <c r="G26" s="50">
        <v>0.79166666666666663</v>
      </c>
      <c r="H26" s="50"/>
      <c r="I26" s="11"/>
      <c r="J26" s="11" t="s">
        <v>143</v>
      </c>
      <c r="K26" s="11" t="s">
        <v>363</v>
      </c>
      <c r="L26" s="11" t="s">
        <v>383</v>
      </c>
      <c r="M26" s="11" t="s">
        <v>363</v>
      </c>
      <c r="N26" s="11"/>
      <c r="O26" s="11" t="s">
        <v>390</v>
      </c>
      <c r="P26" s="13">
        <v>1796</v>
      </c>
      <c r="Q26" s="11" t="s">
        <v>144</v>
      </c>
      <c r="R26" s="11" t="str">
        <f t="shared" si="0"/>
        <v>DRAW</v>
      </c>
      <c r="S26" s="11" t="b">
        <v>0</v>
      </c>
      <c r="T26" s="11" t="b">
        <v>0</v>
      </c>
    </row>
    <row r="27" spans="1:23" x14ac:dyDescent="0.2">
      <c r="A27" s="16">
        <v>26</v>
      </c>
      <c r="B27" s="17" t="s">
        <v>360</v>
      </c>
      <c r="C27" s="17">
        <v>3</v>
      </c>
      <c r="D27" s="17" t="s">
        <v>361</v>
      </c>
      <c r="E27" s="48">
        <v>45374</v>
      </c>
      <c r="F27" s="17">
        <v>2024</v>
      </c>
      <c r="G27" s="49">
        <v>0.79166666666666663</v>
      </c>
      <c r="H27" s="49"/>
      <c r="I27" s="17"/>
      <c r="J27" s="17" t="s">
        <v>90</v>
      </c>
      <c r="K27" s="17" t="s">
        <v>363</v>
      </c>
      <c r="L27" s="17" t="s">
        <v>383</v>
      </c>
      <c r="M27" s="17" t="s">
        <v>363</v>
      </c>
      <c r="N27" s="17"/>
      <c r="O27" s="17" t="s">
        <v>374</v>
      </c>
      <c r="P27" s="18">
        <v>8451</v>
      </c>
      <c r="Q27" s="17" t="s">
        <v>393</v>
      </c>
      <c r="R27" s="17" t="str">
        <f t="shared" si="0"/>
        <v>DRAW</v>
      </c>
      <c r="S27" s="17" t="b">
        <v>0</v>
      </c>
      <c r="T27" s="17" t="b">
        <v>0</v>
      </c>
    </row>
    <row r="28" spans="1:23" x14ac:dyDescent="0.2">
      <c r="A28" s="9">
        <v>27</v>
      </c>
      <c r="B28" s="11" t="s">
        <v>360</v>
      </c>
      <c r="C28" s="11">
        <v>3</v>
      </c>
      <c r="D28" s="11" t="s">
        <v>361</v>
      </c>
      <c r="E28" s="47">
        <v>45374</v>
      </c>
      <c r="F28" s="11">
        <v>2024</v>
      </c>
      <c r="G28" s="50">
        <v>0.8125</v>
      </c>
      <c r="H28" s="50"/>
      <c r="I28" s="11"/>
      <c r="J28" s="11" t="s">
        <v>51</v>
      </c>
      <c r="K28" s="11" t="s">
        <v>394</v>
      </c>
      <c r="L28" s="11" t="s">
        <v>395</v>
      </c>
      <c r="M28" s="11" t="s">
        <v>365</v>
      </c>
      <c r="N28" s="11"/>
      <c r="O28" s="11" t="s">
        <v>362</v>
      </c>
      <c r="P28" s="13">
        <v>2958</v>
      </c>
      <c r="Q28" s="11" t="s">
        <v>53</v>
      </c>
      <c r="R28" s="11" t="str">
        <f t="shared" si="0"/>
        <v>HOME</v>
      </c>
      <c r="S28" s="11" t="b">
        <v>0</v>
      </c>
      <c r="T28" s="11" t="b">
        <v>0</v>
      </c>
    </row>
    <row r="29" spans="1:23" x14ac:dyDescent="0.2">
      <c r="A29" s="16">
        <v>28</v>
      </c>
      <c r="B29" s="17" t="s">
        <v>360</v>
      </c>
      <c r="C29" s="17">
        <v>3</v>
      </c>
      <c r="D29" s="17" t="s">
        <v>396</v>
      </c>
      <c r="E29" s="48">
        <v>45375</v>
      </c>
      <c r="F29" s="17">
        <v>2024</v>
      </c>
      <c r="G29" s="49">
        <v>0.625</v>
      </c>
      <c r="H29" s="49">
        <v>0.75</v>
      </c>
      <c r="I29" s="17"/>
      <c r="J29" s="17" t="s">
        <v>334</v>
      </c>
      <c r="K29" s="17" t="s">
        <v>367</v>
      </c>
      <c r="L29" s="17" t="s">
        <v>375</v>
      </c>
      <c r="M29" s="17" t="s">
        <v>367</v>
      </c>
      <c r="N29" s="17"/>
      <c r="O29" s="17" t="s">
        <v>168</v>
      </c>
      <c r="P29" s="18">
        <v>3359</v>
      </c>
      <c r="Q29" s="17" t="s">
        <v>132</v>
      </c>
      <c r="R29" s="17" t="str">
        <f t="shared" si="0"/>
        <v>DRAW</v>
      </c>
      <c r="S29" s="17" t="b">
        <v>0</v>
      </c>
      <c r="T29" s="17" t="b">
        <v>0</v>
      </c>
    </row>
    <row r="30" spans="1:23" x14ac:dyDescent="0.2">
      <c r="A30" s="9">
        <v>29</v>
      </c>
      <c r="B30" s="11" t="s">
        <v>360</v>
      </c>
      <c r="C30" s="11">
        <v>3</v>
      </c>
      <c r="D30" s="11" t="s">
        <v>361</v>
      </c>
      <c r="E30" s="47">
        <v>45374</v>
      </c>
      <c r="F30" s="11">
        <v>2024</v>
      </c>
      <c r="G30" s="50">
        <v>0.70833333333333337</v>
      </c>
      <c r="H30" s="50">
        <v>0.83333333333333337</v>
      </c>
      <c r="I30" s="11"/>
      <c r="J30" s="11" t="s">
        <v>369</v>
      </c>
      <c r="K30" s="11" t="s">
        <v>363</v>
      </c>
      <c r="L30" s="11" t="s">
        <v>364</v>
      </c>
      <c r="M30" s="11" t="s">
        <v>365</v>
      </c>
      <c r="N30" s="11"/>
      <c r="O30" s="11" t="s">
        <v>74</v>
      </c>
      <c r="P30" s="13">
        <v>1070</v>
      </c>
      <c r="Q30" s="11" t="s">
        <v>101</v>
      </c>
      <c r="R30" s="11" t="str">
        <f t="shared" si="0"/>
        <v>HOME</v>
      </c>
      <c r="S30" s="11" t="b">
        <v>0</v>
      </c>
      <c r="T30" s="11" t="b">
        <v>0</v>
      </c>
    </row>
    <row r="31" spans="1:23" x14ac:dyDescent="0.2">
      <c r="A31" s="16">
        <v>30</v>
      </c>
      <c r="B31" s="17" t="s">
        <v>360</v>
      </c>
      <c r="C31" s="17">
        <v>3</v>
      </c>
      <c r="D31" s="17" t="s">
        <v>361</v>
      </c>
      <c r="E31" s="48">
        <v>45374</v>
      </c>
      <c r="F31" s="17">
        <v>2024</v>
      </c>
      <c r="G31" s="49">
        <v>0.79166666666666663</v>
      </c>
      <c r="H31" s="49">
        <v>0.91666666666666663</v>
      </c>
      <c r="I31" s="17"/>
      <c r="J31" s="17" t="s">
        <v>309</v>
      </c>
      <c r="K31" s="17" t="s">
        <v>367</v>
      </c>
      <c r="L31" s="17" t="s">
        <v>375</v>
      </c>
      <c r="M31" s="17" t="s">
        <v>367</v>
      </c>
      <c r="N31" s="17"/>
      <c r="O31" s="17" t="s">
        <v>122</v>
      </c>
      <c r="P31" s="18">
        <v>5000</v>
      </c>
      <c r="Q31" s="17" t="s">
        <v>397</v>
      </c>
      <c r="R31" s="17" t="str">
        <f t="shared" si="0"/>
        <v>DRAW</v>
      </c>
      <c r="S31" s="17" t="b">
        <v>0</v>
      </c>
      <c r="T31" s="17" t="b">
        <v>0</v>
      </c>
    </row>
    <row r="32" spans="1:23" x14ac:dyDescent="0.2">
      <c r="A32" s="9">
        <v>31</v>
      </c>
      <c r="B32" s="11" t="s">
        <v>360</v>
      </c>
      <c r="C32" s="11">
        <v>3</v>
      </c>
      <c r="D32" s="11" t="s">
        <v>361</v>
      </c>
      <c r="E32" s="47">
        <v>45374</v>
      </c>
      <c r="F32" s="11">
        <v>2024</v>
      </c>
      <c r="G32" s="50">
        <v>0.79166666666666663</v>
      </c>
      <c r="H32" s="50">
        <v>0.91666666666666663</v>
      </c>
      <c r="I32" s="11"/>
      <c r="J32" s="11" t="s">
        <v>378</v>
      </c>
      <c r="K32" s="11" t="s">
        <v>363</v>
      </c>
      <c r="L32" s="11" t="s">
        <v>364</v>
      </c>
      <c r="M32" s="11" t="s">
        <v>365</v>
      </c>
      <c r="N32" s="11"/>
      <c r="O32" s="11" t="s">
        <v>147</v>
      </c>
      <c r="P32" s="13">
        <v>6036</v>
      </c>
      <c r="Q32" s="11" t="s">
        <v>381</v>
      </c>
      <c r="R32" s="11" t="str">
        <f t="shared" si="0"/>
        <v>HOME</v>
      </c>
      <c r="S32" s="11" t="b">
        <v>0</v>
      </c>
      <c r="T32" s="11" t="b">
        <v>0</v>
      </c>
    </row>
    <row r="33" spans="1:23" x14ac:dyDescent="0.2">
      <c r="A33" s="16">
        <v>32</v>
      </c>
      <c r="B33" s="17" t="s">
        <v>360</v>
      </c>
      <c r="C33" s="17">
        <v>3</v>
      </c>
      <c r="D33" s="17" t="s">
        <v>361</v>
      </c>
      <c r="E33" s="48">
        <v>45374</v>
      </c>
      <c r="F33" s="17">
        <v>2024</v>
      </c>
      <c r="G33" s="49">
        <v>0.8125</v>
      </c>
      <c r="H33" s="49">
        <v>0.85416666666666663</v>
      </c>
      <c r="I33" s="17"/>
      <c r="J33" s="17" t="s">
        <v>179</v>
      </c>
      <c r="K33" s="17" t="s">
        <v>367</v>
      </c>
      <c r="L33" s="17" t="s">
        <v>370</v>
      </c>
      <c r="M33" s="17" t="s">
        <v>365</v>
      </c>
      <c r="N33" s="17"/>
      <c r="O33" s="17" t="s">
        <v>371</v>
      </c>
      <c r="P33" s="18">
        <v>6138</v>
      </c>
      <c r="Q33" s="17" t="s">
        <v>180</v>
      </c>
      <c r="R33" s="17" t="str">
        <f t="shared" si="0"/>
        <v>HOME</v>
      </c>
      <c r="S33" s="17" t="b">
        <v>0</v>
      </c>
      <c r="T33" s="17" t="b">
        <v>0</v>
      </c>
    </row>
    <row r="34" spans="1:23" x14ac:dyDescent="0.2">
      <c r="A34" s="9">
        <v>33</v>
      </c>
      <c r="B34" s="11" t="s">
        <v>360</v>
      </c>
      <c r="C34" s="11">
        <v>4</v>
      </c>
      <c r="D34" s="11" t="s">
        <v>398</v>
      </c>
      <c r="E34" s="47">
        <v>45380</v>
      </c>
      <c r="F34" s="11">
        <v>2024</v>
      </c>
      <c r="G34" s="50">
        <v>0.79166666666666663</v>
      </c>
      <c r="H34" s="50"/>
      <c r="I34" s="11"/>
      <c r="J34" s="11" t="s">
        <v>143</v>
      </c>
      <c r="K34" s="11" t="s">
        <v>367</v>
      </c>
      <c r="L34" s="11" t="s">
        <v>368</v>
      </c>
      <c r="M34" s="11" t="s">
        <v>363</v>
      </c>
      <c r="N34" s="11"/>
      <c r="O34" s="11" t="s">
        <v>85</v>
      </c>
      <c r="P34" s="13">
        <v>1465</v>
      </c>
      <c r="Q34" s="11" t="s">
        <v>144</v>
      </c>
      <c r="R34" s="11" t="str">
        <f t="shared" si="0"/>
        <v>HOME</v>
      </c>
      <c r="S34" s="11" t="b">
        <v>0</v>
      </c>
      <c r="T34" s="11" t="b">
        <v>0</v>
      </c>
    </row>
    <row r="35" spans="1:23" x14ac:dyDescent="0.2">
      <c r="A35" s="16">
        <v>34</v>
      </c>
      <c r="B35" s="17" t="s">
        <v>360</v>
      </c>
      <c r="C35" s="17">
        <v>4</v>
      </c>
      <c r="D35" s="17" t="s">
        <v>361</v>
      </c>
      <c r="E35" s="48">
        <v>45381</v>
      </c>
      <c r="F35" s="17">
        <v>2024</v>
      </c>
      <c r="G35" s="49">
        <v>0.66666666666666663</v>
      </c>
      <c r="H35" s="49"/>
      <c r="I35" s="17"/>
      <c r="J35" s="17" t="s">
        <v>282</v>
      </c>
      <c r="K35" s="17" t="s">
        <v>399</v>
      </c>
      <c r="L35" s="17" t="s">
        <v>400</v>
      </c>
      <c r="M35" s="17" t="s">
        <v>365</v>
      </c>
      <c r="N35" s="17"/>
      <c r="O35" s="17" t="s">
        <v>380</v>
      </c>
      <c r="P35" s="18">
        <v>8973</v>
      </c>
      <c r="Q35" s="17" t="s">
        <v>113</v>
      </c>
      <c r="R35" s="17" t="str">
        <f t="shared" si="0"/>
        <v>HOME</v>
      </c>
      <c r="S35" s="17" t="b">
        <v>0</v>
      </c>
      <c r="T35" s="17" t="b">
        <v>0</v>
      </c>
    </row>
    <row r="36" spans="1:23" x14ac:dyDescent="0.2">
      <c r="A36" s="9">
        <v>35</v>
      </c>
      <c r="B36" s="11" t="s">
        <v>360</v>
      </c>
      <c r="C36" s="11">
        <v>4</v>
      </c>
      <c r="D36" s="11" t="s">
        <v>361</v>
      </c>
      <c r="E36" s="47">
        <v>45381</v>
      </c>
      <c r="F36" s="11">
        <v>2024</v>
      </c>
      <c r="G36" s="50">
        <v>0.79166666666666663</v>
      </c>
      <c r="H36" s="50"/>
      <c r="I36" s="11"/>
      <c r="J36" s="11" t="s">
        <v>90</v>
      </c>
      <c r="K36" s="11" t="s">
        <v>363</v>
      </c>
      <c r="L36" s="11" t="s">
        <v>385</v>
      </c>
      <c r="M36" s="11" t="s">
        <v>367</v>
      </c>
      <c r="N36" s="11"/>
      <c r="O36" s="11" t="s">
        <v>293</v>
      </c>
      <c r="P36" s="13">
        <v>9044</v>
      </c>
      <c r="Q36" s="11" t="s">
        <v>393</v>
      </c>
      <c r="R36" s="11" t="str">
        <f t="shared" si="0"/>
        <v>AWAY</v>
      </c>
      <c r="S36" s="11" t="b">
        <v>0</v>
      </c>
      <c r="T36" s="11" t="b">
        <v>0</v>
      </c>
    </row>
    <row r="37" spans="1:23" x14ac:dyDescent="0.2">
      <c r="A37" s="16">
        <v>36</v>
      </c>
      <c r="B37" s="17" t="s">
        <v>360</v>
      </c>
      <c r="C37" s="17">
        <v>4</v>
      </c>
      <c r="D37" s="17" t="s">
        <v>361</v>
      </c>
      <c r="E37" s="48">
        <v>45381</v>
      </c>
      <c r="F37" s="17">
        <v>2024</v>
      </c>
      <c r="G37" s="49">
        <v>0.79166666666666663</v>
      </c>
      <c r="H37" s="49"/>
      <c r="I37" s="17"/>
      <c r="J37" s="17" t="s">
        <v>122</v>
      </c>
      <c r="K37" s="17" t="s">
        <v>363</v>
      </c>
      <c r="L37" s="17" t="s">
        <v>385</v>
      </c>
      <c r="M37" s="17" t="s">
        <v>367</v>
      </c>
      <c r="N37" s="17"/>
      <c r="O37" s="17" t="s">
        <v>51</v>
      </c>
      <c r="P37" s="18">
        <v>1107</v>
      </c>
      <c r="Q37" s="17" t="s">
        <v>372</v>
      </c>
      <c r="R37" s="17" t="str">
        <f t="shared" si="0"/>
        <v>AWAY</v>
      </c>
      <c r="S37" s="17" t="b">
        <v>0</v>
      </c>
      <c r="T37" s="17" t="b">
        <v>0</v>
      </c>
      <c r="U37" s="17"/>
      <c r="V37" s="17"/>
      <c r="W37" s="19" t="s">
        <v>401</v>
      </c>
    </row>
    <row r="38" spans="1:23" x14ac:dyDescent="0.2">
      <c r="A38" s="9">
        <v>37</v>
      </c>
      <c r="B38" s="11" t="s">
        <v>360</v>
      </c>
      <c r="C38" s="11">
        <v>4</v>
      </c>
      <c r="D38" s="11" t="s">
        <v>361</v>
      </c>
      <c r="E38" s="47">
        <v>45381</v>
      </c>
      <c r="F38" s="11">
        <v>2024</v>
      </c>
      <c r="G38" s="50">
        <v>0.8125</v>
      </c>
      <c r="H38" s="50"/>
      <c r="I38" s="11"/>
      <c r="J38" s="11" t="s">
        <v>390</v>
      </c>
      <c r="K38" s="11" t="s">
        <v>394</v>
      </c>
      <c r="L38" s="11" t="s">
        <v>402</v>
      </c>
      <c r="M38" s="11" t="s">
        <v>363</v>
      </c>
      <c r="N38" s="11"/>
      <c r="O38" s="11" t="s">
        <v>168</v>
      </c>
      <c r="P38" s="13">
        <v>6001</v>
      </c>
      <c r="Q38" s="11" t="s">
        <v>185</v>
      </c>
      <c r="R38" s="11" t="str">
        <f t="shared" si="0"/>
        <v>HOME</v>
      </c>
      <c r="S38" s="11" t="b">
        <v>0</v>
      </c>
      <c r="T38" s="11" t="b">
        <v>0</v>
      </c>
    </row>
    <row r="39" spans="1:23" x14ac:dyDescent="0.2">
      <c r="A39" s="16">
        <v>38</v>
      </c>
      <c r="B39" s="17" t="s">
        <v>360</v>
      </c>
      <c r="C39" s="17">
        <v>4</v>
      </c>
      <c r="D39" s="17" t="s">
        <v>361</v>
      </c>
      <c r="E39" s="48">
        <v>45381</v>
      </c>
      <c r="F39" s="17">
        <v>2024</v>
      </c>
      <c r="G39" s="49">
        <v>0.79166666666666663</v>
      </c>
      <c r="H39" s="49">
        <v>0.91666666666666663</v>
      </c>
      <c r="I39" s="17"/>
      <c r="J39" s="17" t="s">
        <v>309</v>
      </c>
      <c r="K39" s="17" t="s">
        <v>363</v>
      </c>
      <c r="L39" s="17" t="s">
        <v>364</v>
      </c>
      <c r="M39" s="17" t="s">
        <v>365</v>
      </c>
      <c r="N39" s="17"/>
      <c r="O39" s="17" t="s">
        <v>78</v>
      </c>
      <c r="P39" s="18">
        <v>3573</v>
      </c>
      <c r="Q39" s="17" t="s">
        <v>397</v>
      </c>
      <c r="R39" s="17" t="str">
        <f t="shared" si="0"/>
        <v>HOME</v>
      </c>
      <c r="S39" s="17" t="b">
        <v>0</v>
      </c>
      <c r="T39" s="17" t="b">
        <v>0</v>
      </c>
    </row>
    <row r="40" spans="1:23" x14ac:dyDescent="0.2">
      <c r="A40" s="9">
        <v>39</v>
      </c>
      <c r="B40" s="11" t="s">
        <v>360</v>
      </c>
      <c r="C40" s="11">
        <v>4</v>
      </c>
      <c r="D40" s="11" t="s">
        <v>361</v>
      </c>
      <c r="E40" s="47">
        <v>45381</v>
      </c>
      <c r="F40" s="11">
        <v>2024</v>
      </c>
      <c r="G40" s="50">
        <v>0.79166666666666663</v>
      </c>
      <c r="H40" s="50">
        <v>0.91666666666666663</v>
      </c>
      <c r="I40" s="11"/>
      <c r="J40" s="11" t="s">
        <v>147</v>
      </c>
      <c r="K40" s="11" t="s">
        <v>365</v>
      </c>
      <c r="L40" s="11" t="s">
        <v>403</v>
      </c>
      <c r="M40" s="11" t="s">
        <v>386</v>
      </c>
      <c r="N40" s="11"/>
      <c r="O40" s="11" t="s">
        <v>369</v>
      </c>
      <c r="P40" s="13">
        <v>2812</v>
      </c>
      <c r="Q40" s="11" t="s">
        <v>149</v>
      </c>
      <c r="R40" s="11" t="str">
        <f t="shared" si="0"/>
        <v>AWAY</v>
      </c>
      <c r="S40" s="11" t="b">
        <v>0</v>
      </c>
      <c r="T40" s="11" t="b">
        <v>0</v>
      </c>
    </row>
    <row r="41" spans="1:23" x14ac:dyDescent="0.2">
      <c r="A41" s="16">
        <v>40</v>
      </c>
      <c r="B41" s="17" t="s">
        <v>360</v>
      </c>
      <c r="C41" s="17">
        <v>4</v>
      </c>
      <c r="D41" s="17" t="s">
        <v>361</v>
      </c>
      <c r="E41" s="48">
        <v>45381</v>
      </c>
      <c r="F41" s="17">
        <v>2024</v>
      </c>
      <c r="G41" s="49">
        <v>0.79166666666666663</v>
      </c>
      <c r="H41" s="49">
        <v>0.91666666666666663</v>
      </c>
      <c r="I41" s="17"/>
      <c r="J41" s="17" t="s">
        <v>374</v>
      </c>
      <c r="K41" s="17" t="s">
        <v>363</v>
      </c>
      <c r="L41" s="17" t="s">
        <v>364</v>
      </c>
      <c r="M41" s="17" t="s">
        <v>365</v>
      </c>
      <c r="N41" s="17"/>
      <c r="O41" s="17" t="s">
        <v>117</v>
      </c>
      <c r="P41" s="18">
        <v>9488</v>
      </c>
      <c r="Q41" s="17" t="s">
        <v>176</v>
      </c>
      <c r="R41" s="17" t="str">
        <f t="shared" si="0"/>
        <v>HOME</v>
      </c>
      <c r="S41" s="17" t="b">
        <v>0</v>
      </c>
      <c r="T41" s="17" t="b">
        <v>0</v>
      </c>
    </row>
    <row r="42" spans="1:23" x14ac:dyDescent="0.2">
      <c r="A42" s="9">
        <v>41</v>
      </c>
      <c r="B42" s="11" t="s">
        <v>360</v>
      </c>
      <c r="C42" s="11">
        <v>4</v>
      </c>
      <c r="D42" s="11" t="s">
        <v>361</v>
      </c>
      <c r="E42" s="47">
        <v>45381</v>
      </c>
      <c r="F42" s="11">
        <v>2024</v>
      </c>
      <c r="G42" s="50">
        <v>0.8125</v>
      </c>
      <c r="H42" s="50">
        <v>0.85416666666666663</v>
      </c>
      <c r="I42" s="11"/>
      <c r="J42" s="11" t="s">
        <v>179</v>
      </c>
      <c r="K42" s="11" t="s">
        <v>367</v>
      </c>
      <c r="L42" s="11" t="s">
        <v>368</v>
      </c>
      <c r="M42" s="11" t="s">
        <v>363</v>
      </c>
      <c r="N42" s="11"/>
      <c r="O42" s="11" t="s">
        <v>334</v>
      </c>
      <c r="P42" s="13">
        <v>7546</v>
      </c>
      <c r="Q42" s="11" t="s">
        <v>180</v>
      </c>
      <c r="R42" s="11" t="str">
        <f t="shared" si="0"/>
        <v>HOME</v>
      </c>
      <c r="S42" s="11" t="b">
        <v>0</v>
      </c>
      <c r="T42" s="11" t="b">
        <v>0</v>
      </c>
    </row>
    <row r="43" spans="1:23" x14ac:dyDescent="0.2">
      <c r="A43" s="16">
        <v>42</v>
      </c>
      <c r="B43" s="17" t="s">
        <v>360</v>
      </c>
      <c r="C43" s="17">
        <v>4</v>
      </c>
      <c r="D43" s="17" t="s">
        <v>361</v>
      </c>
      <c r="E43" s="48">
        <v>45381</v>
      </c>
      <c r="F43" s="17">
        <v>2024</v>
      </c>
      <c r="G43" s="49">
        <v>0.8125</v>
      </c>
      <c r="H43" s="49">
        <v>0.9375</v>
      </c>
      <c r="I43" s="17"/>
      <c r="J43" s="17" t="s">
        <v>378</v>
      </c>
      <c r="K43" s="17" t="s">
        <v>365</v>
      </c>
      <c r="L43" s="17" t="s">
        <v>379</v>
      </c>
      <c r="M43" s="17" t="s">
        <v>363</v>
      </c>
      <c r="N43" s="17"/>
      <c r="O43" s="17" t="s">
        <v>362</v>
      </c>
      <c r="P43" s="18">
        <v>7172</v>
      </c>
      <c r="Q43" s="17" t="s">
        <v>381</v>
      </c>
      <c r="R43" s="17" t="str">
        <f t="shared" si="0"/>
        <v>AWAY</v>
      </c>
      <c r="S43" s="17" t="b">
        <v>0</v>
      </c>
      <c r="T43" s="17" t="b">
        <v>0</v>
      </c>
    </row>
    <row r="44" spans="1:23" x14ac:dyDescent="0.2">
      <c r="A44" s="9">
        <v>43</v>
      </c>
      <c r="B44" s="11" t="s">
        <v>360</v>
      </c>
      <c r="C44" s="11">
        <v>5</v>
      </c>
      <c r="D44" s="11" t="s">
        <v>361</v>
      </c>
      <c r="E44" s="47">
        <v>45388</v>
      </c>
      <c r="F44" s="11">
        <v>2024</v>
      </c>
      <c r="G44" s="50">
        <v>0.58333333333333337</v>
      </c>
      <c r="H44" s="50"/>
      <c r="I44" s="11"/>
      <c r="J44" s="11" t="s">
        <v>293</v>
      </c>
      <c r="K44" s="11" t="s">
        <v>363</v>
      </c>
      <c r="L44" s="11" t="s">
        <v>364</v>
      </c>
      <c r="M44" s="11" t="s">
        <v>365</v>
      </c>
      <c r="N44" s="11"/>
      <c r="O44" s="11" t="s">
        <v>143</v>
      </c>
      <c r="P44" s="13">
        <v>5155</v>
      </c>
      <c r="Q44" s="11" t="s">
        <v>70</v>
      </c>
      <c r="R44" s="11" t="str">
        <f t="shared" si="0"/>
        <v>HOME</v>
      </c>
      <c r="S44" s="11" t="b">
        <v>0</v>
      </c>
      <c r="T44" s="11" t="b">
        <v>0</v>
      </c>
    </row>
    <row r="45" spans="1:23" x14ac:dyDescent="0.2">
      <c r="A45" s="16">
        <v>44</v>
      </c>
      <c r="B45" s="17" t="s">
        <v>360</v>
      </c>
      <c r="C45" s="17">
        <v>5</v>
      </c>
      <c r="D45" s="17" t="s">
        <v>361</v>
      </c>
      <c r="E45" s="48">
        <v>45388</v>
      </c>
      <c r="F45" s="17">
        <v>2024</v>
      </c>
      <c r="G45" s="49">
        <v>0.58333333333333337</v>
      </c>
      <c r="H45" s="49"/>
      <c r="I45" s="17"/>
      <c r="J45" s="17" t="s">
        <v>85</v>
      </c>
      <c r="K45" s="17" t="s">
        <v>386</v>
      </c>
      <c r="L45" s="17" t="s">
        <v>404</v>
      </c>
      <c r="M45" s="17" t="s">
        <v>367</v>
      </c>
      <c r="N45" s="17"/>
      <c r="O45" s="17" t="s">
        <v>122</v>
      </c>
      <c r="P45" s="18">
        <v>3394</v>
      </c>
      <c r="Q45" s="17" t="s">
        <v>87</v>
      </c>
      <c r="R45" s="17" t="str">
        <f t="shared" si="0"/>
        <v>HOME</v>
      </c>
      <c r="S45" s="17" t="b">
        <v>0</v>
      </c>
      <c r="T45" s="17" t="b">
        <v>0</v>
      </c>
    </row>
    <row r="46" spans="1:23" x14ac:dyDescent="0.2">
      <c r="A46" s="9">
        <v>45</v>
      </c>
      <c r="B46" s="11" t="s">
        <v>360</v>
      </c>
      <c r="C46" s="11">
        <v>5</v>
      </c>
      <c r="D46" s="11" t="s">
        <v>361</v>
      </c>
      <c r="E46" s="47">
        <v>45388</v>
      </c>
      <c r="F46" s="11">
        <v>2024</v>
      </c>
      <c r="G46" s="50">
        <v>0.625</v>
      </c>
      <c r="H46" s="50">
        <v>0.66666666666666663</v>
      </c>
      <c r="I46" s="11"/>
      <c r="J46" s="11" t="s">
        <v>117</v>
      </c>
      <c r="K46" s="11" t="s">
        <v>365</v>
      </c>
      <c r="L46" s="11" t="s">
        <v>388</v>
      </c>
      <c r="M46" s="11" t="s">
        <v>367</v>
      </c>
      <c r="N46" s="11"/>
      <c r="O46" s="11" t="s">
        <v>309</v>
      </c>
      <c r="P46" s="13">
        <v>2316</v>
      </c>
      <c r="Q46" s="11" t="s">
        <v>119</v>
      </c>
      <c r="R46" s="11" t="str">
        <f t="shared" si="0"/>
        <v>AWAY</v>
      </c>
      <c r="S46" s="11" t="b">
        <v>0</v>
      </c>
      <c r="T46" s="11" t="b">
        <v>0</v>
      </c>
    </row>
    <row r="47" spans="1:23" x14ac:dyDescent="0.2">
      <c r="A47" s="16">
        <v>46</v>
      </c>
      <c r="B47" s="17" t="s">
        <v>360</v>
      </c>
      <c r="C47" s="17">
        <v>5</v>
      </c>
      <c r="D47" s="17" t="s">
        <v>361</v>
      </c>
      <c r="E47" s="48">
        <v>45388</v>
      </c>
      <c r="F47" s="17">
        <v>2024</v>
      </c>
      <c r="G47" s="49">
        <v>0.66666666666666663</v>
      </c>
      <c r="H47" s="49"/>
      <c r="I47" s="17"/>
      <c r="J47" s="17" t="s">
        <v>282</v>
      </c>
      <c r="K47" s="17" t="s">
        <v>399</v>
      </c>
      <c r="L47" s="17" t="s">
        <v>405</v>
      </c>
      <c r="M47" s="17" t="s">
        <v>386</v>
      </c>
      <c r="N47" s="17"/>
      <c r="O47" s="17" t="s">
        <v>90</v>
      </c>
      <c r="P47" s="18">
        <v>11330</v>
      </c>
      <c r="Q47" s="17" t="s">
        <v>113</v>
      </c>
      <c r="R47" s="17" t="str">
        <f t="shared" si="0"/>
        <v>HOME</v>
      </c>
      <c r="S47" s="17" t="b">
        <v>0</v>
      </c>
      <c r="T47" s="17" t="b">
        <v>0</v>
      </c>
    </row>
    <row r="48" spans="1:23" x14ac:dyDescent="0.2">
      <c r="A48" s="9">
        <v>47</v>
      </c>
      <c r="B48" s="11" t="s">
        <v>360</v>
      </c>
      <c r="C48" s="11">
        <v>5</v>
      </c>
      <c r="D48" s="11" t="s">
        <v>361</v>
      </c>
      <c r="E48" s="47">
        <v>45388</v>
      </c>
      <c r="F48" s="11">
        <v>2024</v>
      </c>
      <c r="G48" s="50">
        <v>0.79166666666666663</v>
      </c>
      <c r="H48" s="50"/>
      <c r="I48" s="11"/>
      <c r="J48" s="11" t="s">
        <v>164</v>
      </c>
      <c r="K48" s="11" t="s">
        <v>365</v>
      </c>
      <c r="L48" s="11" t="s">
        <v>376</v>
      </c>
      <c r="M48" s="11" t="s">
        <v>365</v>
      </c>
      <c r="N48" s="11"/>
      <c r="O48" s="11" t="s">
        <v>390</v>
      </c>
      <c r="P48" s="13">
        <v>3109</v>
      </c>
      <c r="Q48" s="11" t="s">
        <v>166</v>
      </c>
      <c r="R48" s="11" t="str">
        <f t="shared" si="0"/>
        <v>DRAW</v>
      </c>
      <c r="S48" s="11" t="b">
        <v>0</v>
      </c>
      <c r="T48" s="11" t="b">
        <v>0</v>
      </c>
    </row>
    <row r="49" spans="1:23" x14ac:dyDescent="0.2">
      <c r="A49" s="16">
        <v>48</v>
      </c>
      <c r="B49" s="17" t="s">
        <v>360</v>
      </c>
      <c r="C49" s="17">
        <v>5</v>
      </c>
      <c r="D49" s="17" t="s">
        <v>398</v>
      </c>
      <c r="E49" s="48">
        <v>45387</v>
      </c>
      <c r="F49" s="17">
        <v>2024</v>
      </c>
      <c r="G49" s="49">
        <v>0.8125</v>
      </c>
      <c r="H49" s="49">
        <v>0.85416666666666663</v>
      </c>
      <c r="I49" s="17"/>
      <c r="J49" s="17" t="s">
        <v>78</v>
      </c>
      <c r="K49" s="17" t="s">
        <v>386</v>
      </c>
      <c r="L49" s="17" t="s">
        <v>406</v>
      </c>
      <c r="M49" s="17" t="s">
        <v>386</v>
      </c>
      <c r="N49" s="17"/>
      <c r="O49" s="17" t="s">
        <v>378</v>
      </c>
      <c r="P49" s="18">
        <v>5135</v>
      </c>
      <c r="Q49" s="17" t="s">
        <v>81</v>
      </c>
      <c r="R49" s="17" t="str">
        <f t="shared" si="0"/>
        <v>DRAW</v>
      </c>
      <c r="S49" s="17" t="b">
        <v>0</v>
      </c>
      <c r="T49" s="17" t="b">
        <v>0</v>
      </c>
    </row>
    <row r="50" spans="1:23" x14ac:dyDescent="0.2">
      <c r="A50" s="9">
        <v>49</v>
      </c>
      <c r="B50" s="11" t="s">
        <v>360</v>
      </c>
      <c r="C50" s="11">
        <v>5</v>
      </c>
      <c r="D50" s="11" t="s">
        <v>361</v>
      </c>
      <c r="E50" s="47">
        <v>45388</v>
      </c>
      <c r="F50" s="11">
        <v>2024</v>
      </c>
      <c r="G50" s="50">
        <v>0.8125</v>
      </c>
      <c r="H50" s="50"/>
      <c r="I50" s="11"/>
      <c r="J50" s="11" t="s">
        <v>168</v>
      </c>
      <c r="K50" s="11" t="s">
        <v>365</v>
      </c>
      <c r="L50" s="11" t="s">
        <v>376</v>
      </c>
      <c r="M50" s="11" t="s">
        <v>365</v>
      </c>
      <c r="N50" s="11"/>
      <c r="O50" s="11" t="s">
        <v>51</v>
      </c>
      <c r="P50" s="13">
        <v>3729</v>
      </c>
      <c r="Q50" s="11" t="s">
        <v>171</v>
      </c>
      <c r="R50" s="11" t="str">
        <f t="shared" si="0"/>
        <v>DRAW</v>
      </c>
      <c r="S50" s="11" t="b">
        <v>0</v>
      </c>
      <c r="T50" s="11" t="b">
        <v>0</v>
      </c>
    </row>
    <row r="51" spans="1:23" x14ac:dyDescent="0.2">
      <c r="A51" s="16">
        <v>50</v>
      </c>
      <c r="B51" s="17" t="s">
        <v>360</v>
      </c>
      <c r="C51" s="17">
        <v>5</v>
      </c>
      <c r="D51" s="17" t="s">
        <v>396</v>
      </c>
      <c r="E51" s="48">
        <v>45389</v>
      </c>
      <c r="F51" s="17">
        <v>2024</v>
      </c>
      <c r="G51" s="49">
        <v>0.66666666666666663</v>
      </c>
      <c r="H51" s="49">
        <v>0.70833333333333337</v>
      </c>
      <c r="I51" s="17"/>
      <c r="J51" s="17" t="s">
        <v>380</v>
      </c>
      <c r="K51" s="17" t="s">
        <v>386</v>
      </c>
      <c r="L51" s="17" t="s">
        <v>387</v>
      </c>
      <c r="M51" s="17" t="s">
        <v>363</v>
      </c>
      <c r="N51" s="17"/>
      <c r="O51" s="17" t="s">
        <v>377</v>
      </c>
      <c r="P51" s="18">
        <v>2112</v>
      </c>
      <c r="Q51" s="17" t="s">
        <v>43</v>
      </c>
      <c r="R51" s="17" t="str">
        <f t="shared" si="0"/>
        <v>HOME</v>
      </c>
      <c r="S51" s="17" t="b">
        <v>0</v>
      </c>
      <c r="T51" s="17" t="b">
        <v>0</v>
      </c>
    </row>
    <row r="52" spans="1:23" x14ac:dyDescent="0.2">
      <c r="A52" s="9">
        <v>51</v>
      </c>
      <c r="B52" s="11" t="s">
        <v>360</v>
      </c>
      <c r="C52" s="11">
        <v>5</v>
      </c>
      <c r="D52" s="11" t="s">
        <v>361</v>
      </c>
      <c r="E52" s="47">
        <v>45388</v>
      </c>
      <c r="F52" s="11">
        <v>2024</v>
      </c>
      <c r="G52" s="50">
        <v>0.75</v>
      </c>
      <c r="H52" s="50">
        <v>0.83333333333333337</v>
      </c>
      <c r="I52" s="11"/>
      <c r="J52" s="11" t="s">
        <v>371</v>
      </c>
      <c r="K52" s="11" t="s">
        <v>365</v>
      </c>
      <c r="L52" s="11" t="s">
        <v>388</v>
      </c>
      <c r="M52" s="11" t="s">
        <v>367</v>
      </c>
      <c r="N52" s="11"/>
      <c r="O52" s="11" t="s">
        <v>374</v>
      </c>
      <c r="P52" s="13">
        <v>6965</v>
      </c>
      <c r="Q52" s="11" t="s">
        <v>61</v>
      </c>
      <c r="R52" s="11" t="str">
        <f t="shared" si="0"/>
        <v>AWAY</v>
      </c>
      <c r="S52" s="11" t="b">
        <v>0</v>
      </c>
      <c r="T52" s="11" t="b">
        <v>0</v>
      </c>
    </row>
    <row r="53" spans="1:23" x14ac:dyDescent="0.2">
      <c r="A53" s="16">
        <v>52</v>
      </c>
      <c r="B53" s="17" t="s">
        <v>360</v>
      </c>
      <c r="C53" s="17">
        <v>5</v>
      </c>
      <c r="D53" s="17" t="s">
        <v>361</v>
      </c>
      <c r="E53" s="48">
        <v>45388</v>
      </c>
      <c r="F53" s="17">
        <v>2024</v>
      </c>
      <c r="G53" s="49">
        <v>0.79166666666666663</v>
      </c>
      <c r="H53" s="49">
        <v>0.91666666666666663</v>
      </c>
      <c r="I53" s="17"/>
      <c r="J53" s="17" t="s">
        <v>147</v>
      </c>
      <c r="K53" s="17" t="s">
        <v>365</v>
      </c>
      <c r="L53" s="17" t="s">
        <v>379</v>
      </c>
      <c r="M53" s="17" t="s">
        <v>363</v>
      </c>
      <c r="N53" s="17"/>
      <c r="O53" s="17" t="s">
        <v>334</v>
      </c>
      <c r="P53" s="18">
        <v>3001</v>
      </c>
      <c r="Q53" s="17" t="s">
        <v>149</v>
      </c>
      <c r="R53" s="17" t="str">
        <f t="shared" si="0"/>
        <v>AWAY</v>
      </c>
      <c r="S53" s="17" t="b">
        <v>0</v>
      </c>
      <c r="T53" s="17" t="b">
        <v>0</v>
      </c>
    </row>
    <row r="54" spans="1:23" x14ac:dyDescent="0.2">
      <c r="A54" s="9">
        <v>53</v>
      </c>
      <c r="B54" s="11" t="s">
        <v>360</v>
      </c>
      <c r="C54" s="11">
        <v>5</v>
      </c>
      <c r="D54" s="11" t="s">
        <v>361</v>
      </c>
      <c r="E54" s="47">
        <v>45388</v>
      </c>
      <c r="F54" s="11">
        <v>2024</v>
      </c>
      <c r="G54" s="50">
        <v>0.79166666666666663</v>
      </c>
      <c r="H54" s="50">
        <v>0.875</v>
      </c>
      <c r="I54" s="11"/>
      <c r="J54" s="11" t="s">
        <v>362</v>
      </c>
      <c r="K54" s="11" t="s">
        <v>386</v>
      </c>
      <c r="L54" s="11" t="s">
        <v>404</v>
      </c>
      <c r="M54" s="11" t="s">
        <v>367</v>
      </c>
      <c r="N54" s="11"/>
      <c r="O54" s="11" t="s">
        <v>74</v>
      </c>
      <c r="P54" s="13">
        <v>9019</v>
      </c>
      <c r="Q54" s="11" t="s">
        <v>366</v>
      </c>
      <c r="R54" s="11" t="str">
        <f t="shared" si="0"/>
        <v>HOME</v>
      </c>
      <c r="S54" s="11" t="b">
        <v>0</v>
      </c>
      <c r="T54" s="11" t="b">
        <v>0</v>
      </c>
    </row>
    <row r="55" spans="1:23" x14ac:dyDescent="0.2">
      <c r="A55" s="16">
        <v>54</v>
      </c>
      <c r="B55" s="17" t="s">
        <v>360</v>
      </c>
      <c r="C55" s="17">
        <v>5</v>
      </c>
      <c r="D55" s="17" t="s">
        <v>361</v>
      </c>
      <c r="E55" s="48">
        <v>45388</v>
      </c>
      <c r="F55" s="17">
        <v>2024</v>
      </c>
      <c r="G55" s="49">
        <v>0.8125</v>
      </c>
      <c r="H55" s="49">
        <v>0.9375</v>
      </c>
      <c r="I55" s="17"/>
      <c r="J55" s="17" t="s">
        <v>369</v>
      </c>
      <c r="K55" s="17" t="s">
        <v>363</v>
      </c>
      <c r="L55" s="17" t="s">
        <v>364</v>
      </c>
      <c r="M55" s="17" t="s">
        <v>365</v>
      </c>
      <c r="N55" s="17"/>
      <c r="O55" s="17" t="s">
        <v>179</v>
      </c>
      <c r="P55" s="18">
        <v>1436</v>
      </c>
      <c r="Q55" s="17" t="s">
        <v>101</v>
      </c>
      <c r="R55" s="17" t="str">
        <f t="shared" si="0"/>
        <v>HOME</v>
      </c>
      <c r="S55" s="17" t="b">
        <v>0</v>
      </c>
      <c r="T55" s="17" t="b">
        <v>0</v>
      </c>
    </row>
    <row r="56" spans="1:23" x14ac:dyDescent="0.2">
      <c r="A56" s="9">
        <v>55</v>
      </c>
      <c r="B56" s="11" t="s">
        <v>360</v>
      </c>
      <c r="C56" s="11"/>
      <c r="D56" s="11" t="s">
        <v>407</v>
      </c>
      <c r="E56" s="47">
        <v>45391</v>
      </c>
      <c r="F56" s="11">
        <v>2024</v>
      </c>
      <c r="G56" s="50">
        <v>0.79166666666666663</v>
      </c>
      <c r="H56" s="50"/>
      <c r="I56" s="11"/>
      <c r="J56" s="11" t="s">
        <v>51</v>
      </c>
      <c r="K56" s="11" t="s">
        <v>386</v>
      </c>
      <c r="L56" s="11" t="s">
        <v>404</v>
      </c>
      <c r="M56" s="11" t="s">
        <v>367</v>
      </c>
      <c r="N56" s="11"/>
      <c r="O56" s="11" t="s">
        <v>282</v>
      </c>
      <c r="P56" s="13">
        <v>4465</v>
      </c>
      <c r="Q56" s="11" t="s">
        <v>53</v>
      </c>
      <c r="R56" s="11" t="str">
        <f t="shared" si="0"/>
        <v>HOME</v>
      </c>
      <c r="S56" s="11" t="b">
        <v>0</v>
      </c>
      <c r="T56" s="11" t="b">
        <v>0</v>
      </c>
      <c r="U56" s="11"/>
      <c r="V56" s="11"/>
      <c r="W56" s="14" t="s">
        <v>408</v>
      </c>
    </row>
    <row r="57" spans="1:23" x14ac:dyDescent="0.2">
      <c r="A57" s="16">
        <v>56</v>
      </c>
      <c r="B57" s="17" t="s">
        <v>360</v>
      </c>
      <c r="C57" s="17">
        <v>6</v>
      </c>
      <c r="D57" s="17" t="s">
        <v>409</v>
      </c>
      <c r="E57" s="48">
        <v>45393</v>
      </c>
      <c r="F57" s="17">
        <v>2024</v>
      </c>
      <c r="G57" s="49">
        <v>0.79166666666666663</v>
      </c>
      <c r="H57" s="49"/>
      <c r="I57" s="17"/>
      <c r="J57" s="17" t="s">
        <v>122</v>
      </c>
      <c r="K57" s="17" t="s">
        <v>367</v>
      </c>
      <c r="L57" s="17" t="s">
        <v>410</v>
      </c>
      <c r="M57" s="17" t="s">
        <v>399</v>
      </c>
      <c r="N57" s="17"/>
      <c r="O57" s="17" t="s">
        <v>390</v>
      </c>
      <c r="P57" s="17">
        <v>887</v>
      </c>
      <c r="Q57" s="17" t="s">
        <v>125</v>
      </c>
      <c r="R57" s="17" t="str">
        <f t="shared" si="0"/>
        <v>AWAY</v>
      </c>
      <c r="S57" s="17" t="b">
        <v>0</v>
      </c>
      <c r="T57" s="17" t="b">
        <v>0</v>
      </c>
    </row>
    <row r="58" spans="1:23" x14ac:dyDescent="0.2">
      <c r="A58" s="9">
        <v>57</v>
      </c>
      <c r="B58" s="11" t="s">
        <v>360</v>
      </c>
      <c r="C58" s="11">
        <v>6</v>
      </c>
      <c r="D58" s="11" t="s">
        <v>361</v>
      </c>
      <c r="E58" s="47">
        <v>45395</v>
      </c>
      <c r="F58" s="11">
        <v>2024</v>
      </c>
      <c r="G58" s="50">
        <v>0.66666666666666663</v>
      </c>
      <c r="H58" s="50"/>
      <c r="I58" s="11"/>
      <c r="J58" s="11" t="s">
        <v>377</v>
      </c>
      <c r="K58" s="11" t="s">
        <v>367</v>
      </c>
      <c r="L58" s="11" t="s">
        <v>368</v>
      </c>
      <c r="M58" s="11" t="s">
        <v>363</v>
      </c>
      <c r="N58" s="11"/>
      <c r="O58" s="11" t="s">
        <v>117</v>
      </c>
      <c r="P58" s="13">
        <v>2820</v>
      </c>
      <c r="Q58" s="11" t="s">
        <v>107</v>
      </c>
      <c r="R58" s="11" t="str">
        <f t="shared" si="0"/>
        <v>HOME</v>
      </c>
      <c r="S58" s="11" t="b">
        <v>0</v>
      </c>
      <c r="T58" s="11" t="b">
        <v>0</v>
      </c>
      <c r="U58" s="11"/>
      <c r="V58" s="11"/>
      <c r="W58" s="14" t="s">
        <v>411</v>
      </c>
    </row>
    <row r="59" spans="1:23" x14ac:dyDescent="0.2">
      <c r="A59" s="16">
        <v>58</v>
      </c>
      <c r="B59" s="17" t="s">
        <v>360</v>
      </c>
      <c r="C59" s="17">
        <v>6</v>
      </c>
      <c r="D59" s="17" t="s">
        <v>361</v>
      </c>
      <c r="E59" s="48">
        <v>45395</v>
      </c>
      <c r="F59" s="17">
        <v>2024</v>
      </c>
      <c r="G59" s="49">
        <v>0.79166666666666663</v>
      </c>
      <c r="H59" s="49"/>
      <c r="I59" s="17"/>
      <c r="J59" s="17" t="s">
        <v>90</v>
      </c>
      <c r="K59" s="17" t="s">
        <v>367</v>
      </c>
      <c r="L59" s="17" t="s">
        <v>412</v>
      </c>
      <c r="M59" s="17" t="s">
        <v>394</v>
      </c>
      <c r="N59" s="17"/>
      <c r="O59" s="17" t="s">
        <v>51</v>
      </c>
      <c r="P59" s="18">
        <v>8556</v>
      </c>
      <c r="Q59" s="17" t="s">
        <v>393</v>
      </c>
      <c r="R59" s="17" t="str">
        <f t="shared" si="0"/>
        <v>AWAY</v>
      </c>
      <c r="S59" s="17" t="b">
        <v>0</v>
      </c>
      <c r="T59" s="17" t="b">
        <v>0</v>
      </c>
      <c r="U59" s="17"/>
      <c r="V59" s="17"/>
      <c r="W59" s="19" t="s">
        <v>392</v>
      </c>
    </row>
    <row r="60" spans="1:23" x14ac:dyDescent="0.2">
      <c r="A60" s="9">
        <v>59</v>
      </c>
      <c r="B60" s="11" t="s">
        <v>360</v>
      </c>
      <c r="C60" s="11">
        <v>6</v>
      </c>
      <c r="D60" s="11" t="s">
        <v>361</v>
      </c>
      <c r="E60" s="47">
        <v>45395</v>
      </c>
      <c r="F60" s="11">
        <v>2024</v>
      </c>
      <c r="G60" s="50">
        <v>0.8125</v>
      </c>
      <c r="H60" s="50"/>
      <c r="I60" s="11"/>
      <c r="J60" s="11" t="s">
        <v>168</v>
      </c>
      <c r="K60" s="11" t="s">
        <v>365</v>
      </c>
      <c r="L60" s="11" t="s">
        <v>376</v>
      </c>
      <c r="M60" s="11" t="s">
        <v>365</v>
      </c>
      <c r="N60" s="11"/>
      <c r="O60" s="11" t="s">
        <v>164</v>
      </c>
      <c r="P60" s="13">
        <v>3678</v>
      </c>
      <c r="Q60" s="11" t="s">
        <v>171</v>
      </c>
      <c r="R60" s="11" t="str">
        <f t="shared" si="0"/>
        <v>DRAW</v>
      </c>
      <c r="S60" s="11" t="b">
        <v>0</v>
      </c>
      <c r="T60" s="11" t="b">
        <v>0</v>
      </c>
      <c r="U60" s="11"/>
      <c r="V60" s="11"/>
      <c r="W60" s="14" t="s">
        <v>413</v>
      </c>
    </row>
    <row r="61" spans="1:23" x14ac:dyDescent="0.2">
      <c r="A61" s="16">
        <v>60</v>
      </c>
      <c r="B61" s="17" t="s">
        <v>360</v>
      </c>
      <c r="C61" s="17">
        <v>6</v>
      </c>
      <c r="D61" s="17" t="s">
        <v>396</v>
      </c>
      <c r="E61" s="48">
        <v>45396</v>
      </c>
      <c r="F61" s="17">
        <v>2024</v>
      </c>
      <c r="G61" s="49">
        <v>0.70833333333333337</v>
      </c>
      <c r="H61" s="49"/>
      <c r="I61" s="17"/>
      <c r="J61" s="17" t="s">
        <v>143</v>
      </c>
      <c r="K61" s="17" t="s">
        <v>363</v>
      </c>
      <c r="L61" s="17" t="s">
        <v>383</v>
      </c>
      <c r="M61" s="17" t="s">
        <v>363</v>
      </c>
      <c r="N61" s="17"/>
      <c r="O61" s="17" t="s">
        <v>380</v>
      </c>
      <c r="P61" s="18">
        <v>1807</v>
      </c>
      <c r="Q61" s="17" t="s">
        <v>144</v>
      </c>
      <c r="R61" s="17" t="str">
        <f t="shared" si="0"/>
        <v>DRAW</v>
      </c>
      <c r="S61" s="17" t="b">
        <v>0</v>
      </c>
      <c r="T61" s="17" t="b">
        <v>0</v>
      </c>
      <c r="U61" s="17"/>
      <c r="V61" s="17"/>
      <c r="W61" s="19" t="s">
        <v>414</v>
      </c>
    </row>
    <row r="62" spans="1:23" x14ac:dyDescent="0.2">
      <c r="A62" s="9">
        <v>61</v>
      </c>
      <c r="B62" s="11" t="s">
        <v>360</v>
      </c>
      <c r="C62" s="11">
        <v>6</v>
      </c>
      <c r="D62" s="11" t="s">
        <v>361</v>
      </c>
      <c r="E62" s="47">
        <v>45395</v>
      </c>
      <c r="F62" s="11">
        <v>2024</v>
      </c>
      <c r="G62" s="50">
        <v>0.79166666666666663</v>
      </c>
      <c r="H62" s="50">
        <v>0.91666666666666663</v>
      </c>
      <c r="I62" s="11"/>
      <c r="J62" s="11" t="s">
        <v>374</v>
      </c>
      <c r="K62" s="11" t="s">
        <v>363</v>
      </c>
      <c r="L62" s="11" t="s">
        <v>383</v>
      </c>
      <c r="M62" s="11" t="s">
        <v>363</v>
      </c>
      <c r="N62" s="11"/>
      <c r="O62" s="11" t="s">
        <v>78</v>
      </c>
      <c r="P62" s="13">
        <v>8891</v>
      </c>
      <c r="Q62" s="11" t="s">
        <v>176</v>
      </c>
      <c r="R62" s="11" t="str">
        <f t="shared" si="0"/>
        <v>DRAW</v>
      </c>
      <c r="S62" s="11" t="b">
        <v>0</v>
      </c>
      <c r="T62" s="11" t="b">
        <v>0</v>
      </c>
      <c r="U62" s="11"/>
      <c r="V62" s="11"/>
      <c r="W62" s="14" t="s">
        <v>415</v>
      </c>
    </row>
    <row r="63" spans="1:23" x14ac:dyDescent="0.2">
      <c r="A63" s="16">
        <v>62</v>
      </c>
      <c r="B63" s="17" t="s">
        <v>360</v>
      </c>
      <c r="C63" s="17">
        <v>6</v>
      </c>
      <c r="D63" s="17" t="s">
        <v>361</v>
      </c>
      <c r="E63" s="48">
        <v>45395</v>
      </c>
      <c r="F63" s="17">
        <v>2024</v>
      </c>
      <c r="G63" s="49">
        <v>0.79166666666666663</v>
      </c>
      <c r="H63" s="49">
        <v>0.91666666666666663</v>
      </c>
      <c r="I63" s="17"/>
      <c r="J63" s="17" t="s">
        <v>334</v>
      </c>
      <c r="K63" s="17" t="s">
        <v>386</v>
      </c>
      <c r="L63" s="17" t="s">
        <v>387</v>
      </c>
      <c r="M63" s="17" t="s">
        <v>363</v>
      </c>
      <c r="N63" s="17"/>
      <c r="O63" s="17" t="s">
        <v>369</v>
      </c>
      <c r="P63" s="18">
        <v>3524</v>
      </c>
      <c r="Q63" s="17" t="s">
        <v>132</v>
      </c>
      <c r="R63" s="17" t="str">
        <f t="shared" si="0"/>
        <v>HOME</v>
      </c>
      <c r="S63" s="17" t="b">
        <v>0</v>
      </c>
      <c r="T63" s="17" t="b">
        <v>0</v>
      </c>
      <c r="U63" s="17"/>
      <c r="V63" s="17"/>
      <c r="W63" s="19" t="s">
        <v>416</v>
      </c>
    </row>
    <row r="64" spans="1:23" x14ac:dyDescent="0.2">
      <c r="A64" s="9">
        <v>63</v>
      </c>
      <c r="B64" s="11" t="s">
        <v>360</v>
      </c>
      <c r="C64" s="11">
        <v>6</v>
      </c>
      <c r="D64" s="11" t="s">
        <v>361</v>
      </c>
      <c r="E64" s="47">
        <v>45395</v>
      </c>
      <c r="F64" s="11">
        <v>2024</v>
      </c>
      <c r="G64" s="50">
        <v>0.8125</v>
      </c>
      <c r="H64" s="50">
        <v>0.85416666666666663</v>
      </c>
      <c r="I64" s="11"/>
      <c r="J64" s="11" t="s">
        <v>179</v>
      </c>
      <c r="K64" s="11" t="s">
        <v>365</v>
      </c>
      <c r="L64" s="11" t="s">
        <v>376</v>
      </c>
      <c r="M64" s="11" t="s">
        <v>365</v>
      </c>
      <c r="N64" s="11"/>
      <c r="O64" s="11" t="s">
        <v>309</v>
      </c>
      <c r="P64" s="13">
        <v>6957</v>
      </c>
      <c r="Q64" s="11" t="s">
        <v>180</v>
      </c>
      <c r="R64" s="11" t="str">
        <f t="shared" si="0"/>
        <v>DRAW</v>
      </c>
      <c r="S64" s="11" t="b">
        <v>0</v>
      </c>
      <c r="T64" s="11" t="b">
        <v>0</v>
      </c>
      <c r="U64" s="11"/>
      <c r="V64" s="11"/>
      <c r="W64" s="14" t="s">
        <v>417</v>
      </c>
    </row>
    <row r="65" spans="1:23" x14ac:dyDescent="0.2">
      <c r="A65" s="16">
        <v>64</v>
      </c>
      <c r="B65" s="17" t="s">
        <v>360</v>
      </c>
      <c r="C65" s="17">
        <v>6</v>
      </c>
      <c r="D65" s="17" t="s">
        <v>361</v>
      </c>
      <c r="E65" s="48">
        <v>45395</v>
      </c>
      <c r="F65" s="17">
        <v>2024</v>
      </c>
      <c r="G65" s="49">
        <v>0.8125</v>
      </c>
      <c r="H65" s="49">
        <v>0.9375</v>
      </c>
      <c r="I65" s="17"/>
      <c r="J65" s="17" t="s">
        <v>378</v>
      </c>
      <c r="K65" s="17" t="s">
        <v>363</v>
      </c>
      <c r="L65" s="17" t="s">
        <v>364</v>
      </c>
      <c r="M65" s="17" t="s">
        <v>365</v>
      </c>
      <c r="N65" s="17"/>
      <c r="O65" s="17" t="s">
        <v>371</v>
      </c>
      <c r="P65" s="18">
        <v>6277</v>
      </c>
      <c r="Q65" s="17" t="s">
        <v>381</v>
      </c>
      <c r="R65" s="17" t="str">
        <f t="shared" si="0"/>
        <v>HOME</v>
      </c>
      <c r="S65" s="17" t="b">
        <v>0</v>
      </c>
      <c r="T65" s="17" t="b">
        <v>0</v>
      </c>
      <c r="U65" s="17"/>
      <c r="V65" s="17"/>
      <c r="W65" s="19" t="s">
        <v>418</v>
      </c>
    </row>
    <row r="66" spans="1:23" x14ac:dyDescent="0.2">
      <c r="A66" s="9">
        <v>65</v>
      </c>
      <c r="B66" s="11" t="s">
        <v>360</v>
      </c>
      <c r="C66" s="11">
        <v>6</v>
      </c>
      <c r="D66" s="11" t="s">
        <v>361</v>
      </c>
      <c r="E66" s="47">
        <v>45395</v>
      </c>
      <c r="F66" s="11">
        <v>2024</v>
      </c>
      <c r="G66" s="50">
        <v>0.83333333333333337</v>
      </c>
      <c r="H66" s="50">
        <v>0.875</v>
      </c>
      <c r="I66" s="11"/>
      <c r="J66" s="11" t="s">
        <v>74</v>
      </c>
      <c r="K66" s="11" t="s">
        <v>367</v>
      </c>
      <c r="L66" s="11" t="s">
        <v>419</v>
      </c>
      <c r="M66" s="11" t="s">
        <v>386</v>
      </c>
      <c r="N66" s="11"/>
      <c r="O66" s="11" t="s">
        <v>147</v>
      </c>
      <c r="P66" s="13">
        <v>6667</v>
      </c>
      <c r="Q66" s="11" t="s">
        <v>76</v>
      </c>
      <c r="R66" s="11" t="str">
        <f t="shared" si="0"/>
        <v>AWAY</v>
      </c>
      <c r="S66" s="11" t="b">
        <v>0</v>
      </c>
      <c r="T66" s="11" t="b">
        <v>0</v>
      </c>
      <c r="U66" s="11"/>
      <c r="V66" s="11"/>
      <c r="W66" s="14" t="s">
        <v>373</v>
      </c>
    </row>
    <row r="67" spans="1:23" x14ac:dyDescent="0.2">
      <c r="A67" s="16">
        <v>66</v>
      </c>
      <c r="B67" s="17" t="s">
        <v>360</v>
      </c>
      <c r="C67" s="17">
        <v>7</v>
      </c>
      <c r="D67" s="17" t="s">
        <v>361</v>
      </c>
      <c r="E67" s="48">
        <v>45402</v>
      </c>
      <c r="F67" s="17">
        <v>2024</v>
      </c>
      <c r="G67" s="49">
        <v>0.66666666666666663</v>
      </c>
      <c r="H67" s="49"/>
      <c r="I67" s="17"/>
      <c r="J67" s="17" t="s">
        <v>377</v>
      </c>
      <c r="K67" s="17" t="s">
        <v>365</v>
      </c>
      <c r="L67" s="17" t="s">
        <v>379</v>
      </c>
      <c r="M67" s="17" t="s">
        <v>363</v>
      </c>
      <c r="N67" s="17"/>
      <c r="O67" s="17" t="s">
        <v>282</v>
      </c>
      <c r="P67" s="18">
        <v>2879</v>
      </c>
      <c r="Q67" s="17" t="s">
        <v>107</v>
      </c>
      <c r="R67" s="17" t="str">
        <f t="shared" si="0"/>
        <v>AWAY</v>
      </c>
      <c r="S67" s="17" t="b">
        <v>0</v>
      </c>
      <c r="T67" s="17" t="b">
        <v>0</v>
      </c>
      <c r="U67" s="17"/>
      <c r="V67" s="17"/>
      <c r="W67" s="19" t="s">
        <v>420</v>
      </c>
    </row>
    <row r="68" spans="1:23" x14ac:dyDescent="0.2">
      <c r="A68" s="9">
        <v>67</v>
      </c>
      <c r="B68" s="11" t="s">
        <v>360</v>
      </c>
      <c r="C68" s="11">
        <v>7</v>
      </c>
      <c r="D68" s="11" t="s">
        <v>361</v>
      </c>
      <c r="E68" s="47">
        <v>45402</v>
      </c>
      <c r="F68" s="11">
        <v>2024</v>
      </c>
      <c r="G68" s="50">
        <v>0.66666666666666663</v>
      </c>
      <c r="H68" s="50"/>
      <c r="I68" s="11"/>
      <c r="J68" s="11" t="s">
        <v>293</v>
      </c>
      <c r="K68" s="11" t="s">
        <v>386</v>
      </c>
      <c r="L68" s="11" t="s">
        <v>387</v>
      </c>
      <c r="M68" s="11" t="s">
        <v>363</v>
      </c>
      <c r="N68" s="11"/>
      <c r="O68" s="11" t="s">
        <v>147</v>
      </c>
      <c r="P68" s="13">
        <v>5620</v>
      </c>
      <c r="Q68" s="11" t="s">
        <v>70</v>
      </c>
      <c r="R68" s="11" t="str">
        <f t="shared" si="0"/>
        <v>HOME</v>
      </c>
      <c r="S68" s="11" t="b">
        <v>0</v>
      </c>
      <c r="T68" s="11" t="b">
        <v>0</v>
      </c>
      <c r="U68" s="11"/>
      <c r="V68" s="11"/>
      <c r="W68" s="14" t="s">
        <v>413</v>
      </c>
    </row>
    <row r="69" spans="1:23" x14ac:dyDescent="0.2">
      <c r="A69" s="16">
        <v>68</v>
      </c>
      <c r="B69" s="17" t="s">
        <v>360</v>
      </c>
      <c r="C69" s="17">
        <v>7</v>
      </c>
      <c r="D69" s="17" t="s">
        <v>361</v>
      </c>
      <c r="E69" s="48">
        <v>45402</v>
      </c>
      <c r="F69" s="17">
        <v>2024</v>
      </c>
      <c r="G69" s="49">
        <v>0.70833333333333337</v>
      </c>
      <c r="H69" s="49"/>
      <c r="I69" s="17"/>
      <c r="J69" s="17" t="s">
        <v>85</v>
      </c>
      <c r="K69" s="17" t="s">
        <v>363</v>
      </c>
      <c r="L69" s="17" t="s">
        <v>391</v>
      </c>
      <c r="M69" s="17" t="s">
        <v>386</v>
      </c>
      <c r="N69" s="17"/>
      <c r="O69" s="17" t="s">
        <v>179</v>
      </c>
      <c r="P69" s="18">
        <v>4880</v>
      </c>
      <c r="Q69" s="17" t="s">
        <v>87</v>
      </c>
      <c r="R69" s="17" t="str">
        <f t="shared" si="0"/>
        <v>AWAY</v>
      </c>
      <c r="S69" s="17" t="b">
        <v>0</v>
      </c>
      <c r="T69" s="17" t="b">
        <v>0</v>
      </c>
      <c r="U69" s="17"/>
      <c r="V69" s="17"/>
      <c r="W69" s="19" t="s">
        <v>421</v>
      </c>
    </row>
    <row r="70" spans="1:23" x14ac:dyDescent="0.2">
      <c r="A70" s="9">
        <v>69</v>
      </c>
      <c r="B70" s="11" t="s">
        <v>360</v>
      </c>
      <c r="C70" s="11">
        <v>7</v>
      </c>
      <c r="D70" s="11" t="s">
        <v>361</v>
      </c>
      <c r="E70" s="47">
        <v>45402</v>
      </c>
      <c r="F70" s="11">
        <v>2024</v>
      </c>
      <c r="G70" s="50">
        <v>0.70833333333333337</v>
      </c>
      <c r="H70" s="50">
        <v>0.75</v>
      </c>
      <c r="I70" s="11"/>
      <c r="J70" s="11" t="s">
        <v>78</v>
      </c>
      <c r="K70" s="11" t="s">
        <v>363</v>
      </c>
      <c r="L70" s="11" t="s">
        <v>422</v>
      </c>
      <c r="M70" s="11" t="s">
        <v>394</v>
      </c>
      <c r="N70" s="11"/>
      <c r="O70" s="11" t="s">
        <v>51</v>
      </c>
      <c r="P70" s="13">
        <v>3454</v>
      </c>
      <c r="Q70" s="11" t="s">
        <v>81</v>
      </c>
      <c r="R70" s="11" t="str">
        <f t="shared" si="0"/>
        <v>AWAY</v>
      </c>
      <c r="S70" s="11" t="b">
        <v>0</v>
      </c>
      <c r="T70" s="11" t="b">
        <v>0</v>
      </c>
      <c r="U70" s="11"/>
      <c r="V70" s="11"/>
      <c r="W70" s="14" t="s">
        <v>423</v>
      </c>
    </row>
    <row r="71" spans="1:23" x14ac:dyDescent="0.2">
      <c r="A71" s="16">
        <v>70</v>
      </c>
      <c r="B71" s="17" t="s">
        <v>360</v>
      </c>
      <c r="C71" s="17">
        <v>7</v>
      </c>
      <c r="D71" s="17" t="s">
        <v>361</v>
      </c>
      <c r="E71" s="48">
        <v>45402</v>
      </c>
      <c r="F71" s="17">
        <v>2024</v>
      </c>
      <c r="G71" s="49">
        <v>0.79166666666666663</v>
      </c>
      <c r="H71" s="49"/>
      <c r="I71" s="17"/>
      <c r="J71" s="17" t="s">
        <v>122</v>
      </c>
      <c r="K71" s="17" t="s">
        <v>365</v>
      </c>
      <c r="L71" s="17" t="s">
        <v>379</v>
      </c>
      <c r="M71" s="17" t="s">
        <v>363</v>
      </c>
      <c r="N71" s="17"/>
      <c r="O71" s="17" t="s">
        <v>380</v>
      </c>
      <c r="P71" s="18">
        <v>1092</v>
      </c>
      <c r="Q71" s="17" t="s">
        <v>125</v>
      </c>
      <c r="R71" s="17" t="str">
        <f t="shared" si="0"/>
        <v>AWAY</v>
      </c>
      <c r="S71" s="17" t="b">
        <v>0</v>
      </c>
      <c r="T71" s="17" t="b">
        <v>0</v>
      </c>
      <c r="U71" s="17"/>
      <c r="V71" s="17"/>
      <c r="W71" s="19" t="s">
        <v>424</v>
      </c>
    </row>
    <row r="72" spans="1:23" x14ac:dyDescent="0.2">
      <c r="A72" s="9">
        <v>71</v>
      </c>
      <c r="B72" s="11" t="s">
        <v>360</v>
      </c>
      <c r="C72" s="11">
        <v>7</v>
      </c>
      <c r="D72" s="11" t="s">
        <v>361</v>
      </c>
      <c r="E72" s="47">
        <v>45402</v>
      </c>
      <c r="F72" s="11">
        <v>2024</v>
      </c>
      <c r="G72" s="50">
        <v>0.79166666666666663</v>
      </c>
      <c r="H72" s="50"/>
      <c r="I72" s="11"/>
      <c r="J72" s="11" t="s">
        <v>143</v>
      </c>
      <c r="K72" s="11" t="s">
        <v>367</v>
      </c>
      <c r="L72" s="11" t="s">
        <v>419</v>
      </c>
      <c r="M72" s="11" t="s">
        <v>386</v>
      </c>
      <c r="N72" s="11"/>
      <c r="O72" s="11" t="s">
        <v>362</v>
      </c>
      <c r="P72" s="13">
        <v>1916</v>
      </c>
      <c r="Q72" s="11" t="s">
        <v>144</v>
      </c>
      <c r="R72" s="11" t="str">
        <f t="shared" si="0"/>
        <v>AWAY</v>
      </c>
      <c r="S72" s="11" t="b">
        <v>0</v>
      </c>
      <c r="T72" s="11" t="b">
        <v>0</v>
      </c>
      <c r="U72" s="11"/>
      <c r="V72" s="11"/>
      <c r="W72" s="14" t="s">
        <v>411</v>
      </c>
    </row>
    <row r="73" spans="1:23" x14ac:dyDescent="0.2">
      <c r="A73" s="16">
        <v>72</v>
      </c>
      <c r="B73" s="17" t="s">
        <v>360</v>
      </c>
      <c r="C73" s="17">
        <v>7</v>
      </c>
      <c r="D73" s="17" t="s">
        <v>361</v>
      </c>
      <c r="E73" s="48">
        <v>45402</v>
      </c>
      <c r="F73" s="17">
        <v>2024</v>
      </c>
      <c r="G73" s="49">
        <v>0.8125</v>
      </c>
      <c r="H73" s="49"/>
      <c r="I73" s="17"/>
      <c r="J73" s="17" t="s">
        <v>390</v>
      </c>
      <c r="K73" s="17" t="s">
        <v>363</v>
      </c>
      <c r="L73" s="17" t="s">
        <v>383</v>
      </c>
      <c r="M73" s="17" t="s">
        <v>363</v>
      </c>
      <c r="N73" s="17"/>
      <c r="O73" s="17" t="s">
        <v>74</v>
      </c>
      <c r="P73" s="18">
        <v>4945</v>
      </c>
      <c r="Q73" s="17" t="s">
        <v>185</v>
      </c>
      <c r="R73" s="17" t="str">
        <f t="shared" si="0"/>
        <v>DRAW</v>
      </c>
      <c r="S73" s="17" t="b">
        <v>0</v>
      </c>
      <c r="T73" s="17" t="b">
        <v>0</v>
      </c>
      <c r="U73" s="17"/>
      <c r="V73" s="17"/>
      <c r="W73" s="19" t="s">
        <v>425</v>
      </c>
    </row>
    <row r="74" spans="1:23" x14ac:dyDescent="0.2">
      <c r="A74" s="9">
        <v>73</v>
      </c>
      <c r="B74" s="11" t="s">
        <v>360</v>
      </c>
      <c r="C74" s="11">
        <v>7</v>
      </c>
      <c r="D74" s="11" t="s">
        <v>361</v>
      </c>
      <c r="E74" s="47">
        <v>45402</v>
      </c>
      <c r="F74" s="11">
        <v>2024</v>
      </c>
      <c r="G74" s="50">
        <v>0.70833333333333337</v>
      </c>
      <c r="H74" s="50">
        <v>0.83333333333333337</v>
      </c>
      <c r="I74" s="11"/>
      <c r="J74" s="11" t="s">
        <v>369</v>
      </c>
      <c r="K74" s="11" t="s">
        <v>363</v>
      </c>
      <c r="L74" s="11" t="s">
        <v>385</v>
      </c>
      <c r="M74" s="11" t="s">
        <v>367</v>
      </c>
      <c r="N74" s="11"/>
      <c r="O74" s="11" t="s">
        <v>168</v>
      </c>
      <c r="P74" s="13">
        <v>1943</v>
      </c>
      <c r="Q74" s="11" t="s">
        <v>101</v>
      </c>
      <c r="R74" s="11" t="str">
        <f t="shared" si="0"/>
        <v>AWAY</v>
      </c>
      <c r="S74" s="11" t="b">
        <v>0</v>
      </c>
      <c r="T74" s="11" t="b">
        <v>0</v>
      </c>
      <c r="U74" s="11"/>
      <c r="V74" s="11"/>
      <c r="W74" s="14" t="s">
        <v>426</v>
      </c>
    </row>
    <row r="75" spans="1:23" x14ac:dyDescent="0.2">
      <c r="A75" s="16">
        <v>74</v>
      </c>
      <c r="B75" s="17" t="s">
        <v>360</v>
      </c>
      <c r="C75" s="17">
        <v>7</v>
      </c>
      <c r="D75" s="17" t="s">
        <v>361</v>
      </c>
      <c r="E75" s="48">
        <v>45402</v>
      </c>
      <c r="F75" s="17">
        <v>2024</v>
      </c>
      <c r="G75" s="49">
        <v>0.75</v>
      </c>
      <c r="H75" s="49">
        <v>0.83333333333333337</v>
      </c>
      <c r="I75" s="17"/>
      <c r="J75" s="17" t="s">
        <v>371</v>
      </c>
      <c r="K75" s="17" t="s">
        <v>363</v>
      </c>
      <c r="L75" s="17" t="s">
        <v>383</v>
      </c>
      <c r="M75" s="17" t="s">
        <v>363</v>
      </c>
      <c r="N75" s="17"/>
      <c r="O75" s="17" t="s">
        <v>90</v>
      </c>
      <c r="P75" s="18">
        <v>6687</v>
      </c>
      <c r="Q75" s="17" t="s">
        <v>61</v>
      </c>
      <c r="R75" s="17" t="str">
        <f t="shared" si="0"/>
        <v>DRAW</v>
      </c>
      <c r="S75" s="17" t="b">
        <v>0</v>
      </c>
      <c r="T75" s="17" t="b">
        <v>0</v>
      </c>
      <c r="U75" s="17"/>
      <c r="V75" s="17"/>
      <c r="W75" s="19" t="s">
        <v>427</v>
      </c>
    </row>
    <row r="76" spans="1:23" x14ac:dyDescent="0.2">
      <c r="A76" s="9">
        <v>75</v>
      </c>
      <c r="B76" s="11" t="s">
        <v>360</v>
      </c>
      <c r="C76" s="11">
        <v>7</v>
      </c>
      <c r="D76" s="11" t="s">
        <v>361</v>
      </c>
      <c r="E76" s="47">
        <v>45402</v>
      </c>
      <c r="F76" s="11">
        <v>2024</v>
      </c>
      <c r="G76" s="50">
        <v>0.79166666666666663</v>
      </c>
      <c r="H76" s="50">
        <v>0.91666666666666663</v>
      </c>
      <c r="I76" s="11"/>
      <c r="J76" s="11" t="s">
        <v>309</v>
      </c>
      <c r="K76" s="11" t="s">
        <v>365</v>
      </c>
      <c r="L76" s="11" t="s">
        <v>388</v>
      </c>
      <c r="M76" s="11" t="s">
        <v>367</v>
      </c>
      <c r="N76" s="11"/>
      <c r="O76" s="11" t="s">
        <v>374</v>
      </c>
      <c r="P76" s="13">
        <v>4200</v>
      </c>
      <c r="Q76" s="11" t="s">
        <v>397</v>
      </c>
      <c r="R76" s="11" t="str">
        <f t="shared" si="0"/>
        <v>AWAY</v>
      </c>
      <c r="S76" s="11" t="b">
        <v>0</v>
      </c>
      <c r="T76" s="11" t="b">
        <v>0</v>
      </c>
      <c r="U76" s="11"/>
      <c r="V76" s="11"/>
      <c r="W76" s="14" t="s">
        <v>428</v>
      </c>
    </row>
    <row r="77" spans="1:23" x14ac:dyDescent="0.2">
      <c r="A77" s="16">
        <v>76</v>
      </c>
      <c r="B77" s="17" t="s">
        <v>360</v>
      </c>
      <c r="C77" s="17">
        <v>7</v>
      </c>
      <c r="D77" s="17" t="s">
        <v>361</v>
      </c>
      <c r="E77" s="48">
        <v>45402</v>
      </c>
      <c r="F77" s="17">
        <v>2024</v>
      </c>
      <c r="G77" s="49">
        <v>0.79166666666666663</v>
      </c>
      <c r="H77" s="49">
        <v>0.83333333333333337</v>
      </c>
      <c r="I77" s="17"/>
      <c r="J77" s="17" t="s">
        <v>117</v>
      </c>
      <c r="K77" s="17" t="s">
        <v>363</v>
      </c>
      <c r="L77" s="17" t="s">
        <v>385</v>
      </c>
      <c r="M77" s="17" t="s">
        <v>367</v>
      </c>
      <c r="N77" s="17"/>
      <c r="O77" s="17" t="s">
        <v>334</v>
      </c>
      <c r="P77" s="18">
        <v>2598</v>
      </c>
      <c r="Q77" s="17" t="s">
        <v>119</v>
      </c>
      <c r="R77" s="17" t="str">
        <f t="shared" si="0"/>
        <v>AWAY</v>
      </c>
      <c r="S77" s="17" t="b">
        <v>0</v>
      </c>
      <c r="T77" s="17" t="b">
        <v>0</v>
      </c>
      <c r="U77" s="17"/>
      <c r="V77" s="17"/>
      <c r="W77" s="19" t="s">
        <v>429</v>
      </c>
    </row>
    <row r="78" spans="1:23" x14ac:dyDescent="0.2">
      <c r="A78" s="9">
        <v>77</v>
      </c>
      <c r="B78" s="11" t="s">
        <v>360</v>
      </c>
      <c r="C78" s="11">
        <v>7</v>
      </c>
      <c r="D78" s="11" t="s">
        <v>361</v>
      </c>
      <c r="E78" s="47">
        <v>45402</v>
      </c>
      <c r="F78" s="11">
        <v>2024</v>
      </c>
      <c r="G78" s="50">
        <v>0.8125</v>
      </c>
      <c r="H78" s="50">
        <v>0.9375</v>
      </c>
      <c r="I78" s="11"/>
      <c r="J78" s="11" t="s">
        <v>378</v>
      </c>
      <c r="K78" s="11" t="s">
        <v>363</v>
      </c>
      <c r="L78" s="11" t="s">
        <v>391</v>
      </c>
      <c r="M78" s="11" t="s">
        <v>386</v>
      </c>
      <c r="N78" s="11"/>
      <c r="O78" s="11" t="s">
        <v>164</v>
      </c>
      <c r="P78" s="13">
        <v>6759</v>
      </c>
      <c r="Q78" s="11" t="s">
        <v>381</v>
      </c>
      <c r="R78" s="11" t="str">
        <f t="shared" si="0"/>
        <v>AWAY</v>
      </c>
      <c r="S78" s="11" t="b">
        <v>0</v>
      </c>
      <c r="T78" s="11" t="b">
        <v>0</v>
      </c>
      <c r="U78" s="11"/>
      <c r="V78" s="11"/>
      <c r="W78" s="14" t="s">
        <v>384</v>
      </c>
    </row>
    <row r="79" spans="1:23" x14ac:dyDescent="0.2">
      <c r="A79" s="16">
        <v>78</v>
      </c>
      <c r="B79" s="17" t="s">
        <v>360</v>
      </c>
      <c r="C79" s="17">
        <v>8</v>
      </c>
      <c r="D79" s="17" t="s">
        <v>398</v>
      </c>
      <c r="E79" s="48">
        <v>45408</v>
      </c>
      <c r="F79" s="17">
        <v>2024</v>
      </c>
      <c r="G79" s="49">
        <v>0.8125</v>
      </c>
      <c r="H79" s="49"/>
      <c r="I79" s="17"/>
      <c r="J79" s="17" t="s">
        <v>168</v>
      </c>
      <c r="K79" s="17" t="s">
        <v>363</v>
      </c>
      <c r="L79" s="17" t="s">
        <v>391</v>
      </c>
      <c r="M79" s="17" t="s">
        <v>386</v>
      </c>
      <c r="N79" s="17"/>
      <c r="O79" s="17" t="s">
        <v>378</v>
      </c>
      <c r="P79" s="18">
        <v>4000</v>
      </c>
      <c r="Q79" s="17" t="s">
        <v>171</v>
      </c>
      <c r="R79" s="17" t="str">
        <f t="shared" si="0"/>
        <v>AWAY</v>
      </c>
      <c r="S79" s="17" t="b">
        <v>0</v>
      </c>
      <c r="T79" s="17" t="b">
        <v>0</v>
      </c>
      <c r="U79" s="17"/>
      <c r="V79" s="17"/>
      <c r="W79" s="19" t="s">
        <v>373</v>
      </c>
    </row>
    <row r="80" spans="1:23" x14ac:dyDescent="0.2">
      <c r="A80" s="9">
        <v>79</v>
      </c>
      <c r="B80" s="11" t="s">
        <v>360</v>
      </c>
      <c r="C80" s="11">
        <v>8</v>
      </c>
      <c r="D80" s="11" t="s">
        <v>361</v>
      </c>
      <c r="E80" s="47">
        <v>45409</v>
      </c>
      <c r="F80" s="11">
        <v>2024</v>
      </c>
      <c r="G80" s="50">
        <v>0.66666666666666663</v>
      </c>
      <c r="H80" s="50"/>
      <c r="I80" s="11"/>
      <c r="J80" s="11" t="s">
        <v>51</v>
      </c>
      <c r="K80" s="11" t="s">
        <v>430</v>
      </c>
      <c r="L80" s="11" t="s">
        <v>431</v>
      </c>
      <c r="M80" s="11" t="s">
        <v>365</v>
      </c>
      <c r="N80" s="11"/>
      <c r="O80" s="11" t="s">
        <v>369</v>
      </c>
      <c r="P80" s="13">
        <v>4520</v>
      </c>
      <c r="Q80" s="11" t="s">
        <v>53</v>
      </c>
      <c r="R80" s="11" t="str">
        <f t="shared" si="0"/>
        <v>HOME</v>
      </c>
      <c r="S80" s="11" t="b">
        <v>0</v>
      </c>
      <c r="T80" s="11" t="b">
        <v>0</v>
      </c>
      <c r="U80" s="11"/>
      <c r="V80" s="11"/>
      <c r="W80" s="14" t="s">
        <v>432</v>
      </c>
    </row>
    <row r="81" spans="1:23" x14ac:dyDescent="0.2">
      <c r="A81" s="16">
        <v>80</v>
      </c>
      <c r="B81" s="17" t="s">
        <v>360</v>
      </c>
      <c r="C81" s="17">
        <v>8</v>
      </c>
      <c r="D81" s="17" t="s">
        <v>361</v>
      </c>
      <c r="E81" s="48">
        <v>45409</v>
      </c>
      <c r="F81" s="17">
        <v>2024</v>
      </c>
      <c r="G81" s="49">
        <v>0.77083333333333337</v>
      </c>
      <c r="H81" s="49">
        <v>0.8125</v>
      </c>
      <c r="I81" s="17"/>
      <c r="J81" s="17" t="s">
        <v>380</v>
      </c>
      <c r="K81" s="17" t="s">
        <v>365</v>
      </c>
      <c r="L81" s="17" t="s">
        <v>403</v>
      </c>
      <c r="M81" s="17" t="s">
        <v>386</v>
      </c>
      <c r="N81" s="17"/>
      <c r="O81" s="17" t="s">
        <v>117</v>
      </c>
      <c r="P81" s="18">
        <v>2541</v>
      </c>
      <c r="Q81" s="17" t="s">
        <v>43</v>
      </c>
      <c r="R81" s="17" t="str">
        <f t="shared" si="0"/>
        <v>AWAY</v>
      </c>
      <c r="S81" s="17" t="b">
        <v>0</v>
      </c>
      <c r="T81" s="17" t="b">
        <v>0</v>
      </c>
      <c r="U81" s="17"/>
      <c r="V81" s="17"/>
      <c r="W81" s="19" t="s">
        <v>433</v>
      </c>
    </row>
    <row r="82" spans="1:23" x14ac:dyDescent="0.2">
      <c r="A82" s="9">
        <v>81</v>
      </c>
      <c r="B82" s="11" t="s">
        <v>360</v>
      </c>
      <c r="C82" s="11">
        <v>8</v>
      </c>
      <c r="D82" s="11" t="s">
        <v>361</v>
      </c>
      <c r="E82" s="47">
        <v>45409</v>
      </c>
      <c r="F82" s="11">
        <v>2024</v>
      </c>
      <c r="G82" s="50">
        <v>0.79166666666666663</v>
      </c>
      <c r="H82" s="50"/>
      <c r="I82" s="11"/>
      <c r="J82" s="11" t="s">
        <v>122</v>
      </c>
      <c r="K82" s="11" t="s">
        <v>367</v>
      </c>
      <c r="L82" s="11" t="s">
        <v>368</v>
      </c>
      <c r="M82" s="11" t="s">
        <v>363</v>
      </c>
      <c r="N82" s="11"/>
      <c r="O82" s="11" t="s">
        <v>179</v>
      </c>
      <c r="P82" s="13">
        <v>1078</v>
      </c>
      <c r="Q82" s="11" t="s">
        <v>372</v>
      </c>
      <c r="R82" s="11" t="str">
        <f t="shared" si="0"/>
        <v>HOME</v>
      </c>
      <c r="S82" s="11" t="b">
        <v>0</v>
      </c>
      <c r="T82" s="11" t="b">
        <v>0</v>
      </c>
      <c r="U82" s="11"/>
      <c r="V82" s="11"/>
      <c r="W82" s="14" t="s">
        <v>418</v>
      </c>
    </row>
    <row r="83" spans="1:23" x14ac:dyDescent="0.2">
      <c r="A83" s="16">
        <v>82</v>
      </c>
      <c r="B83" s="17" t="s">
        <v>360</v>
      </c>
      <c r="C83" s="17">
        <v>8</v>
      </c>
      <c r="D83" s="17" t="s">
        <v>361</v>
      </c>
      <c r="E83" s="48">
        <v>45409</v>
      </c>
      <c r="F83" s="17">
        <v>2024</v>
      </c>
      <c r="G83" s="49">
        <v>0.79166666666666663</v>
      </c>
      <c r="H83" s="49"/>
      <c r="I83" s="17"/>
      <c r="J83" s="17" t="s">
        <v>90</v>
      </c>
      <c r="K83" s="17" t="s">
        <v>367</v>
      </c>
      <c r="L83" s="17" t="s">
        <v>368</v>
      </c>
      <c r="M83" s="17" t="s">
        <v>363</v>
      </c>
      <c r="N83" s="17"/>
      <c r="O83" s="17" t="s">
        <v>143</v>
      </c>
      <c r="P83" s="18">
        <v>10071</v>
      </c>
      <c r="Q83" s="17" t="s">
        <v>393</v>
      </c>
      <c r="R83" s="17" t="str">
        <f t="shared" si="0"/>
        <v>HOME</v>
      </c>
      <c r="S83" s="17" t="b">
        <v>0</v>
      </c>
      <c r="T83" s="17" t="b">
        <v>0</v>
      </c>
      <c r="U83" s="17"/>
      <c r="V83" s="17"/>
      <c r="W83" s="19" t="s">
        <v>434</v>
      </c>
    </row>
    <row r="84" spans="1:23" x14ac:dyDescent="0.2">
      <c r="A84" s="9">
        <v>83</v>
      </c>
      <c r="B84" s="11" t="s">
        <v>360</v>
      </c>
      <c r="C84" s="11">
        <v>8</v>
      </c>
      <c r="D84" s="11" t="s">
        <v>361</v>
      </c>
      <c r="E84" s="47">
        <v>45409</v>
      </c>
      <c r="F84" s="11">
        <v>2024</v>
      </c>
      <c r="G84" s="50">
        <v>0.79166666666666663</v>
      </c>
      <c r="H84" s="50"/>
      <c r="I84" s="11"/>
      <c r="J84" s="11" t="s">
        <v>164</v>
      </c>
      <c r="K84" s="11" t="s">
        <v>367</v>
      </c>
      <c r="L84" s="11" t="s">
        <v>370</v>
      </c>
      <c r="M84" s="11" t="s">
        <v>365</v>
      </c>
      <c r="N84" s="11"/>
      <c r="O84" s="11" t="s">
        <v>293</v>
      </c>
      <c r="P84" s="13">
        <v>6099</v>
      </c>
      <c r="Q84" s="11" t="s">
        <v>166</v>
      </c>
      <c r="R84" s="11" t="str">
        <f t="shared" si="0"/>
        <v>HOME</v>
      </c>
      <c r="S84" s="11" t="b">
        <v>0</v>
      </c>
      <c r="T84" s="11" t="b">
        <v>0</v>
      </c>
      <c r="U84" s="11"/>
      <c r="V84" s="11"/>
      <c r="W84" s="14" t="s">
        <v>423</v>
      </c>
    </row>
    <row r="85" spans="1:23" x14ac:dyDescent="0.2">
      <c r="A85" s="16">
        <v>84</v>
      </c>
      <c r="B85" s="17" t="s">
        <v>360</v>
      </c>
      <c r="C85" s="17">
        <v>8</v>
      </c>
      <c r="D85" s="17" t="s">
        <v>361</v>
      </c>
      <c r="E85" s="48">
        <v>45409</v>
      </c>
      <c r="F85" s="17">
        <v>2024</v>
      </c>
      <c r="G85" s="49">
        <v>0.8125</v>
      </c>
      <c r="H85" s="49"/>
      <c r="I85" s="17"/>
      <c r="J85" s="17" t="s">
        <v>390</v>
      </c>
      <c r="K85" s="17" t="s">
        <v>386</v>
      </c>
      <c r="L85" s="17" t="s">
        <v>435</v>
      </c>
      <c r="M85" s="17" t="s">
        <v>365</v>
      </c>
      <c r="N85" s="17"/>
      <c r="O85" s="17" t="s">
        <v>362</v>
      </c>
      <c r="P85" s="18">
        <v>6588</v>
      </c>
      <c r="Q85" s="17" t="s">
        <v>185</v>
      </c>
      <c r="R85" s="17" t="str">
        <f t="shared" si="0"/>
        <v>HOME</v>
      </c>
      <c r="S85" s="17" t="b">
        <v>0</v>
      </c>
      <c r="T85" s="17" t="b">
        <v>0</v>
      </c>
      <c r="U85" s="17"/>
      <c r="V85" s="17"/>
      <c r="W85" s="19" t="s">
        <v>428</v>
      </c>
    </row>
    <row r="86" spans="1:23" x14ac:dyDescent="0.2">
      <c r="A86" s="9">
        <v>85</v>
      </c>
      <c r="B86" s="11" t="s">
        <v>360</v>
      </c>
      <c r="C86" s="11">
        <v>8</v>
      </c>
      <c r="D86" s="11" t="s">
        <v>361</v>
      </c>
      <c r="E86" s="47">
        <v>45409</v>
      </c>
      <c r="F86" s="11">
        <v>2024</v>
      </c>
      <c r="G86" s="50">
        <v>0.8125</v>
      </c>
      <c r="H86" s="50"/>
      <c r="I86" s="11"/>
      <c r="J86" s="11" t="s">
        <v>282</v>
      </c>
      <c r="K86" s="11" t="s">
        <v>430</v>
      </c>
      <c r="L86" s="11" t="s">
        <v>431</v>
      </c>
      <c r="M86" s="11" t="s">
        <v>365</v>
      </c>
      <c r="N86" s="11"/>
      <c r="O86" s="11" t="s">
        <v>85</v>
      </c>
      <c r="P86" s="13">
        <v>10887</v>
      </c>
      <c r="Q86" s="11" t="s">
        <v>113</v>
      </c>
      <c r="R86" s="11" t="str">
        <f t="shared" si="0"/>
        <v>HOME</v>
      </c>
      <c r="S86" s="11" t="b">
        <v>0</v>
      </c>
      <c r="T86" s="11" t="b">
        <v>0</v>
      </c>
      <c r="U86" s="11"/>
      <c r="V86" s="11"/>
      <c r="W86" s="14" t="s">
        <v>415</v>
      </c>
    </row>
    <row r="87" spans="1:23" x14ac:dyDescent="0.2">
      <c r="A87" s="16">
        <v>86</v>
      </c>
      <c r="B87" s="17" t="s">
        <v>360</v>
      </c>
      <c r="C87" s="17">
        <v>8</v>
      </c>
      <c r="D87" s="17" t="s">
        <v>361</v>
      </c>
      <c r="E87" s="48">
        <v>45409</v>
      </c>
      <c r="F87" s="17">
        <v>2024</v>
      </c>
      <c r="G87" s="49">
        <v>0.79166666666666663</v>
      </c>
      <c r="H87" s="49">
        <v>0.91666666666666663</v>
      </c>
      <c r="I87" s="17"/>
      <c r="J87" s="17" t="s">
        <v>147</v>
      </c>
      <c r="K87" s="17" t="s">
        <v>365</v>
      </c>
      <c r="L87" s="17" t="s">
        <v>388</v>
      </c>
      <c r="M87" s="17" t="s">
        <v>367</v>
      </c>
      <c r="N87" s="17"/>
      <c r="O87" s="17" t="s">
        <v>371</v>
      </c>
      <c r="P87" s="18">
        <v>3430</v>
      </c>
      <c r="Q87" s="17" t="s">
        <v>149</v>
      </c>
      <c r="R87" s="17" t="str">
        <f t="shared" si="0"/>
        <v>AWAY</v>
      </c>
      <c r="S87" s="17" t="b">
        <v>0</v>
      </c>
      <c r="T87" s="17" t="b">
        <v>0</v>
      </c>
      <c r="U87" s="17"/>
      <c r="V87" s="17"/>
      <c r="W87" s="19" t="s">
        <v>408</v>
      </c>
    </row>
    <row r="88" spans="1:23" x14ac:dyDescent="0.2">
      <c r="A88" s="9">
        <v>87</v>
      </c>
      <c r="B88" s="11" t="s">
        <v>360</v>
      </c>
      <c r="C88" s="11">
        <v>8</v>
      </c>
      <c r="D88" s="11" t="s">
        <v>361</v>
      </c>
      <c r="E88" s="47">
        <v>45409</v>
      </c>
      <c r="F88" s="11">
        <v>2024</v>
      </c>
      <c r="G88" s="50">
        <v>0.79166666666666663</v>
      </c>
      <c r="H88" s="50">
        <v>0.91666666666666663</v>
      </c>
      <c r="I88" s="11"/>
      <c r="J88" s="11" t="s">
        <v>309</v>
      </c>
      <c r="K88" s="11" t="s">
        <v>367</v>
      </c>
      <c r="L88" s="11" t="s">
        <v>370</v>
      </c>
      <c r="M88" s="11" t="s">
        <v>365</v>
      </c>
      <c r="N88" s="11"/>
      <c r="O88" s="11" t="s">
        <v>334</v>
      </c>
      <c r="P88" s="13">
        <v>4588</v>
      </c>
      <c r="Q88" s="11" t="s">
        <v>397</v>
      </c>
      <c r="R88" s="11" t="str">
        <f t="shared" si="0"/>
        <v>HOME</v>
      </c>
      <c r="S88" s="11" t="b">
        <v>0</v>
      </c>
      <c r="T88" s="11" t="b">
        <v>0</v>
      </c>
      <c r="U88" s="11"/>
      <c r="V88" s="11"/>
      <c r="W88" s="14" t="s">
        <v>436</v>
      </c>
    </row>
    <row r="89" spans="1:23" x14ac:dyDescent="0.2">
      <c r="A89" s="16">
        <v>88</v>
      </c>
      <c r="B89" s="17" t="s">
        <v>360</v>
      </c>
      <c r="C89" s="17">
        <v>8</v>
      </c>
      <c r="D89" s="17" t="s">
        <v>361</v>
      </c>
      <c r="E89" s="48">
        <v>45409</v>
      </c>
      <c r="F89" s="17">
        <v>2024</v>
      </c>
      <c r="G89" s="49">
        <v>0.79166666666666663</v>
      </c>
      <c r="H89" s="49">
        <v>0.91666666666666663</v>
      </c>
      <c r="I89" s="17"/>
      <c r="J89" s="17" t="s">
        <v>374</v>
      </c>
      <c r="K89" s="17" t="s">
        <v>386</v>
      </c>
      <c r="L89" s="17" t="s">
        <v>387</v>
      </c>
      <c r="M89" s="17" t="s">
        <v>363</v>
      </c>
      <c r="N89" s="17"/>
      <c r="O89" s="17" t="s">
        <v>377</v>
      </c>
      <c r="P89" s="18">
        <v>10246</v>
      </c>
      <c r="Q89" s="17" t="s">
        <v>176</v>
      </c>
      <c r="R89" s="17" t="str">
        <f t="shared" si="0"/>
        <v>HOME</v>
      </c>
      <c r="S89" s="17" t="b">
        <v>0</v>
      </c>
      <c r="T89" s="17" t="b">
        <v>0</v>
      </c>
      <c r="U89" s="17"/>
      <c r="V89" s="17"/>
      <c r="W89" s="19" t="s">
        <v>427</v>
      </c>
    </row>
    <row r="90" spans="1:23" x14ac:dyDescent="0.2">
      <c r="A90" s="9">
        <v>89</v>
      </c>
      <c r="B90" s="11" t="s">
        <v>360</v>
      </c>
      <c r="C90" s="11">
        <v>8</v>
      </c>
      <c r="D90" s="11" t="s">
        <v>361</v>
      </c>
      <c r="E90" s="47">
        <v>45409</v>
      </c>
      <c r="F90" s="11">
        <v>2024</v>
      </c>
      <c r="G90" s="50">
        <v>0.83333333333333337</v>
      </c>
      <c r="H90" s="50">
        <v>0.875</v>
      </c>
      <c r="I90" s="11"/>
      <c r="J90" s="11" t="s">
        <v>74</v>
      </c>
      <c r="K90" s="11" t="s">
        <v>365</v>
      </c>
      <c r="L90" s="11" t="s">
        <v>379</v>
      </c>
      <c r="M90" s="11" t="s">
        <v>363</v>
      </c>
      <c r="N90" s="11"/>
      <c r="O90" s="11" t="s">
        <v>78</v>
      </c>
      <c r="P90" s="13">
        <v>6142</v>
      </c>
      <c r="Q90" s="11" t="s">
        <v>76</v>
      </c>
      <c r="R90" s="11" t="str">
        <f t="shared" si="0"/>
        <v>AWAY</v>
      </c>
      <c r="S90" s="11" t="b">
        <v>0</v>
      </c>
      <c r="T90" s="11" t="b">
        <v>0</v>
      </c>
      <c r="U90" s="11"/>
      <c r="V90" s="11"/>
      <c r="W90" s="14" t="s">
        <v>424</v>
      </c>
    </row>
    <row r="91" spans="1:23" x14ac:dyDescent="0.2">
      <c r="A91" s="16">
        <v>90</v>
      </c>
      <c r="B91" s="17" t="s">
        <v>360</v>
      </c>
      <c r="C91" s="17">
        <v>9</v>
      </c>
      <c r="D91" s="17" t="s">
        <v>361</v>
      </c>
      <c r="E91" s="48">
        <v>45416</v>
      </c>
      <c r="F91" s="17">
        <v>2024</v>
      </c>
      <c r="G91" s="49">
        <v>0.625</v>
      </c>
      <c r="H91" s="49">
        <v>0.66666666666666663</v>
      </c>
      <c r="I91" s="17"/>
      <c r="J91" s="17" t="s">
        <v>117</v>
      </c>
      <c r="K91" s="17" t="s">
        <v>394</v>
      </c>
      <c r="L91" s="17" t="s">
        <v>402</v>
      </c>
      <c r="M91" s="17" t="s">
        <v>363</v>
      </c>
      <c r="N91" s="17"/>
      <c r="O91" s="17" t="s">
        <v>390</v>
      </c>
      <c r="P91" s="18">
        <v>2384</v>
      </c>
      <c r="Q91" s="17" t="s">
        <v>119</v>
      </c>
      <c r="R91" s="17" t="str">
        <f t="shared" si="0"/>
        <v>HOME</v>
      </c>
      <c r="S91" s="17" t="b">
        <v>0</v>
      </c>
      <c r="T91" s="17" t="b">
        <v>0</v>
      </c>
      <c r="U91" s="17"/>
      <c r="V91" s="17"/>
      <c r="W91" s="19" t="s">
        <v>408</v>
      </c>
    </row>
    <row r="92" spans="1:23" x14ac:dyDescent="0.2">
      <c r="A92" s="9">
        <v>91</v>
      </c>
      <c r="B92" s="11" t="s">
        <v>360</v>
      </c>
      <c r="C92" s="11">
        <v>9</v>
      </c>
      <c r="D92" s="11" t="s">
        <v>361</v>
      </c>
      <c r="E92" s="47">
        <v>45416</v>
      </c>
      <c r="F92" s="11">
        <v>2024</v>
      </c>
      <c r="G92" s="50">
        <v>0.77083333333333337</v>
      </c>
      <c r="H92" s="50"/>
      <c r="I92" s="11"/>
      <c r="J92" s="11" t="s">
        <v>51</v>
      </c>
      <c r="K92" s="11" t="s">
        <v>363</v>
      </c>
      <c r="L92" s="11" t="s">
        <v>364</v>
      </c>
      <c r="M92" s="11" t="s">
        <v>365</v>
      </c>
      <c r="N92" s="11"/>
      <c r="O92" s="11" t="s">
        <v>85</v>
      </c>
      <c r="P92" s="13">
        <v>3785</v>
      </c>
      <c r="Q92" s="11" t="s">
        <v>53</v>
      </c>
      <c r="R92" s="11" t="str">
        <f t="shared" si="0"/>
        <v>HOME</v>
      </c>
      <c r="S92" s="11" t="b">
        <v>0</v>
      </c>
      <c r="T92" s="11" t="b">
        <v>0</v>
      </c>
      <c r="U92" s="11"/>
      <c r="V92" s="11"/>
      <c r="W92" s="14" t="s">
        <v>437</v>
      </c>
    </row>
    <row r="93" spans="1:23" x14ac:dyDescent="0.2">
      <c r="A93" s="16">
        <v>92</v>
      </c>
      <c r="B93" s="17" t="s">
        <v>360</v>
      </c>
      <c r="C93" s="17">
        <v>9</v>
      </c>
      <c r="D93" s="17" t="s">
        <v>361</v>
      </c>
      <c r="E93" s="48">
        <v>45416</v>
      </c>
      <c r="F93" s="17">
        <v>2024</v>
      </c>
      <c r="G93" s="49">
        <v>0.77083333333333337</v>
      </c>
      <c r="H93" s="49">
        <v>0.8125</v>
      </c>
      <c r="I93" s="17"/>
      <c r="J93" s="17" t="s">
        <v>380</v>
      </c>
      <c r="K93" s="17" t="s">
        <v>367</v>
      </c>
      <c r="L93" s="17" t="s">
        <v>375</v>
      </c>
      <c r="M93" s="17" t="s">
        <v>367</v>
      </c>
      <c r="N93" s="17"/>
      <c r="O93" s="17" t="s">
        <v>78</v>
      </c>
      <c r="P93" s="18">
        <v>2541</v>
      </c>
      <c r="Q93" s="17" t="s">
        <v>43</v>
      </c>
      <c r="R93" s="17" t="str">
        <f t="shared" si="0"/>
        <v>DRAW</v>
      </c>
      <c r="S93" s="17" t="b">
        <v>0</v>
      </c>
      <c r="T93" s="17" t="b">
        <v>0</v>
      </c>
      <c r="U93" s="17"/>
      <c r="V93" s="17"/>
      <c r="W93" s="19" t="s">
        <v>418</v>
      </c>
    </row>
    <row r="94" spans="1:23" x14ac:dyDescent="0.2">
      <c r="A94" s="9">
        <v>93</v>
      </c>
      <c r="B94" s="11" t="s">
        <v>360</v>
      </c>
      <c r="C94" s="11">
        <v>9</v>
      </c>
      <c r="D94" s="11" t="s">
        <v>361</v>
      </c>
      <c r="E94" s="47">
        <v>45416</v>
      </c>
      <c r="F94" s="11">
        <v>2024</v>
      </c>
      <c r="G94" s="50">
        <v>0.79166666666666663</v>
      </c>
      <c r="H94" s="50"/>
      <c r="I94" s="11"/>
      <c r="J94" s="11" t="s">
        <v>143</v>
      </c>
      <c r="K94" s="11" t="s">
        <v>365</v>
      </c>
      <c r="L94" s="11" t="s">
        <v>376</v>
      </c>
      <c r="M94" s="11" t="s">
        <v>365</v>
      </c>
      <c r="N94" s="11"/>
      <c r="O94" s="11" t="s">
        <v>168</v>
      </c>
      <c r="P94" s="13">
        <v>3187</v>
      </c>
      <c r="Q94" s="11" t="s">
        <v>144</v>
      </c>
      <c r="R94" s="11" t="str">
        <f t="shared" si="0"/>
        <v>DRAW</v>
      </c>
      <c r="S94" s="11" t="b">
        <v>0</v>
      </c>
      <c r="T94" s="11" t="b">
        <v>0</v>
      </c>
      <c r="U94" s="11"/>
      <c r="V94" s="11"/>
      <c r="W94" s="14" t="s">
        <v>438</v>
      </c>
    </row>
    <row r="95" spans="1:23" x14ac:dyDescent="0.2">
      <c r="A95" s="16">
        <v>94</v>
      </c>
      <c r="B95" s="17" t="s">
        <v>360</v>
      </c>
      <c r="C95" s="17">
        <v>9</v>
      </c>
      <c r="D95" s="17" t="s">
        <v>361</v>
      </c>
      <c r="E95" s="48">
        <v>45416</v>
      </c>
      <c r="F95" s="17">
        <v>2024</v>
      </c>
      <c r="G95" s="49">
        <v>0.79166666666666663</v>
      </c>
      <c r="H95" s="49"/>
      <c r="I95" s="17"/>
      <c r="J95" s="17" t="s">
        <v>164</v>
      </c>
      <c r="K95" s="17" t="s">
        <v>363</v>
      </c>
      <c r="L95" s="17" t="s">
        <v>364</v>
      </c>
      <c r="M95" s="17" t="s">
        <v>365</v>
      </c>
      <c r="N95" s="17"/>
      <c r="O95" s="17" t="s">
        <v>122</v>
      </c>
      <c r="P95" s="18">
        <v>4172</v>
      </c>
      <c r="Q95" s="17" t="s">
        <v>166</v>
      </c>
      <c r="R95" s="17" t="str">
        <f t="shared" si="0"/>
        <v>HOME</v>
      </c>
      <c r="S95" s="17" t="b">
        <v>0</v>
      </c>
      <c r="T95" s="17" t="b">
        <v>0</v>
      </c>
      <c r="U95" s="17"/>
      <c r="V95" s="17"/>
      <c r="W95" s="19" t="s">
        <v>439</v>
      </c>
    </row>
    <row r="96" spans="1:23" x14ac:dyDescent="0.2">
      <c r="A96" s="9">
        <v>95</v>
      </c>
      <c r="B96" s="11" t="s">
        <v>360</v>
      </c>
      <c r="C96" s="11">
        <v>9</v>
      </c>
      <c r="D96" s="11" t="s">
        <v>361</v>
      </c>
      <c r="E96" s="47">
        <v>45416</v>
      </c>
      <c r="F96" s="11">
        <v>2024</v>
      </c>
      <c r="G96" s="50">
        <v>0.79166666666666663</v>
      </c>
      <c r="H96" s="50"/>
      <c r="I96" s="11"/>
      <c r="J96" s="11" t="s">
        <v>377</v>
      </c>
      <c r="K96" s="11" t="s">
        <v>365</v>
      </c>
      <c r="L96" s="11" t="s">
        <v>376</v>
      </c>
      <c r="M96" s="11" t="s">
        <v>365</v>
      </c>
      <c r="N96" s="11"/>
      <c r="O96" s="11" t="s">
        <v>293</v>
      </c>
      <c r="P96" s="13">
        <v>3017</v>
      </c>
      <c r="Q96" s="11" t="s">
        <v>107</v>
      </c>
      <c r="R96" s="11" t="str">
        <f t="shared" si="0"/>
        <v>DRAW</v>
      </c>
      <c r="S96" s="11" t="b">
        <v>0</v>
      </c>
      <c r="T96" s="11" t="b">
        <v>0</v>
      </c>
      <c r="U96" s="11"/>
      <c r="V96" s="11"/>
      <c r="W96" s="14" t="s">
        <v>424</v>
      </c>
    </row>
    <row r="97" spans="1:23" x14ac:dyDescent="0.2">
      <c r="A97" s="16">
        <v>96</v>
      </c>
      <c r="B97" s="17" t="s">
        <v>360</v>
      </c>
      <c r="C97" s="17">
        <v>9</v>
      </c>
      <c r="D97" s="17" t="s">
        <v>361</v>
      </c>
      <c r="E97" s="48">
        <v>45416</v>
      </c>
      <c r="F97" s="17">
        <v>2024</v>
      </c>
      <c r="G97" s="49">
        <v>0.79166666666666663</v>
      </c>
      <c r="H97" s="49">
        <v>0.875</v>
      </c>
      <c r="I97" s="17"/>
      <c r="J97" s="17" t="s">
        <v>371</v>
      </c>
      <c r="K97" s="17" t="s">
        <v>367</v>
      </c>
      <c r="L97" s="17" t="s">
        <v>370</v>
      </c>
      <c r="M97" s="17" t="s">
        <v>365</v>
      </c>
      <c r="N97" s="17"/>
      <c r="O97" s="17" t="s">
        <v>74</v>
      </c>
      <c r="P97" s="18">
        <v>8023</v>
      </c>
      <c r="Q97" s="17" t="s">
        <v>61</v>
      </c>
      <c r="R97" s="17" t="str">
        <f t="shared" si="0"/>
        <v>HOME</v>
      </c>
      <c r="S97" s="17" t="b">
        <v>0</v>
      </c>
      <c r="T97" s="17" t="b">
        <v>0</v>
      </c>
      <c r="U97" s="17"/>
      <c r="V97" s="17"/>
      <c r="W97" s="19" t="s">
        <v>440</v>
      </c>
    </row>
    <row r="98" spans="1:23" x14ac:dyDescent="0.2">
      <c r="A98" s="9">
        <v>97</v>
      </c>
      <c r="B98" s="11" t="s">
        <v>360</v>
      </c>
      <c r="C98" s="11">
        <v>9</v>
      </c>
      <c r="D98" s="11" t="s">
        <v>361</v>
      </c>
      <c r="E98" s="47">
        <v>45416</v>
      </c>
      <c r="F98" s="11">
        <v>2024</v>
      </c>
      <c r="G98" s="50">
        <v>0.79166666666666663</v>
      </c>
      <c r="H98" s="50">
        <v>0.91666666666666663</v>
      </c>
      <c r="I98" s="11"/>
      <c r="J98" s="11" t="s">
        <v>334</v>
      </c>
      <c r="K98" s="11" t="s">
        <v>365</v>
      </c>
      <c r="L98" s="11" t="s">
        <v>379</v>
      </c>
      <c r="M98" s="11" t="s">
        <v>363</v>
      </c>
      <c r="N98" s="11"/>
      <c r="O98" s="11" t="s">
        <v>90</v>
      </c>
      <c r="P98" s="13">
        <v>4504</v>
      </c>
      <c r="Q98" s="11" t="s">
        <v>132</v>
      </c>
      <c r="R98" s="11" t="str">
        <f t="shared" si="0"/>
        <v>AWAY</v>
      </c>
      <c r="S98" s="11" t="b">
        <v>0</v>
      </c>
      <c r="T98" s="11" t="b">
        <v>0</v>
      </c>
      <c r="U98" s="11"/>
      <c r="V98" s="11"/>
      <c r="W98" s="14" t="s">
        <v>441</v>
      </c>
    </row>
    <row r="99" spans="1:23" x14ac:dyDescent="0.2">
      <c r="A99" s="16">
        <v>98</v>
      </c>
      <c r="B99" s="17" t="s">
        <v>360</v>
      </c>
      <c r="C99" s="17">
        <v>9</v>
      </c>
      <c r="D99" s="17" t="s">
        <v>361</v>
      </c>
      <c r="E99" s="48">
        <v>45416</v>
      </c>
      <c r="F99" s="17">
        <v>2024</v>
      </c>
      <c r="G99" s="49">
        <v>0.8125</v>
      </c>
      <c r="H99" s="49">
        <v>0.85416666666666663</v>
      </c>
      <c r="I99" s="17"/>
      <c r="J99" s="17" t="s">
        <v>179</v>
      </c>
      <c r="K99" s="17" t="s">
        <v>367</v>
      </c>
      <c r="L99" s="17" t="s">
        <v>375</v>
      </c>
      <c r="M99" s="17" t="s">
        <v>367</v>
      </c>
      <c r="N99" s="17"/>
      <c r="O99" s="17" t="s">
        <v>147</v>
      </c>
      <c r="P99" s="18">
        <v>7437</v>
      </c>
      <c r="Q99" s="17" t="s">
        <v>180</v>
      </c>
      <c r="R99" s="17" t="str">
        <f t="shared" si="0"/>
        <v>DRAW</v>
      </c>
      <c r="S99" s="17" t="b">
        <v>0</v>
      </c>
      <c r="T99" s="17" t="b">
        <v>0</v>
      </c>
      <c r="U99" s="17"/>
      <c r="V99" s="17"/>
      <c r="W99" s="19" t="s">
        <v>442</v>
      </c>
    </row>
    <row r="100" spans="1:23" x14ac:dyDescent="0.2">
      <c r="A100" s="9">
        <v>99</v>
      </c>
      <c r="B100" s="11" t="s">
        <v>360</v>
      </c>
      <c r="C100" s="11">
        <v>9</v>
      </c>
      <c r="D100" s="11" t="s">
        <v>361</v>
      </c>
      <c r="E100" s="47">
        <v>45416</v>
      </c>
      <c r="F100" s="11">
        <v>2024</v>
      </c>
      <c r="G100" s="50">
        <v>0.8125</v>
      </c>
      <c r="H100" s="50">
        <v>0.9375</v>
      </c>
      <c r="I100" s="11"/>
      <c r="J100" s="11" t="s">
        <v>369</v>
      </c>
      <c r="K100" s="11" t="s">
        <v>363</v>
      </c>
      <c r="L100" s="11" t="s">
        <v>385</v>
      </c>
      <c r="M100" s="11" t="s">
        <v>367</v>
      </c>
      <c r="N100" s="11"/>
      <c r="O100" s="11" t="s">
        <v>362</v>
      </c>
      <c r="P100" s="13">
        <v>1061</v>
      </c>
      <c r="Q100" s="11" t="s">
        <v>101</v>
      </c>
      <c r="R100" s="11" t="str">
        <f t="shared" si="0"/>
        <v>AWAY</v>
      </c>
      <c r="S100" s="11" t="b">
        <v>0</v>
      </c>
      <c r="T100" s="11" t="b">
        <v>0</v>
      </c>
      <c r="U100" s="11"/>
      <c r="V100" s="11"/>
      <c r="W100" s="14" t="s">
        <v>384</v>
      </c>
    </row>
    <row r="101" spans="1:23" x14ac:dyDescent="0.2">
      <c r="A101" s="16">
        <v>100</v>
      </c>
      <c r="B101" s="17" t="s">
        <v>360</v>
      </c>
      <c r="C101" s="17">
        <v>9</v>
      </c>
      <c r="D101" s="17" t="s">
        <v>361</v>
      </c>
      <c r="E101" s="48">
        <v>45416</v>
      </c>
      <c r="F101" s="17">
        <v>2024</v>
      </c>
      <c r="G101" s="49">
        <v>0.8125</v>
      </c>
      <c r="H101" s="49">
        <v>0.9375</v>
      </c>
      <c r="I101" s="17"/>
      <c r="J101" s="17" t="s">
        <v>378</v>
      </c>
      <c r="K101" s="17" t="s">
        <v>363</v>
      </c>
      <c r="L101" s="17" t="s">
        <v>383</v>
      </c>
      <c r="M101" s="17" t="s">
        <v>363</v>
      </c>
      <c r="N101" s="17"/>
      <c r="O101" s="17" t="s">
        <v>374</v>
      </c>
      <c r="P101" s="18">
        <v>5595</v>
      </c>
      <c r="Q101" s="17" t="s">
        <v>381</v>
      </c>
      <c r="R101" s="17" t="str">
        <f t="shared" si="0"/>
        <v>DRAW</v>
      </c>
      <c r="S101" s="17" t="b">
        <v>0</v>
      </c>
      <c r="T101" s="17" t="b">
        <v>0</v>
      </c>
      <c r="U101" s="17"/>
      <c r="V101" s="17"/>
      <c r="W101" s="19" t="s">
        <v>401</v>
      </c>
    </row>
    <row r="102" spans="1:23" x14ac:dyDescent="0.2">
      <c r="A102" s="9">
        <v>101</v>
      </c>
      <c r="B102" s="11" t="s">
        <v>360</v>
      </c>
      <c r="C102" s="11">
        <v>10</v>
      </c>
      <c r="D102" s="11" t="s">
        <v>398</v>
      </c>
      <c r="E102" s="47">
        <v>45422</v>
      </c>
      <c r="F102" s="11">
        <v>2024</v>
      </c>
      <c r="G102" s="50">
        <v>0.79166666666666663</v>
      </c>
      <c r="H102" s="50"/>
      <c r="I102" s="11"/>
      <c r="J102" s="11" t="s">
        <v>377</v>
      </c>
      <c r="K102" s="11" t="s">
        <v>365</v>
      </c>
      <c r="L102" s="11" t="s">
        <v>388</v>
      </c>
      <c r="M102" s="11" t="s">
        <v>367</v>
      </c>
      <c r="N102" s="11"/>
      <c r="O102" s="11" t="s">
        <v>74</v>
      </c>
      <c r="P102" s="13">
        <v>1836</v>
      </c>
      <c r="Q102" s="11" t="s">
        <v>107</v>
      </c>
      <c r="R102" s="11" t="str">
        <f t="shared" si="0"/>
        <v>AWAY</v>
      </c>
      <c r="S102" s="11" t="b">
        <v>0</v>
      </c>
      <c r="T102" s="11" t="b">
        <v>0</v>
      </c>
      <c r="U102" s="11"/>
      <c r="V102" s="11"/>
      <c r="W102" s="14" t="s">
        <v>414</v>
      </c>
    </row>
    <row r="103" spans="1:23" x14ac:dyDescent="0.2">
      <c r="A103" s="16">
        <v>102</v>
      </c>
      <c r="B103" s="17" t="s">
        <v>360</v>
      </c>
      <c r="C103" s="17">
        <v>10</v>
      </c>
      <c r="D103" s="17" t="s">
        <v>361</v>
      </c>
      <c r="E103" s="48">
        <v>45423</v>
      </c>
      <c r="F103" s="17">
        <v>2024</v>
      </c>
      <c r="G103" s="49">
        <v>0.70833333333333337</v>
      </c>
      <c r="H103" s="49"/>
      <c r="I103" s="17"/>
      <c r="J103" s="17" t="s">
        <v>293</v>
      </c>
      <c r="K103" s="17" t="s">
        <v>363</v>
      </c>
      <c r="L103" s="17" t="s">
        <v>383</v>
      </c>
      <c r="M103" s="17" t="s">
        <v>363</v>
      </c>
      <c r="N103" s="17"/>
      <c r="O103" s="17" t="s">
        <v>378</v>
      </c>
      <c r="P103" s="18">
        <v>6538</v>
      </c>
      <c r="Q103" s="17" t="s">
        <v>70</v>
      </c>
      <c r="R103" s="17" t="str">
        <f t="shared" si="0"/>
        <v>DRAW</v>
      </c>
      <c r="S103" s="17" t="b">
        <v>0</v>
      </c>
      <c r="T103" s="17" t="b">
        <v>0</v>
      </c>
      <c r="U103" s="17"/>
      <c r="V103" s="17"/>
      <c r="W103" s="19" t="s">
        <v>427</v>
      </c>
    </row>
    <row r="104" spans="1:23" x14ac:dyDescent="0.2">
      <c r="A104" s="9">
        <v>103</v>
      </c>
      <c r="B104" s="11" t="s">
        <v>360</v>
      </c>
      <c r="C104" s="11">
        <v>10</v>
      </c>
      <c r="D104" s="11" t="s">
        <v>361</v>
      </c>
      <c r="E104" s="47">
        <v>45423</v>
      </c>
      <c r="F104" s="11">
        <v>2024</v>
      </c>
      <c r="G104" s="50">
        <v>0.79166666666666663</v>
      </c>
      <c r="H104" s="50"/>
      <c r="I104" s="11"/>
      <c r="J104" s="11" t="s">
        <v>85</v>
      </c>
      <c r="K104" s="11" t="s">
        <v>365</v>
      </c>
      <c r="L104" s="11" t="s">
        <v>388</v>
      </c>
      <c r="M104" s="11" t="s">
        <v>367</v>
      </c>
      <c r="N104" s="11"/>
      <c r="O104" s="11" t="s">
        <v>371</v>
      </c>
      <c r="P104" s="13">
        <v>5500</v>
      </c>
      <c r="Q104" s="11" t="s">
        <v>87</v>
      </c>
      <c r="R104" s="11" t="str">
        <f t="shared" si="0"/>
        <v>AWAY</v>
      </c>
      <c r="S104" s="11" t="b">
        <v>0</v>
      </c>
      <c r="T104" s="11" t="b">
        <v>0</v>
      </c>
      <c r="U104" s="11"/>
      <c r="V104" s="11"/>
      <c r="W104" s="14" t="s">
        <v>424</v>
      </c>
    </row>
    <row r="105" spans="1:23" x14ac:dyDescent="0.2">
      <c r="A105" s="16">
        <v>104</v>
      </c>
      <c r="B105" s="17" t="s">
        <v>360</v>
      </c>
      <c r="C105" s="17">
        <v>10</v>
      </c>
      <c r="D105" s="17" t="s">
        <v>361</v>
      </c>
      <c r="E105" s="48">
        <v>45423</v>
      </c>
      <c r="F105" s="17">
        <v>2024</v>
      </c>
      <c r="G105" s="49">
        <v>0.8125</v>
      </c>
      <c r="H105" s="49"/>
      <c r="I105" s="17"/>
      <c r="J105" s="17" t="s">
        <v>168</v>
      </c>
      <c r="K105" s="17" t="s">
        <v>367</v>
      </c>
      <c r="L105" s="17" t="s">
        <v>375</v>
      </c>
      <c r="M105" s="17" t="s">
        <v>367</v>
      </c>
      <c r="N105" s="17"/>
      <c r="O105" s="17" t="s">
        <v>374</v>
      </c>
      <c r="P105" s="18">
        <v>3974</v>
      </c>
      <c r="Q105" s="17" t="s">
        <v>171</v>
      </c>
      <c r="R105" s="17" t="str">
        <f t="shared" si="0"/>
        <v>DRAW</v>
      </c>
      <c r="S105" s="17" t="b">
        <v>0</v>
      </c>
      <c r="T105" s="17" t="b">
        <v>0</v>
      </c>
      <c r="U105" s="17"/>
      <c r="V105" s="17"/>
      <c r="W105" s="19" t="s">
        <v>433</v>
      </c>
    </row>
    <row r="106" spans="1:23" x14ac:dyDescent="0.2">
      <c r="A106" s="9">
        <v>105</v>
      </c>
      <c r="B106" s="11" t="s">
        <v>360</v>
      </c>
      <c r="C106" s="11">
        <v>10</v>
      </c>
      <c r="D106" s="11" t="s">
        <v>361</v>
      </c>
      <c r="E106" s="47">
        <v>45423</v>
      </c>
      <c r="F106" s="11">
        <v>2024</v>
      </c>
      <c r="G106" s="50">
        <v>0.8125</v>
      </c>
      <c r="H106" s="50"/>
      <c r="I106" s="11"/>
      <c r="J106" s="11" t="s">
        <v>390</v>
      </c>
      <c r="K106" s="11" t="s">
        <v>365</v>
      </c>
      <c r="L106" s="11" t="s">
        <v>379</v>
      </c>
      <c r="M106" s="11" t="s">
        <v>363</v>
      </c>
      <c r="N106" s="11"/>
      <c r="O106" s="11" t="s">
        <v>380</v>
      </c>
      <c r="P106" s="13">
        <v>5433</v>
      </c>
      <c r="Q106" s="11" t="s">
        <v>185</v>
      </c>
      <c r="R106" s="11" t="str">
        <f t="shared" si="0"/>
        <v>AWAY</v>
      </c>
      <c r="S106" s="11" t="b">
        <v>0</v>
      </c>
      <c r="T106" s="11" t="b">
        <v>0</v>
      </c>
      <c r="U106" s="11"/>
      <c r="V106" s="11"/>
      <c r="W106" s="14" t="s">
        <v>389</v>
      </c>
    </row>
    <row r="107" spans="1:23" x14ac:dyDescent="0.2">
      <c r="A107" s="16">
        <v>106</v>
      </c>
      <c r="B107" s="17" t="s">
        <v>360</v>
      </c>
      <c r="C107" s="17">
        <v>10</v>
      </c>
      <c r="D107" s="17" t="s">
        <v>361</v>
      </c>
      <c r="E107" s="48">
        <v>45423</v>
      </c>
      <c r="F107" s="17">
        <v>2024</v>
      </c>
      <c r="G107" s="49">
        <v>0.8125</v>
      </c>
      <c r="H107" s="49"/>
      <c r="I107" s="17"/>
      <c r="J107" s="17" t="s">
        <v>282</v>
      </c>
      <c r="K107" s="17" t="s">
        <v>386</v>
      </c>
      <c r="L107" s="17" t="s">
        <v>435</v>
      </c>
      <c r="M107" s="17" t="s">
        <v>365</v>
      </c>
      <c r="N107" s="17"/>
      <c r="O107" s="17" t="s">
        <v>309</v>
      </c>
      <c r="P107" s="18">
        <v>10239</v>
      </c>
      <c r="Q107" s="17" t="s">
        <v>113</v>
      </c>
      <c r="R107" s="17" t="str">
        <f t="shared" si="0"/>
        <v>HOME</v>
      </c>
      <c r="S107" s="17" t="b">
        <v>0</v>
      </c>
      <c r="T107" s="17" t="b">
        <v>0</v>
      </c>
      <c r="U107" s="17"/>
      <c r="V107" s="17"/>
      <c r="W107" s="19" t="s">
        <v>434</v>
      </c>
    </row>
    <row r="108" spans="1:23" x14ac:dyDescent="0.2">
      <c r="A108" s="9">
        <v>107</v>
      </c>
      <c r="B108" s="11" t="s">
        <v>360</v>
      </c>
      <c r="C108" s="11">
        <v>10</v>
      </c>
      <c r="D108" s="11" t="s">
        <v>396</v>
      </c>
      <c r="E108" s="47">
        <v>45424</v>
      </c>
      <c r="F108" s="11">
        <v>2024</v>
      </c>
      <c r="G108" s="50">
        <v>0.79166666666666663</v>
      </c>
      <c r="H108" s="50"/>
      <c r="I108" s="11"/>
      <c r="J108" s="11" t="s">
        <v>122</v>
      </c>
      <c r="K108" s="11" t="s">
        <v>363</v>
      </c>
      <c r="L108" s="11" t="s">
        <v>391</v>
      </c>
      <c r="M108" s="11" t="s">
        <v>386</v>
      </c>
      <c r="N108" s="11"/>
      <c r="O108" s="11" t="s">
        <v>90</v>
      </c>
      <c r="P108" s="13">
        <v>1004</v>
      </c>
      <c r="Q108" s="11" t="s">
        <v>125</v>
      </c>
      <c r="R108" s="11" t="str">
        <f t="shared" si="0"/>
        <v>AWAY</v>
      </c>
      <c r="S108" s="11" t="b">
        <v>0</v>
      </c>
      <c r="T108" s="11" t="b">
        <v>0</v>
      </c>
      <c r="U108" s="11"/>
      <c r="V108" s="11"/>
      <c r="W108" s="14" t="s">
        <v>429</v>
      </c>
    </row>
    <row r="109" spans="1:23" x14ac:dyDescent="0.2">
      <c r="A109" s="16">
        <v>108</v>
      </c>
      <c r="B109" s="17" t="s">
        <v>360</v>
      </c>
      <c r="C109" s="17">
        <v>10</v>
      </c>
      <c r="D109" s="17" t="s">
        <v>361</v>
      </c>
      <c r="E109" s="48">
        <v>45423</v>
      </c>
      <c r="F109" s="17">
        <v>2024</v>
      </c>
      <c r="G109" s="49">
        <v>0.79166666666666663</v>
      </c>
      <c r="H109" s="49">
        <v>0.875</v>
      </c>
      <c r="I109" s="17"/>
      <c r="J109" s="17" t="s">
        <v>362</v>
      </c>
      <c r="K109" s="17" t="s">
        <v>367</v>
      </c>
      <c r="L109" s="17" t="s">
        <v>368</v>
      </c>
      <c r="M109" s="17" t="s">
        <v>363</v>
      </c>
      <c r="N109" s="17"/>
      <c r="O109" s="17" t="s">
        <v>147</v>
      </c>
      <c r="P109" s="18">
        <v>11568</v>
      </c>
      <c r="Q109" s="17" t="s">
        <v>366</v>
      </c>
      <c r="R109" s="17" t="str">
        <f t="shared" si="0"/>
        <v>HOME</v>
      </c>
      <c r="S109" s="17" t="b">
        <v>0</v>
      </c>
      <c r="T109" s="17" t="b">
        <v>0</v>
      </c>
      <c r="U109" s="17"/>
      <c r="V109" s="17"/>
      <c r="W109" s="19" t="s">
        <v>439</v>
      </c>
    </row>
    <row r="110" spans="1:23" x14ac:dyDescent="0.2">
      <c r="A110" s="9">
        <v>109</v>
      </c>
      <c r="B110" s="11" t="s">
        <v>360</v>
      </c>
      <c r="C110" s="11">
        <v>10</v>
      </c>
      <c r="D110" s="11" t="s">
        <v>361</v>
      </c>
      <c r="E110" s="47">
        <v>45423</v>
      </c>
      <c r="F110" s="11">
        <v>2024</v>
      </c>
      <c r="G110" s="50">
        <v>0.79166666666666663</v>
      </c>
      <c r="H110" s="50">
        <v>0.91666666666666663</v>
      </c>
      <c r="I110" s="11"/>
      <c r="J110" s="11" t="s">
        <v>334</v>
      </c>
      <c r="K110" s="11" t="s">
        <v>367</v>
      </c>
      <c r="L110" s="11" t="s">
        <v>375</v>
      </c>
      <c r="M110" s="11" t="s">
        <v>367</v>
      </c>
      <c r="N110" s="11"/>
      <c r="O110" s="11" t="s">
        <v>117</v>
      </c>
      <c r="P110" s="13">
        <v>3580</v>
      </c>
      <c r="Q110" s="11" t="s">
        <v>132</v>
      </c>
      <c r="R110" s="11" t="str">
        <f t="shared" si="0"/>
        <v>DRAW</v>
      </c>
      <c r="S110" s="11" t="b">
        <v>0</v>
      </c>
      <c r="T110" s="11" t="b">
        <v>0</v>
      </c>
      <c r="U110" s="11"/>
      <c r="V110" s="11"/>
      <c r="W110" s="14" t="s">
        <v>423</v>
      </c>
    </row>
    <row r="111" spans="1:23" x14ac:dyDescent="0.2">
      <c r="A111" s="16">
        <v>110</v>
      </c>
      <c r="B111" s="17" t="s">
        <v>360</v>
      </c>
      <c r="C111" s="17">
        <v>10</v>
      </c>
      <c r="D111" s="17" t="s">
        <v>361</v>
      </c>
      <c r="E111" s="48">
        <v>45423</v>
      </c>
      <c r="F111" s="17">
        <v>2024</v>
      </c>
      <c r="G111" s="49">
        <v>0.8125</v>
      </c>
      <c r="H111" s="49">
        <v>0.85416666666666663</v>
      </c>
      <c r="I111" s="17"/>
      <c r="J111" s="17" t="s">
        <v>78</v>
      </c>
      <c r="K111" s="17" t="s">
        <v>367</v>
      </c>
      <c r="L111" s="17" t="s">
        <v>375</v>
      </c>
      <c r="M111" s="17" t="s">
        <v>367</v>
      </c>
      <c r="N111" s="17"/>
      <c r="O111" s="17" t="s">
        <v>164</v>
      </c>
      <c r="P111" s="18">
        <v>4486</v>
      </c>
      <c r="Q111" s="17" t="s">
        <v>81</v>
      </c>
      <c r="R111" s="17" t="str">
        <f t="shared" si="0"/>
        <v>DRAW</v>
      </c>
      <c r="S111" s="17" t="b">
        <v>0</v>
      </c>
      <c r="T111" s="17" t="b">
        <v>0</v>
      </c>
      <c r="U111" s="17"/>
      <c r="V111" s="17"/>
      <c r="W111" s="19" t="s">
        <v>416</v>
      </c>
    </row>
    <row r="112" spans="1:23" x14ac:dyDescent="0.2">
      <c r="A112" s="9">
        <v>111</v>
      </c>
      <c r="B112" s="11" t="s">
        <v>360</v>
      </c>
      <c r="C112" s="11">
        <v>10</v>
      </c>
      <c r="D112" s="11" t="s">
        <v>361</v>
      </c>
      <c r="E112" s="47">
        <v>45423</v>
      </c>
      <c r="F112" s="11">
        <v>2024</v>
      </c>
      <c r="G112" s="50">
        <v>0.8125</v>
      </c>
      <c r="H112" s="50">
        <v>0.85416666666666663</v>
      </c>
      <c r="I112" s="11"/>
      <c r="J112" s="11" t="s">
        <v>179</v>
      </c>
      <c r="K112" s="11" t="s">
        <v>363</v>
      </c>
      <c r="L112" s="11" t="s">
        <v>383</v>
      </c>
      <c r="M112" s="11" t="s">
        <v>363</v>
      </c>
      <c r="N112" s="11"/>
      <c r="O112" s="11" t="s">
        <v>369</v>
      </c>
      <c r="P112" s="13">
        <v>7218</v>
      </c>
      <c r="Q112" s="11" t="s">
        <v>180</v>
      </c>
      <c r="R112" s="11" t="str">
        <f t="shared" si="0"/>
        <v>DRAW</v>
      </c>
      <c r="S112" s="11" t="b">
        <v>0</v>
      </c>
      <c r="T112" s="11" t="b">
        <v>0</v>
      </c>
      <c r="U112" s="11"/>
      <c r="V112" s="11"/>
      <c r="W112" s="14" t="s">
        <v>443</v>
      </c>
    </row>
    <row r="113" spans="1:23" x14ac:dyDescent="0.2">
      <c r="A113" s="16">
        <v>112</v>
      </c>
      <c r="B113" s="17" t="s">
        <v>360</v>
      </c>
      <c r="C113" s="17"/>
      <c r="D113" s="17" t="s">
        <v>407</v>
      </c>
      <c r="E113" s="48">
        <v>45426</v>
      </c>
      <c r="F113" s="17">
        <v>2024</v>
      </c>
      <c r="G113" s="49">
        <v>0.79166666666666663</v>
      </c>
      <c r="H113" s="49"/>
      <c r="I113" s="17"/>
      <c r="J113" s="17" t="s">
        <v>143</v>
      </c>
      <c r="K113" s="17" t="s">
        <v>367</v>
      </c>
      <c r="L113" s="17" t="s">
        <v>370</v>
      </c>
      <c r="M113" s="17" t="s">
        <v>365</v>
      </c>
      <c r="N113" s="17"/>
      <c r="O113" s="17" t="s">
        <v>377</v>
      </c>
      <c r="P113" s="18">
        <v>1359</v>
      </c>
      <c r="Q113" s="17" t="s">
        <v>144</v>
      </c>
      <c r="R113" s="17" t="str">
        <f t="shared" si="0"/>
        <v>HOME</v>
      </c>
      <c r="S113" s="17" t="b">
        <v>0</v>
      </c>
      <c r="T113" s="17" t="b">
        <v>0</v>
      </c>
      <c r="U113" s="17"/>
      <c r="V113" s="17"/>
      <c r="W113" s="19" t="s">
        <v>444</v>
      </c>
    </row>
    <row r="114" spans="1:23" x14ac:dyDescent="0.2">
      <c r="A114" s="9">
        <v>113</v>
      </c>
      <c r="B114" s="11" t="s">
        <v>360</v>
      </c>
      <c r="C114" s="11"/>
      <c r="D114" s="11" t="s">
        <v>382</v>
      </c>
      <c r="E114" s="47">
        <v>45427</v>
      </c>
      <c r="F114" s="11">
        <v>2024</v>
      </c>
      <c r="G114" s="50">
        <v>0.79166666666666663</v>
      </c>
      <c r="H114" s="50">
        <v>0.83333333333333337</v>
      </c>
      <c r="I114" s="11"/>
      <c r="J114" s="11" t="s">
        <v>380</v>
      </c>
      <c r="K114" s="11" t="s">
        <v>365</v>
      </c>
      <c r="L114" s="11" t="s">
        <v>379</v>
      </c>
      <c r="M114" s="11" t="s">
        <v>363</v>
      </c>
      <c r="N114" s="11"/>
      <c r="O114" s="11" t="s">
        <v>51</v>
      </c>
      <c r="P114" s="13">
        <v>3937</v>
      </c>
      <c r="Q114" s="11" t="s">
        <v>43</v>
      </c>
      <c r="R114" s="11" t="str">
        <f t="shared" si="0"/>
        <v>AWAY</v>
      </c>
      <c r="S114" s="11" t="b">
        <v>0</v>
      </c>
      <c r="T114" s="11" t="b">
        <v>0</v>
      </c>
      <c r="U114" s="11"/>
      <c r="V114" s="11"/>
      <c r="W114" s="14" t="s">
        <v>421</v>
      </c>
    </row>
    <row r="115" spans="1:23" x14ac:dyDescent="0.2">
      <c r="A115" s="16">
        <v>114</v>
      </c>
      <c r="B115" s="17" t="s">
        <v>360</v>
      </c>
      <c r="C115" s="17">
        <v>11</v>
      </c>
      <c r="D115" s="17" t="s">
        <v>361</v>
      </c>
      <c r="E115" s="48">
        <v>45430</v>
      </c>
      <c r="F115" s="17">
        <v>2024</v>
      </c>
      <c r="G115" s="49">
        <v>0.79166666666666663</v>
      </c>
      <c r="H115" s="49"/>
      <c r="I115" s="17"/>
      <c r="J115" s="17" t="s">
        <v>377</v>
      </c>
      <c r="K115" s="17" t="s">
        <v>386</v>
      </c>
      <c r="L115" s="17" t="s">
        <v>435</v>
      </c>
      <c r="M115" s="17" t="s">
        <v>365</v>
      </c>
      <c r="N115" s="17"/>
      <c r="O115" s="17" t="s">
        <v>334</v>
      </c>
      <c r="P115" s="18">
        <v>1525</v>
      </c>
      <c r="Q115" s="17" t="s">
        <v>107</v>
      </c>
      <c r="R115" s="17" t="str">
        <f t="shared" si="0"/>
        <v>HOME</v>
      </c>
      <c r="S115" s="17" t="b">
        <v>0</v>
      </c>
      <c r="T115" s="17" t="b">
        <v>0</v>
      </c>
      <c r="U115" s="17"/>
      <c r="V115" s="17"/>
      <c r="W115" s="19" t="s">
        <v>445</v>
      </c>
    </row>
    <row r="116" spans="1:23" x14ac:dyDescent="0.2">
      <c r="A116" s="9">
        <v>115</v>
      </c>
      <c r="B116" s="11" t="s">
        <v>360</v>
      </c>
      <c r="C116" s="11">
        <v>11</v>
      </c>
      <c r="D116" s="11" t="s">
        <v>398</v>
      </c>
      <c r="E116" s="47">
        <v>45429</v>
      </c>
      <c r="F116" s="11">
        <v>2024</v>
      </c>
      <c r="G116" s="50">
        <v>0.79166666666666663</v>
      </c>
      <c r="H116" s="50">
        <v>0.875</v>
      </c>
      <c r="I116" s="11"/>
      <c r="J116" s="11" t="s">
        <v>371</v>
      </c>
      <c r="K116" s="11" t="s">
        <v>386</v>
      </c>
      <c r="L116" s="11" t="s">
        <v>387</v>
      </c>
      <c r="M116" s="11" t="s">
        <v>363</v>
      </c>
      <c r="N116" s="11"/>
      <c r="O116" s="11" t="s">
        <v>168</v>
      </c>
      <c r="P116" s="13">
        <v>8023</v>
      </c>
      <c r="Q116" s="11" t="s">
        <v>61</v>
      </c>
      <c r="R116" s="11" t="str">
        <f t="shared" si="0"/>
        <v>HOME</v>
      </c>
      <c r="S116" s="11" t="b">
        <v>0</v>
      </c>
      <c r="T116" s="11" t="b">
        <v>0</v>
      </c>
      <c r="U116" s="11"/>
      <c r="V116" s="11"/>
      <c r="W116" s="14" t="s">
        <v>392</v>
      </c>
    </row>
    <row r="117" spans="1:23" x14ac:dyDescent="0.2">
      <c r="A117" s="16">
        <v>116</v>
      </c>
      <c r="B117" s="17" t="s">
        <v>360</v>
      </c>
      <c r="C117" s="17">
        <v>11</v>
      </c>
      <c r="D117" s="17" t="s">
        <v>361</v>
      </c>
      <c r="E117" s="48">
        <v>45430</v>
      </c>
      <c r="F117" s="17">
        <v>2024</v>
      </c>
      <c r="G117" s="49">
        <v>0.79166666666666663</v>
      </c>
      <c r="H117" s="49"/>
      <c r="I117" s="17"/>
      <c r="J117" s="17" t="s">
        <v>90</v>
      </c>
      <c r="K117" s="17" t="s">
        <v>394</v>
      </c>
      <c r="L117" s="17" t="s">
        <v>402</v>
      </c>
      <c r="M117" s="17" t="s">
        <v>363</v>
      </c>
      <c r="N117" s="17"/>
      <c r="O117" s="17" t="s">
        <v>85</v>
      </c>
      <c r="P117" s="18">
        <v>10021</v>
      </c>
      <c r="Q117" s="17" t="s">
        <v>393</v>
      </c>
      <c r="R117" s="17" t="str">
        <f t="shared" si="0"/>
        <v>HOME</v>
      </c>
      <c r="S117" s="17" t="b">
        <v>0</v>
      </c>
      <c r="T117" s="17" t="b">
        <v>0</v>
      </c>
      <c r="U117" s="17"/>
      <c r="V117" s="17"/>
      <c r="W117" s="19" t="s">
        <v>389</v>
      </c>
    </row>
    <row r="118" spans="1:23" x14ac:dyDescent="0.2">
      <c r="A118" s="9">
        <v>117</v>
      </c>
      <c r="B118" s="11" t="s">
        <v>360</v>
      </c>
      <c r="C118" s="11">
        <v>11</v>
      </c>
      <c r="D118" s="11" t="s">
        <v>361</v>
      </c>
      <c r="E118" s="47">
        <v>45430</v>
      </c>
      <c r="F118" s="11">
        <v>2024</v>
      </c>
      <c r="G118" s="50">
        <v>0.79166666666666663</v>
      </c>
      <c r="H118" s="50"/>
      <c r="I118" s="11"/>
      <c r="J118" s="11" t="s">
        <v>164</v>
      </c>
      <c r="K118" s="11" t="s">
        <v>363</v>
      </c>
      <c r="L118" s="11" t="s">
        <v>383</v>
      </c>
      <c r="M118" s="11" t="s">
        <v>363</v>
      </c>
      <c r="N118" s="11"/>
      <c r="O118" s="11" t="s">
        <v>143</v>
      </c>
      <c r="P118" s="13">
        <v>5113</v>
      </c>
      <c r="Q118" s="11" t="s">
        <v>166</v>
      </c>
      <c r="R118" s="11" t="str">
        <f t="shared" si="0"/>
        <v>DRAW</v>
      </c>
      <c r="S118" s="11" t="b">
        <v>0</v>
      </c>
      <c r="T118" s="11" t="b">
        <v>0</v>
      </c>
      <c r="U118" s="11"/>
      <c r="V118" s="11"/>
      <c r="W118" s="14" t="s">
        <v>417</v>
      </c>
    </row>
    <row r="119" spans="1:23" x14ac:dyDescent="0.2">
      <c r="A119" s="16">
        <v>118</v>
      </c>
      <c r="B119" s="17" t="s">
        <v>360</v>
      </c>
      <c r="C119" s="17">
        <v>11</v>
      </c>
      <c r="D119" s="17" t="s">
        <v>361</v>
      </c>
      <c r="E119" s="48">
        <v>45430</v>
      </c>
      <c r="F119" s="17">
        <v>2024</v>
      </c>
      <c r="G119" s="49">
        <v>0.8125</v>
      </c>
      <c r="H119" s="49"/>
      <c r="I119" s="17"/>
      <c r="J119" s="17" t="s">
        <v>390</v>
      </c>
      <c r="K119" s="17" t="s">
        <v>399</v>
      </c>
      <c r="L119" s="17" t="s">
        <v>400</v>
      </c>
      <c r="M119" s="17" t="s">
        <v>365</v>
      </c>
      <c r="N119" s="17"/>
      <c r="O119" s="17" t="s">
        <v>78</v>
      </c>
      <c r="P119" s="18">
        <v>5277</v>
      </c>
      <c r="Q119" s="17" t="s">
        <v>185</v>
      </c>
      <c r="R119" s="17" t="str">
        <f t="shared" si="0"/>
        <v>HOME</v>
      </c>
      <c r="S119" s="17" t="b">
        <v>0</v>
      </c>
      <c r="T119" s="17" t="b">
        <v>0</v>
      </c>
      <c r="U119" s="17"/>
      <c r="V119" s="17"/>
      <c r="W119" s="19" t="s">
        <v>434</v>
      </c>
    </row>
    <row r="120" spans="1:23" x14ac:dyDescent="0.2">
      <c r="A120" s="9">
        <v>119</v>
      </c>
      <c r="B120" s="11" t="s">
        <v>360</v>
      </c>
      <c r="C120" s="11">
        <v>11</v>
      </c>
      <c r="D120" s="11" t="s">
        <v>398</v>
      </c>
      <c r="E120" s="47">
        <v>45429</v>
      </c>
      <c r="F120" s="11">
        <v>2024</v>
      </c>
      <c r="G120" s="50">
        <v>0.83333333333333337</v>
      </c>
      <c r="H120" s="50">
        <v>0.875</v>
      </c>
      <c r="I120" s="11"/>
      <c r="J120" s="11" t="s">
        <v>74</v>
      </c>
      <c r="K120" s="11" t="s">
        <v>363</v>
      </c>
      <c r="L120" s="11" t="s">
        <v>385</v>
      </c>
      <c r="M120" s="11" t="s">
        <v>367</v>
      </c>
      <c r="N120" s="11"/>
      <c r="O120" s="11" t="s">
        <v>117</v>
      </c>
      <c r="P120" s="13">
        <v>6004</v>
      </c>
      <c r="Q120" s="11" t="s">
        <v>76</v>
      </c>
      <c r="R120" s="11" t="str">
        <f t="shared" si="0"/>
        <v>AWAY</v>
      </c>
      <c r="S120" s="11" t="b">
        <v>0</v>
      </c>
      <c r="T120" s="11" t="b">
        <v>0</v>
      </c>
      <c r="U120" s="11"/>
      <c r="V120" s="11"/>
      <c r="W120" s="14" t="s">
        <v>428</v>
      </c>
    </row>
    <row r="121" spans="1:23" x14ac:dyDescent="0.2">
      <c r="A121" s="16">
        <v>120</v>
      </c>
      <c r="B121" s="17" t="s">
        <v>360</v>
      </c>
      <c r="C121" s="17">
        <v>11</v>
      </c>
      <c r="D121" s="17" t="s">
        <v>361</v>
      </c>
      <c r="E121" s="48">
        <v>45430</v>
      </c>
      <c r="F121" s="17">
        <v>2024</v>
      </c>
      <c r="G121" s="49">
        <v>0.79166666666666663</v>
      </c>
      <c r="H121" s="49">
        <v>0.91666666666666663</v>
      </c>
      <c r="I121" s="17"/>
      <c r="J121" s="17" t="s">
        <v>147</v>
      </c>
      <c r="K121" s="17" t="s">
        <v>367</v>
      </c>
      <c r="L121" s="17" t="s">
        <v>368</v>
      </c>
      <c r="M121" s="17" t="s">
        <v>363</v>
      </c>
      <c r="N121" s="17"/>
      <c r="O121" s="17" t="s">
        <v>309</v>
      </c>
      <c r="P121" s="18">
        <v>3651</v>
      </c>
      <c r="Q121" s="17" t="s">
        <v>149</v>
      </c>
      <c r="R121" s="17" t="str">
        <f t="shared" si="0"/>
        <v>HOME</v>
      </c>
      <c r="S121" s="17" t="b">
        <v>0</v>
      </c>
      <c r="T121" s="17" t="b">
        <v>0</v>
      </c>
      <c r="U121" s="17"/>
      <c r="V121" s="17"/>
      <c r="W121" s="19" t="s">
        <v>446</v>
      </c>
    </row>
    <row r="122" spans="1:23" x14ac:dyDescent="0.2">
      <c r="A122" s="9">
        <v>121</v>
      </c>
      <c r="B122" s="11" t="s">
        <v>360</v>
      </c>
      <c r="C122" s="11">
        <v>11</v>
      </c>
      <c r="D122" s="11" t="s">
        <v>361</v>
      </c>
      <c r="E122" s="47">
        <v>45430</v>
      </c>
      <c r="F122" s="11">
        <v>2024</v>
      </c>
      <c r="G122" s="50">
        <v>0.8125</v>
      </c>
      <c r="H122" s="50">
        <v>0.9375</v>
      </c>
      <c r="I122" s="11"/>
      <c r="J122" s="11" t="s">
        <v>369</v>
      </c>
      <c r="K122" s="11" t="s">
        <v>367</v>
      </c>
      <c r="L122" s="11" t="s">
        <v>375</v>
      </c>
      <c r="M122" s="11" t="s">
        <v>367</v>
      </c>
      <c r="N122" s="11"/>
      <c r="O122" s="11" t="s">
        <v>282</v>
      </c>
      <c r="P122" s="13">
        <v>1048</v>
      </c>
      <c r="Q122" s="11" t="s">
        <v>101</v>
      </c>
      <c r="R122" s="11" t="str">
        <f t="shared" si="0"/>
        <v>DRAW</v>
      </c>
      <c r="S122" s="11" t="b">
        <v>0</v>
      </c>
      <c r="T122" s="11" t="b">
        <v>0</v>
      </c>
      <c r="U122" s="11"/>
      <c r="V122" s="11"/>
      <c r="W122" s="14" t="s">
        <v>442</v>
      </c>
    </row>
    <row r="123" spans="1:23" x14ac:dyDescent="0.2">
      <c r="A123" s="16">
        <v>122</v>
      </c>
      <c r="B123" s="17" t="s">
        <v>360</v>
      </c>
      <c r="C123" s="17">
        <v>11</v>
      </c>
      <c r="D123" s="17" t="s">
        <v>361</v>
      </c>
      <c r="E123" s="48">
        <v>45430</v>
      </c>
      <c r="F123" s="17">
        <v>2024</v>
      </c>
      <c r="G123" s="49">
        <v>0.8125</v>
      </c>
      <c r="H123" s="49">
        <v>0.9375</v>
      </c>
      <c r="I123" s="17"/>
      <c r="J123" s="17" t="s">
        <v>378</v>
      </c>
      <c r="K123" s="17" t="s">
        <v>367</v>
      </c>
      <c r="L123" s="17" t="s">
        <v>370</v>
      </c>
      <c r="M123" s="17" t="s">
        <v>365</v>
      </c>
      <c r="N123" s="17"/>
      <c r="O123" s="17" t="s">
        <v>122</v>
      </c>
      <c r="P123" s="18">
        <v>8081</v>
      </c>
      <c r="Q123" s="17" t="s">
        <v>381</v>
      </c>
      <c r="R123" s="17" t="str">
        <f t="shared" si="0"/>
        <v>HOME</v>
      </c>
      <c r="S123" s="17" t="b">
        <v>0</v>
      </c>
      <c r="T123" s="17" t="b">
        <v>0</v>
      </c>
      <c r="U123" s="17"/>
      <c r="V123" s="17"/>
      <c r="W123" s="19" t="s">
        <v>411</v>
      </c>
    </row>
    <row r="124" spans="1:23" x14ac:dyDescent="0.2">
      <c r="A124" s="9">
        <v>123</v>
      </c>
      <c r="B124" s="11" t="s">
        <v>360</v>
      </c>
      <c r="C124" s="11">
        <v>12</v>
      </c>
      <c r="D124" s="11" t="s">
        <v>398</v>
      </c>
      <c r="E124" s="47">
        <v>45436</v>
      </c>
      <c r="F124" s="11">
        <v>2024</v>
      </c>
      <c r="G124" s="50">
        <v>0.8125</v>
      </c>
      <c r="H124" s="50"/>
      <c r="I124" s="11"/>
      <c r="J124" s="11" t="s">
        <v>85</v>
      </c>
      <c r="K124" s="11" t="s">
        <v>367</v>
      </c>
      <c r="L124" s="11" t="s">
        <v>368</v>
      </c>
      <c r="M124" s="11" t="s">
        <v>363</v>
      </c>
      <c r="N124" s="11"/>
      <c r="O124" s="11" t="s">
        <v>334</v>
      </c>
      <c r="P124" s="13">
        <v>4083</v>
      </c>
      <c r="Q124" s="11" t="s">
        <v>87</v>
      </c>
      <c r="R124" s="11" t="str">
        <f t="shared" si="0"/>
        <v>HOME</v>
      </c>
      <c r="S124" s="11" t="b">
        <v>0</v>
      </c>
      <c r="T124" s="11" t="b">
        <v>0</v>
      </c>
      <c r="U124" s="11"/>
      <c r="V124" s="11"/>
      <c r="W124" s="14" t="s">
        <v>447</v>
      </c>
    </row>
    <row r="125" spans="1:23" x14ac:dyDescent="0.2">
      <c r="A125" s="16">
        <v>124</v>
      </c>
      <c r="B125" s="17" t="s">
        <v>360</v>
      </c>
      <c r="C125" s="17">
        <v>12</v>
      </c>
      <c r="D125" s="17" t="s">
        <v>398</v>
      </c>
      <c r="E125" s="48">
        <v>45436</v>
      </c>
      <c r="F125" s="17">
        <v>2024</v>
      </c>
      <c r="G125" s="49">
        <v>0.8125</v>
      </c>
      <c r="H125" s="49"/>
      <c r="I125" s="17"/>
      <c r="J125" s="17" t="s">
        <v>51</v>
      </c>
      <c r="K125" s="17" t="s">
        <v>363</v>
      </c>
      <c r="L125" s="17" t="s">
        <v>385</v>
      </c>
      <c r="M125" s="17" t="s">
        <v>367</v>
      </c>
      <c r="N125" s="17"/>
      <c r="O125" s="17" t="s">
        <v>74</v>
      </c>
      <c r="P125" s="18">
        <v>3257</v>
      </c>
      <c r="Q125" s="17" t="s">
        <v>53</v>
      </c>
      <c r="R125" s="17" t="str">
        <f t="shared" si="0"/>
        <v>AWAY</v>
      </c>
      <c r="S125" s="17" t="b">
        <v>0</v>
      </c>
      <c r="T125" s="17" t="b">
        <v>0</v>
      </c>
      <c r="U125" s="17"/>
      <c r="V125" s="17"/>
      <c r="W125" s="19" t="s">
        <v>433</v>
      </c>
    </row>
    <row r="126" spans="1:23" x14ac:dyDescent="0.2">
      <c r="A126" s="9">
        <v>125</v>
      </c>
      <c r="B126" s="11" t="s">
        <v>360</v>
      </c>
      <c r="C126" s="11">
        <v>12</v>
      </c>
      <c r="D126" s="11" t="s">
        <v>361</v>
      </c>
      <c r="E126" s="47">
        <v>45437</v>
      </c>
      <c r="F126" s="11">
        <v>2024</v>
      </c>
      <c r="G126" s="50">
        <v>0.66666666666666663</v>
      </c>
      <c r="H126" s="50"/>
      <c r="I126" s="11"/>
      <c r="J126" s="11" t="s">
        <v>168</v>
      </c>
      <c r="K126" s="11" t="s">
        <v>365</v>
      </c>
      <c r="L126" s="11" t="s">
        <v>376</v>
      </c>
      <c r="M126" s="11" t="s">
        <v>365</v>
      </c>
      <c r="N126" s="11"/>
      <c r="O126" s="11" t="s">
        <v>282</v>
      </c>
      <c r="P126" s="13">
        <v>4914</v>
      </c>
      <c r="Q126" s="11" t="s">
        <v>171</v>
      </c>
      <c r="R126" s="11" t="str">
        <f t="shared" si="0"/>
        <v>DRAW</v>
      </c>
      <c r="S126" s="11" t="b">
        <v>0</v>
      </c>
      <c r="T126" s="11" t="b">
        <v>0</v>
      </c>
      <c r="U126" s="11"/>
      <c r="V126" s="11"/>
      <c r="W126" s="14" t="s">
        <v>421</v>
      </c>
    </row>
    <row r="127" spans="1:23" x14ac:dyDescent="0.2">
      <c r="A127" s="16">
        <v>126</v>
      </c>
      <c r="B127" s="17" t="s">
        <v>360</v>
      </c>
      <c r="C127" s="17">
        <v>12</v>
      </c>
      <c r="D127" s="17" t="s">
        <v>361</v>
      </c>
      <c r="E127" s="48">
        <v>45437</v>
      </c>
      <c r="F127" s="17">
        <v>2024</v>
      </c>
      <c r="G127" s="49">
        <v>0.79166666666666663</v>
      </c>
      <c r="H127" s="49"/>
      <c r="I127" s="17"/>
      <c r="J127" s="17" t="s">
        <v>122</v>
      </c>
      <c r="K127" s="17" t="s">
        <v>365</v>
      </c>
      <c r="L127" s="17" t="s">
        <v>448</v>
      </c>
      <c r="M127" s="17" t="s">
        <v>394</v>
      </c>
      <c r="N127" s="17"/>
      <c r="O127" s="17" t="s">
        <v>143</v>
      </c>
      <c r="P127" s="18">
        <v>1039</v>
      </c>
      <c r="Q127" s="17" t="s">
        <v>125</v>
      </c>
      <c r="R127" s="17" t="str">
        <f t="shared" si="0"/>
        <v>AWAY</v>
      </c>
      <c r="S127" s="17" t="b">
        <v>0</v>
      </c>
      <c r="T127" s="17" t="b">
        <v>0</v>
      </c>
      <c r="U127" s="17"/>
      <c r="V127" s="17"/>
      <c r="W127" s="19" t="s">
        <v>427</v>
      </c>
    </row>
    <row r="128" spans="1:23" x14ac:dyDescent="0.2">
      <c r="A128" s="9">
        <v>127</v>
      </c>
      <c r="B128" s="11" t="s">
        <v>360</v>
      </c>
      <c r="C128" s="11">
        <v>12</v>
      </c>
      <c r="D128" s="11" t="s">
        <v>361</v>
      </c>
      <c r="E128" s="47">
        <v>45437</v>
      </c>
      <c r="F128" s="11">
        <v>2024</v>
      </c>
      <c r="G128" s="50">
        <v>0.79166666666666663</v>
      </c>
      <c r="H128" s="50"/>
      <c r="I128" s="11"/>
      <c r="J128" s="11" t="s">
        <v>90</v>
      </c>
      <c r="K128" s="11" t="s">
        <v>367</v>
      </c>
      <c r="L128" s="11" t="s">
        <v>368</v>
      </c>
      <c r="M128" s="11" t="s">
        <v>363</v>
      </c>
      <c r="N128" s="11"/>
      <c r="O128" s="11" t="s">
        <v>378</v>
      </c>
      <c r="P128" s="13">
        <v>10066</v>
      </c>
      <c r="Q128" s="11" t="s">
        <v>393</v>
      </c>
      <c r="R128" s="11" t="str">
        <f t="shared" si="0"/>
        <v>HOME</v>
      </c>
      <c r="S128" s="11" t="b">
        <v>0</v>
      </c>
      <c r="T128" s="11" t="b">
        <v>0</v>
      </c>
      <c r="U128" s="11"/>
      <c r="V128" s="11"/>
      <c r="W128" s="14" t="s">
        <v>449</v>
      </c>
    </row>
    <row r="129" spans="1:23" x14ac:dyDescent="0.2">
      <c r="A129" s="16">
        <v>128</v>
      </c>
      <c r="B129" s="17" t="s">
        <v>360</v>
      </c>
      <c r="C129" s="17">
        <v>12</v>
      </c>
      <c r="D129" s="17" t="s">
        <v>361</v>
      </c>
      <c r="E129" s="48">
        <v>45437</v>
      </c>
      <c r="F129" s="17">
        <v>2024</v>
      </c>
      <c r="G129" s="49">
        <v>0.8125</v>
      </c>
      <c r="H129" s="49"/>
      <c r="I129" s="17"/>
      <c r="J129" s="17" t="s">
        <v>390</v>
      </c>
      <c r="K129" s="17" t="s">
        <v>363</v>
      </c>
      <c r="L129" s="17" t="s">
        <v>364</v>
      </c>
      <c r="M129" s="17" t="s">
        <v>365</v>
      </c>
      <c r="N129" s="17"/>
      <c r="O129" s="17" t="s">
        <v>369</v>
      </c>
      <c r="P129" s="18">
        <v>5753</v>
      </c>
      <c r="Q129" s="17" t="s">
        <v>185</v>
      </c>
      <c r="R129" s="17" t="str">
        <f t="shared" si="0"/>
        <v>HOME</v>
      </c>
      <c r="S129" s="17" t="b">
        <v>0</v>
      </c>
      <c r="T129" s="17" t="b">
        <v>0</v>
      </c>
      <c r="U129" s="17"/>
      <c r="V129" s="17"/>
      <c r="W129" s="19" t="s">
        <v>373</v>
      </c>
    </row>
    <row r="130" spans="1:23" x14ac:dyDescent="0.2">
      <c r="A130" s="9">
        <v>129</v>
      </c>
      <c r="B130" s="11" t="s">
        <v>360</v>
      </c>
      <c r="C130" s="11">
        <v>12</v>
      </c>
      <c r="D130" s="11" t="s">
        <v>398</v>
      </c>
      <c r="E130" s="47">
        <v>45436</v>
      </c>
      <c r="F130" s="11">
        <v>2024</v>
      </c>
      <c r="G130" s="50">
        <v>0.8125</v>
      </c>
      <c r="H130" s="50">
        <v>0.85416666666666663</v>
      </c>
      <c r="I130" s="11"/>
      <c r="J130" s="11" t="s">
        <v>78</v>
      </c>
      <c r="K130" s="11" t="s">
        <v>365</v>
      </c>
      <c r="L130" s="11" t="s">
        <v>379</v>
      </c>
      <c r="M130" s="11" t="s">
        <v>363</v>
      </c>
      <c r="N130" s="11"/>
      <c r="O130" s="11" t="s">
        <v>147</v>
      </c>
      <c r="P130" s="13">
        <v>3642</v>
      </c>
      <c r="Q130" s="11" t="s">
        <v>81</v>
      </c>
      <c r="R130" s="11" t="str">
        <f t="shared" si="0"/>
        <v>AWAY</v>
      </c>
      <c r="S130" s="11" t="b">
        <v>0</v>
      </c>
      <c r="T130" s="11" t="b">
        <v>0</v>
      </c>
      <c r="U130" s="11"/>
      <c r="V130" s="11"/>
      <c r="W130" s="14" t="s">
        <v>429</v>
      </c>
    </row>
    <row r="131" spans="1:23" x14ac:dyDescent="0.2">
      <c r="A131" s="16">
        <v>130</v>
      </c>
      <c r="B131" s="17" t="s">
        <v>360</v>
      </c>
      <c r="C131" s="17">
        <v>12</v>
      </c>
      <c r="D131" s="17" t="s">
        <v>361</v>
      </c>
      <c r="E131" s="48">
        <v>45437</v>
      </c>
      <c r="F131" s="17">
        <v>2024</v>
      </c>
      <c r="G131" s="49">
        <v>0.79166666666666663</v>
      </c>
      <c r="H131" s="49">
        <v>0.875</v>
      </c>
      <c r="I131" s="17"/>
      <c r="J131" s="17" t="s">
        <v>362</v>
      </c>
      <c r="K131" s="17" t="s">
        <v>367</v>
      </c>
      <c r="L131" s="17" t="s">
        <v>368</v>
      </c>
      <c r="M131" s="17" t="s">
        <v>363</v>
      </c>
      <c r="N131" s="17"/>
      <c r="O131" s="17" t="s">
        <v>179</v>
      </c>
      <c r="P131" s="18">
        <v>8539</v>
      </c>
      <c r="Q131" s="17" t="s">
        <v>366</v>
      </c>
      <c r="R131" s="17" t="str">
        <f t="shared" si="0"/>
        <v>HOME</v>
      </c>
      <c r="S131" s="17" t="b">
        <v>0</v>
      </c>
      <c r="T131" s="17" t="b">
        <v>0</v>
      </c>
      <c r="U131" s="17"/>
      <c r="V131" s="17"/>
      <c r="W131" s="19" t="s">
        <v>437</v>
      </c>
    </row>
    <row r="132" spans="1:23" x14ac:dyDescent="0.2">
      <c r="A132" s="9">
        <v>131</v>
      </c>
      <c r="B132" s="11" t="s">
        <v>360</v>
      </c>
      <c r="C132" s="11">
        <v>12</v>
      </c>
      <c r="D132" s="11" t="s">
        <v>361</v>
      </c>
      <c r="E132" s="47">
        <v>45437</v>
      </c>
      <c r="F132" s="11">
        <v>2024</v>
      </c>
      <c r="G132" s="50">
        <v>0.79166666666666663</v>
      </c>
      <c r="H132" s="50">
        <v>0.91666666666666663</v>
      </c>
      <c r="I132" s="11"/>
      <c r="J132" s="11" t="s">
        <v>309</v>
      </c>
      <c r="K132" s="11" t="s">
        <v>365</v>
      </c>
      <c r="L132" s="11" t="s">
        <v>388</v>
      </c>
      <c r="M132" s="11" t="s">
        <v>367</v>
      </c>
      <c r="N132" s="11"/>
      <c r="O132" s="11" t="s">
        <v>377</v>
      </c>
      <c r="P132" s="13">
        <v>4342</v>
      </c>
      <c r="Q132" s="11" t="s">
        <v>397</v>
      </c>
      <c r="R132" s="11" t="str">
        <f t="shared" si="0"/>
        <v>AWAY</v>
      </c>
      <c r="S132" s="11" t="b">
        <v>0</v>
      </c>
      <c r="T132" s="11" t="b">
        <v>0</v>
      </c>
      <c r="U132" s="11"/>
      <c r="V132" s="11"/>
      <c r="W132" s="14" t="s">
        <v>417</v>
      </c>
    </row>
    <row r="133" spans="1:23" x14ac:dyDescent="0.2">
      <c r="A133" s="16">
        <v>132</v>
      </c>
      <c r="B133" s="17" t="s">
        <v>360</v>
      </c>
      <c r="C133" s="17">
        <v>12</v>
      </c>
      <c r="D133" s="17" t="s">
        <v>361</v>
      </c>
      <c r="E133" s="48">
        <v>45437</v>
      </c>
      <c r="F133" s="17">
        <v>2024</v>
      </c>
      <c r="G133" s="49">
        <v>0.79166666666666663</v>
      </c>
      <c r="H133" s="49">
        <v>0.91666666666666663</v>
      </c>
      <c r="I133" s="17"/>
      <c r="J133" s="17" t="s">
        <v>374</v>
      </c>
      <c r="K133" s="17" t="s">
        <v>365</v>
      </c>
      <c r="L133" s="17" t="s">
        <v>376</v>
      </c>
      <c r="M133" s="17" t="s">
        <v>365</v>
      </c>
      <c r="N133" s="17"/>
      <c r="O133" s="17" t="s">
        <v>380</v>
      </c>
      <c r="P133" s="18">
        <v>10188</v>
      </c>
      <c r="Q133" s="17" t="s">
        <v>176</v>
      </c>
      <c r="R133" s="17" t="str">
        <f t="shared" si="0"/>
        <v>DRAW</v>
      </c>
      <c r="S133" s="17" t="b">
        <v>0</v>
      </c>
      <c r="T133" s="17" t="b">
        <v>0</v>
      </c>
      <c r="U133" s="17"/>
      <c r="V133" s="17"/>
      <c r="W133" s="19" t="s">
        <v>439</v>
      </c>
    </row>
    <row r="134" spans="1:23" x14ac:dyDescent="0.2">
      <c r="A134" s="9">
        <v>133</v>
      </c>
      <c r="B134" s="11" t="s">
        <v>360</v>
      </c>
      <c r="C134" s="11">
        <v>12</v>
      </c>
      <c r="D134" s="11" t="s">
        <v>361</v>
      </c>
      <c r="E134" s="47">
        <v>45437</v>
      </c>
      <c r="F134" s="11">
        <v>2024</v>
      </c>
      <c r="G134" s="50">
        <v>0.8125</v>
      </c>
      <c r="H134" s="50">
        <v>0.85416666666666663</v>
      </c>
      <c r="I134" s="11"/>
      <c r="J134" s="11" t="s">
        <v>117</v>
      </c>
      <c r="K134" s="11" t="s">
        <v>367</v>
      </c>
      <c r="L134" s="11" t="s">
        <v>370</v>
      </c>
      <c r="M134" s="11" t="s">
        <v>365</v>
      </c>
      <c r="N134" s="11"/>
      <c r="O134" s="11" t="s">
        <v>164</v>
      </c>
      <c r="P134" s="13">
        <v>3020</v>
      </c>
      <c r="Q134" s="11" t="s">
        <v>119</v>
      </c>
      <c r="R134" s="11" t="str">
        <f t="shared" si="0"/>
        <v>HOME</v>
      </c>
      <c r="S134" s="11" t="b">
        <v>0</v>
      </c>
      <c r="T134" s="11" t="b">
        <v>0</v>
      </c>
      <c r="U134" s="11"/>
      <c r="V134" s="11"/>
      <c r="W134" s="14" t="s">
        <v>414</v>
      </c>
    </row>
    <row r="135" spans="1:23" x14ac:dyDescent="0.2">
      <c r="A135" s="16">
        <v>134</v>
      </c>
      <c r="B135" s="17" t="s">
        <v>360</v>
      </c>
      <c r="C135" s="17"/>
      <c r="D135" s="17" t="s">
        <v>382</v>
      </c>
      <c r="E135" s="48">
        <v>45441</v>
      </c>
      <c r="F135" s="17">
        <v>2024</v>
      </c>
      <c r="G135" s="49">
        <v>0.8125</v>
      </c>
      <c r="H135" s="49"/>
      <c r="I135" s="17"/>
      <c r="J135" s="17" t="s">
        <v>282</v>
      </c>
      <c r="K135" s="17" t="s">
        <v>399</v>
      </c>
      <c r="L135" s="17" t="s">
        <v>450</v>
      </c>
      <c r="M135" s="17" t="s">
        <v>363</v>
      </c>
      <c r="N135" s="17"/>
      <c r="O135" s="17" t="s">
        <v>293</v>
      </c>
      <c r="P135" s="18">
        <v>10385</v>
      </c>
      <c r="Q135" s="17" t="s">
        <v>113</v>
      </c>
      <c r="R135" s="17" t="str">
        <f t="shared" si="0"/>
        <v>HOME</v>
      </c>
      <c r="S135" s="17" t="b">
        <v>0</v>
      </c>
      <c r="T135" s="17" t="b">
        <v>0</v>
      </c>
      <c r="U135" s="17"/>
      <c r="V135" s="17"/>
      <c r="W135" s="19" t="s">
        <v>411</v>
      </c>
    </row>
    <row r="136" spans="1:23" x14ac:dyDescent="0.2">
      <c r="A136" s="9">
        <v>135</v>
      </c>
      <c r="B136" s="11" t="s">
        <v>360</v>
      </c>
      <c r="C136" s="11"/>
      <c r="D136" s="11" t="s">
        <v>382</v>
      </c>
      <c r="E136" s="47">
        <v>45441</v>
      </c>
      <c r="F136" s="11">
        <v>2024</v>
      </c>
      <c r="G136" s="50">
        <v>0.79166666666666663</v>
      </c>
      <c r="H136" s="50">
        <v>0.91666666666666663</v>
      </c>
      <c r="I136" s="11"/>
      <c r="J136" s="11" t="s">
        <v>334</v>
      </c>
      <c r="K136" s="11" t="s">
        <v>365</v>
      </c>
      <c r="L136" s="11" t="s">
        <v>376</v>
      </c>
      <c r="M136" s="11" t="s">
        <v>365</v>
      </c>
      <c r="N136" s="11"/>
      <c r="O136" s="11" t="s">
        <v>51</v>
      </c>
      <c r="P136" s="13">
        <v>3423</v>
      </c>
      <c r="Q136" s="11" t="s">
        <v>132</v>
      </c>
      <c r="R136" s="11" t="str">
        <f t="shared" si="0"/>
        <v>DRAW</v>
      </c>
      <c r="S136" s="11" t="b">
        <v>0</v>
      </c>
      <c r="T136" s="11" t="b">
        <v>0</v>
      </c>
      <c r="U136" s="11"/>
      <c r="V136" s="11"/>
      <c r="W136" s="14" t="s">
        <v>443</v>
      </c>
    </row>
    <row r="137" spans="1:23" x14ac:dyDescent="0.2">
      <c r="A137" s="16">
        <v>136</v>
      </c>
      <c r="B137" s="17" t="s">
        <v>360</v>
      </c>
      <c r="C137" s="17">
        <v>13</v>
      </c>
      <c r="D137" s="17" t="s">
        <v>361</v>
      </c>
      <c r="E137" s="48">
        <v>45444</v>
      </c>
      <c r="F137" s="17">
        <v>2024</v>
      </c>
      <c r="G137" s="49">
        <v>0.79166666666666663</v>
      </c>
      <c r="H137" s="49"/>
      <c r="I137" s="17"/>
      <c r="J137" s="17" t="s">
        <v>122</v>
      </c>
      <c r="K137" s="17" t="s">
        <v>363</v>
      </c>
      <c r="L137" s="17" t="s">
        <v>385</v>
      </c>
      <c r="M137" s="17" t="s">
        <v>367</v>
      </c>
      <c r="N137" s="17"/>
      <c r="O137" s="17" t="s">
        <v>282</v>
      </c>
      <c r="P137" s="18">
        <v>1098</v>
      </c>
      <c r="Q137" s="17" t="s">
        <v>372</v>
      </c>
      <c r="R137" s="17" t="str">
        <f t="shared" si="0"/>
        <v>AWAY</v>
      </c>
      <c r="S137" s="17" t="b">
        <v>0</v>
      </c>
      <c r="T137" s="17" t="b">
        <v>0</v>
      </c>
      <c r="U137" s="17"/>
      <c r="V137" s="17"/>
      <c r="W137" s="19" t="s">
        <v>433</v>
      </c>
    </row>
    <row r="138" spans="1:23" x14ac:dyDescent="0.2">
      <c r="A138" s="9">
        <v>137</v>
      </c>
      <c r="B138" s="11" t="s">
        <v>360</v>
      </c>
      <c r="C138" s="11">
        <v>13</v>
      </c>
      <c r="D138" s="11" t="s">
        <v>361</v>
      </c>
      <c r="E138" s="47">
        <v>45444</v>
      </c>
      <c r="F138" s="11">
        <v>2024</v>
      </c>
      <c r="G138" s="50">
        <v>0.79166666666666663</v>
      </c>
      <c r="H138" s="50"/>
      <c r="I138" s="11"/>
      <c r="J138" s="11" t="s">
        <v>377</v>
      </c>
      <c r="K138" s="11" t="s">
        <v>386</v>
      </c>
      <c r="L138" s="11" t="s">
        <v>435</v>
      </c>
      <c r="M138" s="11" t="s">
        <v>365</v>
      </c>
      <c r="N138" s="11"/>
      <c r="O138" s="11" t="s">
        <v>78</v>
      </c>
      <c r="P138" s="13">
        <v>3505</v>
      </c>
      <c r="Q138" s="11" t="s">
        <v>107</v>
      </c>
      <c r="R138" s="11" t="str">
        <f t="shared" si="0"/>
        <v>HOME</v>
      </c>
      <c r="S138" s="11" t="b">
        <v>0</v>
      </c>
      <c r="T138" s="11" t="b">
        <v>0</v>
      </c>
      <c r="U138" s="11"/>
      <c r="V138" s="11"/>
      <c r="W138" s="14" t="s">
        <v>451</v>
      </c>
    </row>
    <row r="139" spans="1:23" x14ac:dyDescent="0.2">
      <c r="A139" s="16">
        <v>138</v>
      </c>
      <c r="B139" s="17" t="s">
        <v>360</v>
      </c>
      <c r="C139" s="17">
        <v>13</v>
      </c>
      <c r="D139" s="17" t="s">
        <v>361</v>
      </c>
      <c r="E139" s="48">
        <v>45444</v>
      </c>
      <c r="F139" s="17">
        <v>2024</v>
      </c>
      <c r="G139" s="49">
        <v>0.79166666666666663</v>
      </c>
      <c r="H139" s="49"/>
      <c r="I139" s="17"/>
      <c r="J139" s="17" t="s">
        <v>164</v>
      </c>
      <c r="K139" s="17" t="s">
        <v>363</v>
      </c>
      <c r="L139" s="17" t="s">
        <v>385</v>
      </c>
      <c r="M139" s="17" t="s">
        <v>367</v>
      </c>
      <c r="N139" s="17"/>
      <c r="O139" s="17" t="s">
        <v>90</v>
      </c>
      <c r="P139" s="18">
        <v>5002</v>
      </c>
      <c r="Q139" s="17" t="s">
        <v>166</v>
      </c>
      <c r="R139" s="17" t="str">
        <f t="shared" si="0"/>
        <v>AWAY</v>
      </c>
      <c r="S139" s="17" t="b">
        <v>0</v>
      </c>
      <c r="T139" s="17" t="b">
        <v>0</v>
      </c>
      <c r="U139" s="17"/>
      <c r="V139" s="17"/>
      <c r="W139" s="19" t="s">
        <v>424</v>
      </c>
    </row>
    <row r="140" spans="1:23" x14ac:dyDescent="0.2">
      <c r="A140" s="9">
        <v>139</v>
      </c>
      <c r="B140" s="11" t="s">
        <v>360</v>
      </c>
      <c r="C140" s="11">
        <v>13</v>
      </c>
      <c r="D140" s="11" t="s">
        <v>361</v>
      </c>
      <c r="E140" s="47">
        <v>45444</v>
      </c>
      <c r="F140" s="11">
        <v>2024</v>
      </c>
      <c r="G140" s="50">
        <v>0.79166666666666663</v>
      </c>
      <c r="H140" s="50"/>
      <c r="I140" s="11"/>
      <c r="J140" s="11" t="s">
        <v>85</v>
      </c>
      <c r="K140" s="11" t="s">
        <v>363</v>
      </c>
      <c r="L140" s="11" t="s">
        <v>383</v>
      </c>
      <c r="M140" s="11" t="s">
        <v>363</v>
      </c>
      <c r="N140" s="11"/>
      <c r="O140" s="11" t="s">
        <v>168</v>
      </c>
      <c r="P140" s="13">
        <v>5500</v>
      </c>
      <c r="Q140" s="11" t="s">
        <v>87</v>
      </c>
      <c r="R140" s="11" t="str">
        <f t="shared" si="0"/>
        <v>DRAW</v>
      </c>
      <c r="S140" s="11" t="b">
        <v>0</v>
      </c>
      <c r="T140" s="11" t="b">
        <v>0</v>
      </c>
      <c r="U140" s="11"/>
      <c r="V140" s="11"/>
      <c r="W140" s="14" t="s">
        <v>440</v>
      </c>
    </row>
    <row r="141" spans="1:23" x14ac:dyDescent="0.2">
      <c r="A141" s="16">
        <v>140</v>
      </c>
      <c r="B141" s="17" t="s">
        <v>360</v>
      </c>
      <c r="C141" s="17">
        <v>13</v>
      </c>
      <c r="D141" s="17" t="s">
        <v>396</v>
      </c>
      <c r="E141" s="48">
        <v>45445</v>
      </c>
      <c r="F141" s="17">
        <v>2024</v>
      </c>
      <c r="G141" s="49">
        <v>0.66666666666666663</v>
      </c>
      <c r="H141" s="49">
        <v>0.79166666666666663</v>
      </c>
      <c r="I141" s="17"/>
      <c r="J141" s="17" t="s">
        <v>334</v>
      </c>
      <c r="K141" s="17" t="s">
        <v>363</v>
      </c>
      <c r="L141" s="17" t="s">
        <v>364</v>
      </c>
      <c r="M141" s="17" t="s">
        <v>365</v>
      </c>
      <c r="N141" s="17"/>
      <c r="O141" s="17" t="s">
        <v>362</v>
      </c>
      <c r="P141" s="18">
        <v>3419</v>
      </c>
      <c r="Q141" s="17" t="s">
        <v>132</v>
      </c>
      <c r="R141" s="17" t="str">
        <f t="shared" si="0"/>
        <v>HOME</v>
      </c>
      <c r="S141" s="17" t="b">
        <v>0</v>
      </c>
      <c r="T141" s="17" t="b">
        <v>0</v>
      </c>
      <c r="U141" s="17"/>
      <c r="V141" s="17"/>
      <c r="W141" s="19" t="s">
        <v>446</v>
      </c>
    </row>
    <row r="142" spans="1:23" x14ac:dyDescent="0.2">
      <c r="A142" s="9">
        <v>141</v>
      </c>
      <c r="B142" s="11" t="s">
        <v>360</v>
      </c>
      <c r="C142" s="11">
        <v>13</v>
      </c>
      <c r="D142" s="11" t="s">
        <v>361</v>
      </c>
      <c r="E142" s="47">
        <v>45444</v>
      </c>
      <c r="F142" s="11">
        <v>2024</v>
      </c>
      <c r="G142" s="50">
        <v>0.79166666666666663</v>
      </c>
      <c r="H142" s="50">
        <v>0.91666666666666663</v>
      </c>
      <c r="I142" s="11"/>
      <c r="J142" s="11" t="s">
        <v>374</v>
      </c>
      <c r="K142" s="11" t="s">
        <v>365</v>
      </c>
      <c r="L142" s="11" t="s">
        <v>379</v>
      </c>
      <c r="M142" s="11" t="s">
        <v>363</v>
      </c>
      <c r="N142" s="11"/>
      <c r="O142" s="11" t="s">
        <v>390</v>
      </c>
      <c r="P142" s="13">
        <v>9547</v>
      </c>
      <c r="Q142" s="11" t="s">
        <v>176</v>
      </c>
      <c r="R142" s="11" t="str">
        <f t="shared" si="0"/>
        <v>AWAY</v>
      </c>
      <c r="S142" s="11" t="b">
        <v>0</v>
      </c>
      <c r="T142" s="11" t="b">
        <v>0</v>
      </c>
      <c r="U142" s="11"/>
      <c r="V142" s="11"/>
      <c r="W142" s="14" t="s">
        <v>438</v>
      </c>
    </row>
    <row r="143" spans="1:23" x14ac:dyDescent="0.2">
      <c r="A143" s="16">
        <v>142</v>
      </c>
      <c r="B143" s="17" t="s">
        <v>360</v>
      </c>
      <c r="C143" s="17">
        <v>13</v>
      </c>
      <c r="D143" s="17" t="s">
        <v>361</v>
      </c>
      <c r="E143" s="48">
        <v>45444</v>
      </c>
      <c r="F143" s="17">
        <v>2024</v>
      </c>
      <c r="G143" s="49">
        <v>0.79166666666666663</v>
      </c>
      <c r="H143" s="49">
        <v>0.91666666666666663</v>
      </c>
      <c r="I143" s="17"/>
      <c r="J143" s="17" t="s">
        <v>309</v>
      </c>
      <c r="K143" s="17" t="s">
        <v>386</v>
      </c>
      <c r="L143" s="17" t="s">
        <v>404</v>
      </c>
      <c r="M143" s="17" t="s">
        <v>367</v>
      </c>
      <c r="N143" s="17"/>
      <c r="O143" s="17" t="s">
        <v>293</v>
      </c>
      <c r="P143" s="18">
        <v>3537</v>
      </c>
      <c r="Q143" s="17" t="s">
        <v>397</v>
      </c>
      <c r="R143" s="17" t="str">
        <f t="shared" si="0"/>
        <v>HOME</v>
      </c>
      <c r="S143" s="17" t="b">
        <v>0</v>
      </c>
      <c r="T143" s="17" t="b">
        <v>0</v>
      </c>
      <c r="U143" s="17"/>
      <c r="V143" s="17"/>
      <c r="W143" s="19" t="s">
        <v>418</v>
      </c>
    </row>
    <row r="144" spans="1:23" x14ac:dyDescent="0.2">
      <c r="A144" s="9">
        <v>143</v>
      </c>
      <c r="B144" s="11" t="s">
        <v>360</v>
      </c>
      <c r="C144" s="11">
        <v>13</v>
      </c>
      <c r="D144" s="11" t="s">
        <v>361</v>
      </c>
      <c r="E144" s="47">
        <v>45444</v>
      </c>
      <c r="F144" s="11">
        <v>2024</v>
      </c>
      <c r="G144" s="50">
        <v>0.79166666666666663</v>
      </c>
      <c r="H144" s="50">
        <v>0.875</v>
      </c>
      <c r="I144" s="11"/>
      <c r="J144" s="11" t="s">
        <v>371</v>
      </c>
      <c r="K144" s="11" t="s">
        <v>363</v>
      </c>
      <c r="L144" s="11" t="s">
        <v>364</v>
      </c>
      <c r="M144" s="11" t="s">
        <v>365</v>
      </c>
      <c r="N144" s="11"/>
      <c r="O144" s="11" t="s">
        <v>147</v>
      </c>
      <c r="P144" s="13">
        <v>7366</v>
      </c>
      <c r="Q144" s="11" t="s">
        <v>61</v>
      </c>
      <c r="R144" s="11" t="str">
        <f t="shared" si="0"/>
        <v>HOME</v>
      </c>
      <c r="S144" s="11" t="b">
        <v>0</v>
      </c>
      <c r="T144" s="11" t="b">
        <v>0</v>
      </c>
      <c r="U144" s="11"/>
      <c r="V144" s="11"/>
      <c r="W144" s="14" t="s">
        <v>432</v>
      </c>
    </row>
    <row r="145" spans="1:23" x14ac:dyDescent="0.2">
      <c r="A145" s="16">
        <v>144</v>
      </c>
      <c r="B145" s="17" t="s">
        <v>360</v>
      </c>
      <c r="C145" s="17">
        <v>13</v>
      </c>
      <c r="D145" s="17" t="s">
        <v>361</v>
      </c>
      <c r="E145" s="48">
        <v>45444</v>
      </c>
      <c r="F145" s="17">
        <v>2024</v>
      </c>
      <c r="G145" s="49">
        <v>0.8125</v>
      </c>
      <c r="H145" s="49">
        <v>0.9375</v>
      </c>
      <c r="I145" s="17"/>
      <c r="J145" s="17" t="s">
        <v>369</v>
      </c>
      <c r="K145" s="17" t="s">
        <v>365</v>
      </c>
      <c r="L145" s="17" t="s">
        <v>376</v>
      </c>
      <c r="M145" s="17" t="s">
        <v>365</v>
      </c>
      <c r="N145" s="17"/>
      <c r="O145" s="17" t="s">
        <v>378</v>
      </c>
      <c r="P145" s="18">
        <v>1720</v>
      </c>
      <c r="Q145" s="17" t="s">
        <v>101</v>
      </c>
      <c r="R145" s="17" t="str">
        <f t="shared" si="0"/>
        <v>DRAW</v>
      </c>
      <c r="S145" s="17" t="b">
        <v>0</v>
      </c>
      <c r="T145" s="17" t="b">
        <v>0</v>
      </c>
      <c r="U145" s="17"/>
      <c r="V145" s="17"/>
      <c r="W145" s="19" t="s">
        <v>429</v>
      </c>
    </row>
    <row r="146" spans="1:23" x14ac:dyDescent="0.2">
      <c r="A146" s="9">
        <v>145</v>
      </c>
      <c r="B146" s="11" t="s">
        <v>360</v>
      </c>
      <c r="C146" s="11">
        <v>13</v>
      </c>
      <c r="D146" s="11" t="s">
        <v>361</v>
      </c>
      <c r="E146" s="47">
        <v>45444</v>
      </c>
      <c r="F146" s="11">
        <v>2024</v>
      </c>
      <c r="G146" s="50">
        <v>0.83333333333333337</v>
      </c>
      <c r="H146" s="50">
        <v>0.875</v>
      </c>
      <c r="I146" s="11"/>
      <c r="J146" s="11" t="s">
        <v>74</v>
      </c>
      <c r="K146" s="11" t="s">
        <v>363</v>
      </c>
      <c r="L146" s="11" t="s">
        <v>391</v>
      </c>
      <c r="M146" s="11" t="s">
        <v>386</v>
      </c>
      <c r="N146" s="11"/>
      <c r="O146" s="11" t="s">
        <v>380</v>
      </c>
      <c r="P146" s="13">
        <v>5707</v>
      </c>
      <c r="Q146" s="11" t="s">
        <v>76</v>
      </c>
      <c r="R146" s="11" t="str">
        <f t="shared" si="0"/>
        <v>AWAY</v>
      </c>
      <c r="S146" s="11" t="b">
        <v>0</v>
      </c>
      <c r="T146" s="11" t="b">
        <v>0</v>
      </c>
      <c r="U146" s="11"/>
      <c r="V146" s="11"/>
      <c r="W146" s="14" t="s">
        <v>452</v>
      </c>
    </row>
    <row r="147" spans="1:23" x14ac:dyDescent="0.2">
      <c r="A147" s="16">
        <v>146</v>
      </c>
      <c r="B147" s="17" t="s">
        <v>360</v>
      </c>
      <c r="C147" s="17">
        <v>13</v>
      </c>
      <c r="D147" s="17" t="s">
        <v>361</v>
      </c>
      <c r="E147" s="48">
        <v>45444</v>
      </c>
      <c r="F147" s="17">
        <v>2024</v>
      </c>
      <c r="G147" s="49">
        <v>0.83333333333333337</v>
      </c>
      <c r="H147" s="49">
        <v>0.875</v>
      </c>
      <c r="I147" s="17"/>
      <c r="J147" s="17" t="s">
        <v>179</v>
      </c>
      <c r="K147" s="17" t="s">
        <v>363</v>
      </c>
      <c r="L147" s="17" t="s">
        <v>364</v>
      </c>
      <c r="M147" s="17" t="s">
        <v>365</v>
      </c>
      <c r="N147" s="17"/>
      <c r="O147" s="17" t="s">
        <v>117</v>
      </c>
      <c r="P147" s="18">
        <v>6094</v>
      </c>
      <c r="Q147" s="17" t="s">
        <v>180</v>
      </c>
      <c r="R147" s="17" t="str">
        <f t="shared" si="0"/>
        <v>HOME</v>
      </c>
      <c r="S147" s="17" t="b">
        <v>0</v>
      </c>
      <c r="T147" s="17" t="b">
        <v>0</v>
      </c>
      <c r="U147" s="17"/>
      <c r="V147" s="17"/>
      <c r="W147" s="19" t="s">
        <v>447</v>
      </c>
    </row>
    <row r="148" spans="1:23" x14ac:dyDescent="0.2">
      <c r="A148" s="9">
        <v>147</v>
      </c>
      <c r="B148" s="11" t="s">
        <v>360</v>
      </c>
      <c r="C148" s="11"/>
      <c r="D148" s="11" t="s">
        <v>382</v>
      </c>
      <c r="E148" s="47">
        <v>45448</v>
      </c>
      <c r="F148" s="11">
        <v>2024</v>
      </c>
      <c r="G148" s="50">
        <v>0.83333333333333337</v>
      </c>
      <c r="H148" s="50">
        <v>0.875</v>
      </c>
      <c r="I148" s="11"/>
      <c r="J148" s="11" t="s">
        <v>179</v>
      </c>
      <c r="K148" s="11" t="s">
        <v>365</v>
      </c>
      <c r="L148" s="11" t="s">
        <v>379</v>
      </c>
      <c r="M148" s="11" t="s">
        <v>363</v>
      </c>
      <c r="N148" s="11"/>
      <c r="O148" s="11" t="s">
        <v>74</v>
      </c>
      <c r="P148" s="13">
        <v>5805</v>
      </c>
      <c r="Q148" s="11" t="s">
        <v>180</v>
      </c>
      <c r="R148" s="11" t="str">
        <f t="shared" si="0"/>
        <v>AWAY</v>
      </c>
      <c r="S148" s="11" t="b">
        <v>0</v>
      </c>
      <c r="T148" s="11" t="b">
        <v>0</v>
      </c>
      <c r="U148" s="11"/>
      <c r="V148" s="11"/>
      <c r="W148" s="14" t="s">
        <v>415</v>
      </c>
    </row>
    <row r="149" spans="1:23" x14ac:dyDescent="0.2">
      <c r="A149" s="16">
        <v>148</v>
      </c>
      <c r="B149" s="17" t="s">
        <v>360</v>
      </c>
      <c r="C149" s="17">
        <v>14</v>
      </c>
      <c r="D149" s="17" t="s">
        <v>361</v>
      </c>
      <c r="E149" s="48">
        <v>45451</v>
      </c>
      <c r="F149" s="17">
        <v>2024</v>
      </c>
      <c r="G149" s="49">
        <v>0.8125</v>
      </c>
      <c r="H149" s="49"/>
      <c r="I149" s="17"/>
      <c r="J149" s="17" t="s">
        <v>51</v>
      </c>
      <c r="K149" s="17" t="s">
        <v>365</v>
      </c>
      <c r="L149" s="17" t="s">
        <v>376</v>
      </c>
      <c r="M149" s="17" t="s">
        <v>365</v>
      </c>
      <c r="N149" s="17"/>
      <c r="O149" s="17" t="s">
        <v>164</v>
      </c>
      <c r="P149" s="18">
        <v>3626</v>
      </c>
      <c r="Q149" s="17" t="s">
        <v>53</v>
      </c>
      <c r="R149" s="17" t="str">
        <f t="shared" si="0"/>
        <v>DRAW</v>
      </c>
      <c r="S149" s="17" t="b">
        <v>0</v>
      </c>
      <c r="T149" s="17" t="b">
        <v>0</v>
      </c>
      <c r="U149" s="17"/>
      <c r="V149" s="17"/>
      <c r="W149" s="19" t="s">
        <v>445</v>
      </c>
    </row>
    <row r="150" spans="1:23" x14ac:dyDescent="0.2">
      <c r="A150" s="9">
        <v>149</v>
      </c>
      <c r="B150" s="11" t="s">
        <v>360</v>
      </c>
      <c r="C150" s="11">
        <v>14</v>
      </c>
      <c r="D150" s="11" t="s">
        <v>361</v>
      </c>
      <c r="E150" s="47">
        <v>45451</v>
      </c>
      <c r="F150" s="11">
        <v>2024</v>
      </c>
      <c r="G150" s="50">
        <v>0.8125</v>
      </c>
      <c r="H150" s="50"/>
      <c r="I150" s="11"/>
      <c r="J150" s="11" t="s">
        <v>168</v>
      </c>
      <c r="K150" s="11" t="s">
        <v>365</v>
      </c>
      <c r="L150" s="11" t="s">
        <v>388</v>
      </c>
      <c r="M150" s="11" t="s">
        <v>367</v>
      </c>
      <c r="N150" s="11"/>
      <c r="O150" s="11" t="s">
        <v>293</v>
      </c>
      <c r="P150" s="13">
        <v>4108</v>
      </c>
      <c r="Q150" s="11" t="s">
        <v>171</v>
      </c>
      <c r="R150" s="11" t="str">
        <f t="shared" si="0"/>
        <v>AWAY</v>
      </c>
      <c r="S150" s="11" t="b">
        <v>0</v>
      </c>
      <c r="T150" s="11" t="b">
        <v>0</v>
      </c>
      <c r="U150" s="11"/>
      <c r="V150" s="11"/>
      <c r="W150" s="14" t="s">
        <v>389</v>
      </c>
    </row>
    <row r="151" spans="1:23" x14ac:dyDescent="0.2">
      <c r="A151" s="16">
        <v>150</v>
      </c>
      <c r="B151" s="17" t="s">
        <v>360</v>
      </c>
      <c r="C151" s="17">
        <v>14</v>
      </c>
      <c r="D151" s="17" t="s">
        <v>396</v>
      </c>
      <c r="E151" s="48">
        <v>45452</v>
      </c>
      <c r="F151" s="17">
        <v>2024</v>
      </c>
      <c r="G151" s="49">
        <v>0.75</v>
      </c>
      <c r="H151" s="49">
        <v>0.79166666666666663</v>
      </c>
      <c r="I151" s="17"/>
      <c r="J151" s="17" t="s">
        <v>380</v>
      </c>
      <c r="K151" s="17" t="s">
        <v>365</v>
      </c>
      <c r="L151" s="17" t="s">
        <v>379</v>
      </c>
      <c r="M151" s="17" t="s">
        <v>363</v>
      </c>
      <c r="N151" s="17"/>
      <c r="O151" s="17" t="s">
        <v>90</v>
      </c>
      <c r="P151" s="18">
        <v>2147</v>
      </c>
      <c r="Q151" s="17" t="s">
        <v>43</v>
      </c>
      <c r="R151" s="17" t="str">
        <f t="shared" si="0"/>
        <v>AWAY</v>
      </c>
      <c r="S151" s="17" t="b">
        <v>0</v>
      </c>
      <c r="T151" s="17" t="b">
        <v>0</v>
      </c>
      <c r="U151" s="17"/>
      <c r="V151" s="17"/>
      <c r="W151" s="19" t="s">
        <v>417</v>
      </c>
    </row>
    <row r="152" spans="1:23" x14ac:dyDescent="0.2">
      <c r="A152" s="9">
        <v>151</v>
      </c>
      <c r="B152" s="11" t="s">
        <v>360</v>
      </c>
      <c r="C152" s="11">
        <v>14</v>
      </c>
      <c r="D152" s="11" t="s">
        <v>361</v>
      </c>
      <c r="E152" s="47">
        <v>45451</v>
      </c>
      <c r="F152" s="11">
        <v>2024</v>
      </c>
      <c r="G152" s="50">
        <v>0.79166666666666663</v>
      </c>
      <c r="H152" s="50">
        <v>0.91666666666666663</v>
      </c>
      <c r="I152" s="11"/>
      <c r="J152" s="11" t="s">
        <v>147</v>
      </c>
      <c r="K152" s="11" t="s">
        <v>363</v>
      </c>
      <c r="L152" s="11" t="s">
        <v>364</v>
      </c>
      <c r="M152" s="11" t="s">
        <v>365</v>
      </c>
      <c r="N152" s="11"/>
      <c r="O152" s="11" t="s">
        <v>390</v>
      </c>
      <c r="P152" s="13">
        <v>6408</v>
      </c>
      <c r="Q152" s="11" t="s">
        <v>149</v>
      </c>
      <c r="R152" s="11" t="str">
        <f t="shared" si="0"/>
        <v>HOME</v>
      </c>
      <c r="S152" s="11" t="b">
        <v>0</v>
      </c>
      <c r="T152" s="11" t="b">
        <v>0</v>
      </c>
      <c r="U152" s="11"/>
      <c r="V152" s="11"/>
      <c r="W152" s="14" t="s">
        <v>416</v>
      </c>
    </row>
    <row r="153" spans="1:23" x14ac:dyDescent="0.2">
      <c r="A153" s="16">
        <v>152</v>
      </c>
      <c r="B153" s="17" t="s">
        <v>360</v>
      </c>
      <c r="C153" s="17">
        <v>14</v>
      </c>
      <c r="D153" s="17" t="s">
        <v>361</v>
      </c>
      <c r="E153" s="48">
        <v>45451</v>
      </c>
      <c r="F153" s="17">
        <v>2024</v>
      </c>
      <c r="G153" s="49">
        <v>0.79166666666666663</v>
      </c>
      <c r="H153" s="49">
        <v>0.875</v>
      </c>
      <c r="I153" s="17"/>
      <c r="J153" s="17" t="s">
        <v>362</v>
      </c>
      <c r="K153" s="17" t="s">
        <v>363</v>
      </c>
      <c r="L153" s="17" t="s">
        <v>364</v>
      </c>
      <c r="M153" s="17" t="s">
        <v>365</v>
      </c>
      <c r="N153" s="17"/>
      <c r="O153" s="17" t="s">
        <v>85</v>
      </c>
      <c r="P153" s="18">
        <v>10884</v>
      </c>
      <c r="Q153" s="17" t="s">
        <v>366</v>
      </c>
      <c r="R153" s="17" t="str">
        <f t="shared" si="0"/>
        <v>HOME</v>
      </c>
      <c r="S153" s="17" t="b">
        <v>0</v>
      </c>
      <c r="T153" s="17" t="b">
        <v>0</v>
      </c>
      <c r="U153" s="17"/>
      <c r="V153" s="17"/>
      <c r="W153" s="19" t="s">
        <v>449</v>
      </c>
    </row>
    <row r="154" spans="1:23" x14ac:dyDescent="0.2">
      <c r="A154" s="9">
        <v>153</v>
      </c>
      <c r="B154" s="11" t="s">
        <v>360</v>
      </c>
      <c r="C154" s="11">
        <v>14</v>
      </c>
      <c r="D154" s="11" t="s">
        <v>361</v>
      </c>
      <c r="E154" s="47">
        <v>45451</v>
      </c>
      <c r="F154" s="11">
        <v>2024</v>
      </c>
      <c r="G154" s="50">
        <v>0.79166666666666663</v>
      </c>
      <c r="H154" s="50">
        <v>0.91666666666666663</v>
      </c>
      <c r="I154" s="11"/>
      <c r="J154" s="11" t="s">
        <v>334</v>
      </c>
      <c r="K154" s="11" t="s">
        <v>365</v>
      </c>
      <c r="L154" s="11" t="s">
        <v>388</v>
      </c>
      <c r="M154" s="11" t="s">
        <v>367</v>
      </c>
      <c r="N154" s="11"/>
      <c r="O154" s="11" t="s">
        <v>374</v>
      </c>
      <c r="P154" s="13">
        <v>3309</v>
      </c>
      <c r="Q154" s="11" t="s">
        <v>132</v>
      </c>
      <c r="R154" s="11" t="str">
        <f t="shared" si="0"/>
        <v>AWAY</v>
      </c>
      <c r="S154" s="11" t="b">
        <v>0</v>
      </c>
      <c r="T154" s="11" t="b">
        <v>0</v>
      </c>
      <c r="U154" s="11"/>
      <c r="V154" s="11"/>
      <c r="W154" s="14" t="s">
        <v>437</v>
      </c>
    </row>
    <row r="155" spans="1:23" x14ac:dyDescent="0.2">
      <c r="A155" s="16">
        <v>154</v>
      </c>
      <c r="B155" s="17" t="s">
        <v>360</v>
      </c>
      <c r="C155" s="17">
        <v>14</v>
      </c>
      <c r="D155" s="17" t="s">
        <v>361</v>
      </c>
      <c r="E155" s="48">
        <v>45451</v>
      </c>
      <c r="F155" s="17">
        <v>2024</v>
      </c>
      <c r="G155" s="49">
        <v>0.8125</v>
      </c>
      <c r="H155" s="49">
        <v>0.85416666666666663</v>
      </c>
      <c r="I155" s="17"/>
      <c r="J155" s="17" t="s">
        <v>117</v>
      </c>
      <c r="K155" s="17" t="s">
        <v>363</v>
      </c>
      <c r="L155" s="17" t="s">
        <v>383</v>
      </c>
      <c r="M155" s="17" t="s">
        <v>363</v>
      </c>
      <c r="N155" s="17"/>
      <c r="O155" s="17" t="s">
        <v>371</v>
      </c>
      <c r="P155" s="18">
        <v>3090</v>
      </c>
      <c r="Q155" s="17" t="s">
        <v>119</v>
      </c>
      <c r="R155" s="17" t="str">
        <f t="shared" si="0"/>
        <v>DRAW</v>
      </c>
      <c r="S155" s="17" t="b">
        <v>0</v>
      </c>
      <c r="T155" s="17" t="b">
        <v>0</v>
      </c>
      <c r="U155" s="17"/>
      <c r="V155" s="17"/>
      <c r="W155" s="19" t="s">
        <v>434</v>
      </c>
    </row>
    <row r="156" spans="1:23" x14ac:dyDescent="0.2">
      <c r="A156" s="9">
        <v>155</v>
      </c>
      <c r="B156" s="11" t="s">
        <v>360</v>
      </c>
      <c r="C156" s="11">
        <v>14</v>
      </c>
      <c r="D156" s="11" t="s">
        <v>361</v>
      </c>
      <c r="E156" s="47">
        <v>45451</v>
      </c>
      <c r="F156" s="11">
        <v>2024</v>
      </c>
      <c r="G156" s="50">
        <v>0.8125</v>
      </c>
      <c r="H156" s="50">
        <v>0.85416666666666663</v>
      </c>
      <c r="I156" s="11"/>
      <c r="J156" s="11" t="s">
        <v>78</v>
      </c>
      <c r="K156" s="11" t="s">
        <v>367</v>
      </c>
      <c r="L156" s="11" t="s">
        <v>368</v>
      </c>
      <c r="M156" s="11" t="s">
        <v>363</v>
      </c>
      <c r="N156" s="11"/>
      <c r="O156" s="11" t="s">
        <v>179</v>
      </c>
      <c r="P156" s="13">
        <v>5073</v>
      </c>
      <c r="Q156" s="11" t="s">
        <v>81</v>
      </c>
      <c r="R156" s="11" t="str">
        <f t="shared" si="0"/>
        <v>HOME</v>
      </c>
      <c r="S156" s="11" t="b">
        <v>0</v>
      </c>
      <c r="T156" s="11" t="b">
        <v>0</v>
      </c>
      <c r="U156" s="11"/>
      <c r="V156" s="11"/>
      <c r="W156" s="14" t="s">
        <v>439</v>
      </c>
    </row>
    <row r="157" spans="1:23" x14ac:dyDescent="0.2">
      <c r="A157" s="16">
        <v>156</v>
      </c>
      <c r="B157" s="17" t="s">
        <v>360</v>
      </c>
      <c r="C157" s="17">
        <v>14</v>
      </c>
      <c r="D157" s="17" t="s">
        <v>361</v>
      </c>
      <c r="E157" s="48">
        <v>45451</v>
      </c>
      <c r="F157" s="17">
        <v>2024</v>
      </c>
      <c r="G157" s="49">
        <v>0.8125</v>
      </c>
      <c r="H157" s="49">
        <v>0.9375</v>
      </c>
      <c r="I157" s="17"/>
      <c r="J157" s="17" t="s">
        <v>369</v>
      </c>
      <c r="K157" s="17" t="s">
        <v>386</v>
      </c>
      <c r="L157" s="17" t="s">
        <v>387</v>
      </c>
      <c r="M157" s="17" t="s">
        <v>363</v>
      </c>
      <c r="N157" s="17"/>
      <c r="O157" s="17" t="s">
        <v>122</v>
      </c>
      <c r="P157" s="18">
        <v>1748</v>
      </c>
      <c r="Q157" s="17" t="s">
        <v>101</v>
      </c>
      <c r="R157" s="17" t="str">
        <f t="shared" si="0"/>
        <v>HOME</v>
      </c>
      <c r="S157" s="17" t="b">
        <v>0</v>
      </c>
      <c r="T157" s="17" t="b">
        <v>0</v>
      </c>
      <c r="U157" s="17"/>
      <c r="V157" s="17"/>
      <c r="W157" s="19" t="s">
        <v>424</v>
      </c>
    </row>
    <row r="158" spans="1:23" x14ac:dyDescent="0.2">
      <c r="A158" s="9">
        <v>157</v>
      </c>
      <c r="B158" s="11" t="s">
        <v>360</v>
      </c>
      <c r="C158" s="11">
        <v>14</v>
      </c>
      <c r="D158" s="11" t="s">
        <v>361</v>
      </c>
      <c r="E158" s="47">
        <v>45451</v>
      </c>
      <c r="F158" s="11">
        <v>2024</v>
      </c>
      <c r="G158" s="50">
        <v>0.83333333333333337</v>
      </c>
      <c r="H158" s="50"/>
      <c r="I158" s="11"/>
      <c r="J158" s="11" t="s">
        <v>282</v>
      </c>
      <c r="K158" s="11" t="s">
        <v>367</v>
      </c>
      <c r="L158" s="11" t="s">
        <v>368</v>
      </c>
      <c r="M158" s="11" t="s">
        <v>363</v>
      </c>
      <c r="N158" s="11"/>
      <c r="O158" s="11" t="s">
        <v>143</v>
      </c>
      <c r="P158" s="13">
        <v>9733</v>
      </c>
      <c r="Q158" s="11" t="s">
        <v>113</v>
      </c>
      <c r="R158" s="11" t="str">
        <f t="shared" si="0"/>
        <v>HOME</v>
      </c>
      <c r="S158" s="11" t="b">
        <v>0</v>
      </c>
      <c r="T158" s="11" t="b">
        <v>0</v>
      </c>
      <c r="U158" s="11"/>
      <c r="V158" s="11"/>
      <c r="W158" s="14" t="s">
        <v>428</v>
      </c>
    </row>
    <row r="159" spans="1:23" x14ac:dyDescent="0.2">
      <c r="A159" s="16">
        <v>158</v>
      </c>
      <c r="B159" s="17" t="s">
        <v>360</v>
      </c>
      <c r="C159" s="17">
        <v>16</v>
      </c>
      <c r="D159" s="17" t="s">
        <v>361</v>
      </c>
      <c r="E159" s="48">
        <v>45451</v>
      </c>
      <c r="F159" s="17">
        <v>2024</v>
      </c>
      <c r="G159" s="49">
        <v>0.83333333333333337</v>
      </c>
      <c r="H159" s="49">
        <v>0.95833333333333337</v>
      </c>
      <c r="I159" s="17"/>
      <c r="J159" s="17" t="s">
        <v>378</v>
      </c>
      <c r="K159" s="17" t="s">
        <v>367</v>
      </c>
      <c r="L159" s="17" t="s">
        <v>368</v>
      </c>
      <c r="M159" s="17" t="s">
        <v>363</v>
      </c>
      <c r="N159" s="17"/>
      <c r="O159" s="17" t="s">
        <v>309</v>
      </c>
      <c r="P159" s="18">
        <v>5032</v>
      </c>
      <c r="Q159" s="17" t="s">
        <v>381</v>
      </c>
      <c r="R159" s="17" t="str">
        <f t="shared" si="0"/>
        <v>HOME</v>
      </c>
      <c r="S159" s="17" t="b">
        <v>0</v>
      </c>
      <c r="T159" s="17" t="b">
        <v>0</v>
      </c>
    </row>
    <row r="160" spans="1:23" x14ac:dyDescent="0.2">
      <c r="A160" s="9">
        <v>159</v>
      </c>
      <c r="B160" s="11" t="s">
        <v>360</v>
      </c>
      <c r="C160" s="11"/>
      <c r="D160" s="11" t="s">
        <v>382</v>
      </c>
      <c r="E160" s="47">
        <v>45455</v>
      </c>
      <c r="F160" s="11">
        <v>2024</v>
      </c>
      <c r="G160" s="50">
        <v>0.79166666666666663</v>
      </c>
      <c r="H160" s="50">
        <v>0.83333333333333337</v>
      </c>
      <c r="I160" s="11"/>
      <c r="J160" s="11" t="s">
        <v>117</v>
      </c>
      <c r="K160" s="11" t="s">
        <v>367</v>
      </c>
      <c r="L160" s="11" t="s">
        <v>375</v>
      </c>
      <c r="M160" s="11" t="s">
        <v>367</v>
      </c>
      <c r="N160" s="11"/>
      <c r="O160" s="11" t="s">
        <v>168</v>
      </c>
      <c r="P160" s="13">
        <v>2188</v>
      </c>
      <c r="Q160" s="11" t="s">
        <v>119</v>
      </c>
      <c r="R160" s="11" t="str">
        <f t="shared" si="0"/>
        <v>DRAW</v>
      </c>
      <c r="S160" s="11" t="b">
        <v>0</v>
      </c>
      <c r="T160" s="11" t="b">
        <v>0</v>
      </c>
      <c r="U160" s="11"/>
      <c r="V160" s="11"/>
      <c r="W160" s="14" t="s">
        <v>411</v>
      </c>
    </row>
    <row r="161" spans="1:23" x14ac:dyDescent="0.2">
      <c r="A161" s="16">
        <v>160</v>
      </c>
      <c r="B161" s="17" t="s">
        <v>360</v>
      </c>
      <c r="C161" s="17">
        <v>15</v>
      </c>
      <c r="D161" s="17" t="s">
        <v>398</v>
      </c>
      <c r="E161" s="48">
        <v>45457</v>
      </c>
      <c r="F161" s="17">
        <v>2024</v>
      </c>
      <c r="G161" s="49">
        <v>0.79166666666666663</v>
      </c>
      <c r="H161" s="49"/>
      <c r="I161" s="17"/>
      <c r="J161" s="17" t="s">
        <v>377</v>
      </c>
      <c r="K161" s="17" t="s">
        <v>363</v>
      </c>
      <c r="L161" s="17" t="s">
        <v>383</v>
      </c>
      <c r="M161" s="17" t="s">
        <v>363</v>
      </c>
      <c r="N161" s="17"/>
      <c r="O161" s="17" t="s">
        <v>369</v>
      </c>
      <c r="P161" s="18">
        <v>3580</v>
      </c>
      <c r="Q161" s="17" t="s">
        <v>107</v>
      </c>
      <c r="R161" s="17" t="str">
        <f t="shared" si="0"/>
        <v>DRAW</v>
      </c>
      <c r="S161" s="17" t="b">
        <v>0</v>
      </c>
      <c r="T161" s="17" t="b">
        <v>0</v>
      </c>
      <c r="U161" s="17"/>
      <c r="V161" s="17"/>
      <c r="W161" s="19" t="s">
        <v>418</v>
      </c>
    </row>
    <row r="162" spans="1:23" x14ac:dyDescent="0.2">
      <c r="A162" s="9">
        <v>161</v>
      </c>
      <c r="B162" s="11" t="s">
        <v>360</v>
      </c>
      <c r="C162" s="11">
        <v>15</v>
      </c>
      <c r="D162" s="11" t="s">
        <v>361</v>
      </c>
      <c r="E162" s="47">
        <v>45458</v>
      </c>
      <c r="F162" s="11">
        <v>2024</v>
      </c>
      <c r="G162" s="50">
        <v>0.66666666666666663</v>
      </c>
      <c r="H162" s="50"/>
      <c r="I162" s="11"/>
      <c r="J162" s="11" t="s">
        <v>293</v>
      </c>
      <c r="K162" s="11" t="s">
        <v>367</v>
      </c>
      <c r="L162" s="11" t="s">
        <v>370</v>
      </c>
      <c r="M162" s="11" t="s">
        <v>365</v>
      </c>
      <c r="N162" s="11"/>
      <c r="O162" s="11" t="s">
        <v>51</v>
      </c>
      <c r="P162" s="13">
        <v>7172</v>
      </c>
      <c r="Q162" s="11" t="s">
        <v>70</v>
      </c>
      <c r="R162" s="11" t="str">
        <f t="shared" si="0"/>
        <v>HOME</v>
      </c>
      <c r="S162" s="11" t="b">
        <v>0</v>
      </c>
      <c r="T162" s="11" t="b">
        <v>0</v>
      </c>
      <c r="U162" s="11"/>
      <c r="V162" s="11"/>
      <c r="W162" s="14" t="s">
        <v>439</v>
      </c>
    </row>
    <row r="163" spans="1:23" x14ac:dyDescent="0.2">
      <c r="A163" s="16">
        <v>162</v>
      </c>
      <c r="B163" s="17" t="s">
        <v>360</v>
      </c>
      <c r="C163" s="17">
        <v>15</v>
      </c>
      <c r="D163" s="17" t="s">
        <v>361</v>
      </c>
      <c r="E163" s="48">
        <v>45458</v>
      </c>
      <c r="F163" s="17">
        <v>2024</v>
      </c>
      <c r="G163" s="49">
        <v>0.79166666666666663</v>
      </c>
      <c r="H163" s="49"/>
      <c r="I163" s="17"/>
      <c r="J163" s="17" t="s">
        <v>90</v>
      </c>
      <c r="K163" s="17" t="s">
        <v>363</v>
      </c>
      <c r="L163" s="17" t="s">
        <v>364</v>
      </c>
      <c r="M163" s="17" t="s">
        <v>365</v>
      </c>
      <c r="N163" s="17"/>
      <c r="O163" s="17" t="s">
        <v>179</v>
      </c>
      <c r="P163" s="18">
        <v>10491</v>
      </c>
      <c r="Q163" s="17" t="s">
        <v>393</v>
      </c>
      <c r="R163" s="17" t="str">
        <f t="shared" si="0"/>
        <v>HOME</v>
      </c>
      <c r="S163" s="17" t="b">
        <v>0</v>
      </c>
      <c r="T163" s="17" t="b">
        <v>0</v>
      </c>
      <c r="U163" s="17"/>
      <c r="V163" s="17"/>
      <c r="W163" s="19" t="s">
        <v>401</v>
      </c>
    </row>
    <row r="164" spans="1:23" x14ac:dyDescent="0.2">
      <c r="A164" s="9">
        <v>163</v>
      </c>
      <c r="B164" s="11" t="s">
        <v>360</v>
      </c>
      <c r="C164" s="11">
        <v>15</v>
      </c>
      <c r="D164" s="11" t="s">
        <v>361</v>
      </c>
      <c r="E164" s="47">
        <v>45458</v>
      </c>
      <c r="F164" s="11">
        <v>2024</v>
      </c>
      <c r="G164" s="50">
        <v>0.79166666666666663</v>
      </c>
      <c r="H164" s="50"/>
      <c r="I164" s="11"/>
      <c r="J164" s="11" t="s">
        <v>85</v>
      </c>
      <c r="K164" s="11" t="s">
        <v>367</v>
      </c>
      <c r="L164" s="11" t="s">
        <v>370</v>
      </c>
      <c r="M164" s="11" t="s">
        <v>365</v>
      </c>
      <c r="N164" s="11"/>
      <c r="O164" s="11" t="s">
        <v>164</v>
      </c>
      <c r="P164" s="13">
        <v>4747</v>
      </c>
      <c r="Q164" s="11" t="s">
        <v>87</v>
      </c>
      <c r="R164" s="11" t="str">
        <f t="shared" si="0"/>
        <v>HOME</v>
      </c>
      <c r="S164" s="11" t="b">
        <v>0</v>
      </c>
      <c r="T164" s="11" t="b">
        <v>0</v>
      </c>
      <c r="U164" s="11"/>
      <c r="V164" s="11"/>
      <c r="W164" s="14" t="s">
        <v>442</v>
      </c>
    </row>
    <row r="165" spans="1:23" x14ac:dyDescent="0.2">
      <c r="A165" s="16">
        <v>164</v>
      </c>
      <c r="B165" s="17" t="s">
        <v>360</v>
      </c>
      <c r="C165" s="17">
        <v>15</v>
      </c>
      <c r="D165" s="17" t="s">
        <v>361</v>
      </c>
      <c r="E165" s="48">
        <v>45458</v>
      </c>
      <c r="F165" s="17">
        <v>2024</v>
      </c>
      <c r="G165" s="49">
        <v>0.8125</v>
      </c>
      <c r="H165" s="49"/>
      <c r="I165" s="17"/>
      <c r="J165" s="17" t="s">
        <v>390</v>
      </c>
      <c r="K165" s="17" t="s">
        <v>386</v>
      </c>
      <c r="L165" s="17" t="s">
        <v>404</v>
      </c>
      <c r="M165" s="17" t="s">
        <v>367</v>
      </c>
      <c r="N165" s="17"/>
      <c r="O165" s="17" t="s">
        <v>282</v>
      </c>
      <c r="P165" s="18">
        <v>5393</v>
      </c>
      <c r="Q165" s="17" t="s">
        <v>185</v>
      </c>
      <c r="R165" s="17" t="str">
        <f t="shared" si="0"/>
        <v>HOME</v>
      </c>
      <c r="S165" s="17" t="b">
        <v>0</v>
      </c>
      <c r="T165" s="17" t="b">
        <v>0</v>
      </c>
      <c r="U165" s="17"/>
      <c r="V165" s="17"/>
      <c r="W165" s="19" t="s">
        <v>415</v>
      </c>
    </row>
    <row r="166" spans="1:23" x14ac:dyDescent="0.2">
      <c r="A166" s="9">
        <v>165</v>
      </c>
      <c r="B166" s="11" t="s">
        <v>360</v>
      </c>
      <c r="C166" s="11">
        <v>15</v>
      </c>
      <c r="D166" s="11" t="s">
        <v>396</v>
      </c>
      <c r="E166" s="47">
        <v>45459</v>
      </c>
      <c r="F166" s="11">
        <v>2024</v>
      </c>
      <c r="G166" s="50">
        <v>0.75</v>
      </c>
      <c r="H166" s="50"/>
      <c r="I166" s="11"/>
      <c r="J166" s="11" t="s">
        <v>143</v>
      </c>
      <c r="K166" s="11" t="s">
        <v>367</v>
      </c>
      <c r="L166" s="11" t="s">
        <v>370</v>
      </c>
      <c r="M166" s="11" t="s">
        <v>365</v>
      </c>
      <c r="N166" s="11"/>
      <c r="O166" s="11" t="s">
        <v>334</v>
      </c>
      <c r="P166" s="13">
        <v>2047</v>
      </c>
      <c r="Q166" s="11" t="s">
        <v>144</v>
      </c>
      <c r="R166" s="11" t="str">
        <f t="shared" si="0"/>
        <v>HOME</v>
      </c>
      <c r="S166" s="11" t="b">
        <v>0</v>
      </c>
      <c r="T166" s="11" t="b">
        <v>0</v>
      </c>
      <c r="U166" s="11"/>
      <c r="V166" s="11"/>
      <c r="W166" s="14" t="s">
        <v>453</v>
      </c>
    </row>
    <row r="167" spans="1:23" x14ac:dyDescent="0.2">
      <c r="A167" s="16">
        <v>166</v>
      </c>
      <c r="B167" s="17" t="s">
        <v>360</v>
      </c>
      <c r="C167" s="17">
        <v>15</v>
      </c>
      <c r="D167" s="17" t="s">
        <v>361</v>
      </c>
      <c r="E167" s="48">
        <v>45458</v>
      </c>
      <c r="F167" s="17">
        <v>2024</v>
      </c>
      <c r="G167" s="49">
        <v>0.79166666666666663</v>
      </c>
      <c r="H167" s="49">
        <v>0.875</v>
      </c>
      <c r="I167" s="17"/>
      <c r="J167" s="17" t="s">
        <v>371</v>
      </c>
      <c r="K167" s="17" t="s">
        <v>394</v>
      </c>
      <c r="L167" s="17" t="s">
        <v>454</v>
      </c>
      <c r="M167" s="17" t="s">
        <v>367</v>
      </c>
      <c r="N167" s="17"/>
      <c r="O167" s="17" t="s">
        <v>309</v>
      </c>
      <c r="P167" s="18">
        <v>8023</v>
      </c>
      <c r="Q167" s="17" t="s">
        <v>61</v>
      </c>
      <c r="R167" s="17" t="str">
        <f t="shared" si="0"/>
        <v>HOME</v>
      </c>
      <c r="S167" s="17" t="b">
        <v>0</v>
      </c>
      <c r="T167" s="17" t="b">
        <v>0</v>
      </c>
      <c r="U167" s="17"/>
      <c r="V167" s="17"/>
      <c r="W167" s="19" t="s">
        <v>384</v>
      </c>
    </row>
    <row r="168" spans="1:23" x14ac:dyDescent="0.2">
      <c r="A168" s="9">
        <v>167</v>
      </c>
      <c r="B168" s="11" t="s">
        <v>360</v>
      </c>
      <c r="C168" s="11">
        <v>15</v>
      </c>
      <c r="D168" s="11" t="s">
        <v>361</v>
      </c>
      <c r="E168" s="47">
        <v>45458</v>
      </c>
      <c r="F168" s="11">
        <v>2024</v>
      </c>
      <c r="G168" s="50">
        <v>0.8125</v>
      </c>
      <c r="H168" s="50">
        <v>0.85416666666666663</v>
      </c>
      <c r="I168" s="11"/>
      <c r="J168" s="11" t="s">
        <v>117</v>
      </c>
      <c r="K168" s="11" t="s">
        <v>367</v>
      </c>
      <c r="L168" s="11" t="s">
        <v>368</v>
      </c>
      <c r="M168" s="11" t="s">
        <v>363</v>
      </c>
      <c r="N168" s="11"/>
      <c r="O168" s="11" t="s">
        <v>362</v>
      </c>
      <c r="P168" s="13">
        <v>3196</v>
      </c>
      <c r="Q168" s="11" t="s">
        <v>119</v>
      </c>
      <c r="R168" s="11" t="str">
        <f t="shared" si="0"/>
        <v>HOME</v>
      </c>
      <c r="S168" s="11" t="b">
        <v>0</v>
      </c>
      <c r="T168" s="11" t="b">
        <v>0</v>
      </c>
      <c r="U168" s="11"/>
      <c r="V168" s="11"/>
      <c r="W168" s="14" t="s">
        <v>389</v>
      </c>
    </row>
    <row r="169" spans="1:23" x14ac:dyDescent="0.2">
      <c r="A169" s="16">
        <v>168</v>
      </c>
      <c r="B169" s="17" t="s">
        <v>360</v>
      </c>
      <c r="C169" s="17">
        <v>15</v>
      </c>
      <c r="D169" s="17" t="s">
        <v>361</v>
      </c>
      <c r="E169" s="48">
        <v>45458</v>
      </c>
      <c r="F169" s="17">
        <v>2024</v>
      </c>
      <c r="G169" s="49">
        <v>0.83333333333333337</v>
      </c>
      <c r="H169" s="49">
        <v>0.875</v>
      </c>
      <c r="I169" s="17"/>
      <c r="J169" s="17" t="s">
        <v>74</v>
      </c>
      <c r="K169" s="17" t="s">
        <v>363</v>
      </c>
      <c r="L169" s="17" t="s">
        <v>383</v>
      </c>
      <c r="M169" s="17" t="s">
        <v>363</v>
      </c>
      <c r="N169" s="17"/>
      <c r="O169" s="17" t="s">
        <v>378</v>
      </c>
      <c r="P169" s="18">
        <v>5802</v>
      </c>
      <c r="Q169" s="17" t="s">
        <v>76</v>
      </c>
      <c r="R169" s="17" t="str">
        <f t="shared" si="0"/>
        <v>DRAW</v>
      </c>
      <c r="S169" s="17" t="b">
        <v>0</v>
      </c>
      <c r="T169" s="17" t="b">
        <v>0</v>
      </c>
      <c r="U169" s="17"/>
      <c r="V169" s="17"/>
      <c r="W169" s="19" t="s">
        <v>416</v>
      </c>
    </row>
    <row r="170" spans="1:23" x14ac:dyDescent="0.2">
      <c r="A170" s="9">
        <v>169</v>
      </c>
      <c r="B170" s="11" t="s">
        <v>360</v>
      </c>
      <c r="C170" s="11">
        <v>15</v>
      </c>
      <c r="D170" s="11" t="s">
        <v>361</v>
      </c>
      <c r="E170" s="47">
        <v>45458</v>
      </c>
      <c r="F170" s="11">
        <v>2024</v>
      </c>
      <c r="G170" s="50">
        <v>0.83333333333333337</v>
      </c>
      <c r="H170" s="50">
        <v>0.95833333333333337</v>
      </c>
      <c r="I170" s="11"/>
      <c r="J170" s="11" t="s">
        <v>374</v>
      </c>
      <c r="K170" s="11" t="s">
        <v>367</v>
      </c>
      <c r="L170" s="11" t="s">
        <v>419</v>
      </c>
      <c r="M170" s="11" t="s">
        <v>386</v>
      </c>
      <c r="N170" s="11"/>
      <c r="O170" s="11" t="s">
        <v>147</v>
      </c>
      <c r="P170" s="13">
        <v>10843</v>
      </c>
      <c r="Q170" s="11" t="s">
        <v>176</v>
      </c>
      <c r="R170" s="11" t="str">
        <f t="shared" si="0"/>
        <v>AWAY</v>
      </c>
      <c r="S170" s="11" t="b">
        <v>0</v>
      </c>
      <c r="T170" s="11" t="b">
        <v>0</v>
      </c>
      <c r="U170" s="11"/>
      <c r="V170" s="11"/>
      <c r="W170" s="14" t="s">
        <v>373</v>
      </c>
    </row>
    <row r="171" spans="1:23" x14ac:dyDescent="0.2">
      <c r="A171" s="16">
        <v>170</v>
      </c>
      <c r="B171" s="17" t="s">
        <v>360</v>
      </c>
      <c r="C171" s="17"/>
      <c r="D171" s="17" t="s">
        <v>407</v>
      </c>
      <c r="E171" s="48">
        <v>45461</v>
      </c>
      <c r="F171" s="17">
        <v>2024</v>
      </c>
      <c r="G171" s="49">
        <v>0.8125</v>
      </c>
      <c r="H171" s="49">
        <v>0.9375</v>
      </c>
      <c r="I171" s="17"/>
      <c r="J171" s="17" t="s">
        <v>369</v>
      </c>
      <c r="K171" s="17" t="s">
        <v>386</v>
      </c>
      <c r="L171" s="17" t="s">
        <v>406</v>
      </c>
      <c r="M171" s="17" t="s">
        <v>386</v>
      </c>
      <c r="N171" s="17"/>
      <c r="O171" s="17" t="s">
        <v>371</v>
      </c>
      <c r="P171" s="18">
        <v>1339</v>
      </c>
      <c r="Q171" s="17" t="s">
        <v>101</v>
      </c>
      <c r="R171" s="17" t="str">
        <f t="shared" si="0"/>
        <v>DRAW</v>
      </c>
      <c r="S171" s="17" t="b">
        <v>0</v>
      </c>
      <c r="T171" s="17" t="b">
        <v>0</v>
      </c>
      <c r="U171" s="17"/>
      <c r="V171" s="17"/>
      <c r="W171" s="19" t="s">
        <v>416</v>
      </c>
    </row>
    <row r="172" spans="1:23" x14ac:dyDescent="0.2">
      <c r="A172" s="9">
        <v>171</v>
      </c>
      <c r="B172" s="11" t="s">
        <v>360</v>
      </c>
      <c r="C172" s="11"/>
      <c r="D172" s="11" t="s">
        <v>382</v>
      </c>
      <c r="E172" s="47">
        <v>45462</v>
      </c>
      <c r="F172" s="11">
        <v>2024</v>
      </c>
      <c r="G172" s="50">
        <v>0.8125</v>
      </c>
      <c r="H172" s="50"/>
      <c r="I172" s="11"/>
      <c r="J172" s="11" t="s">
        <v>164</v>
      </c>
      <c r="K172" s="11" t="s">
        <v>365</v>
      </c>
      <c r="L172" s="11" t="s">
        <v>379</v>
      </c>
      <c r="M172" s="11" t="s">
        <v>363</v>
      </c>
      <c r="N172" s="11"/>
      <c r="O172" s="11" t="s">
        <v>282</v>
      </c>
      <c r="P172" s="13">
        <v>5084</v>
      </c>
      <c r="Q172" s="11" t="s">
        <v>166</v>
      </c>
      <c r="R172" s="11" t="str">
        <f t="shared" si="0"/>
        <v>AWAY</v>
      </c>
      <c r="S172" s="11" t="b">
        <v>0</v>
      </c>
      <c r="T172" s="11" t="b">
        <v>0</v>
      </c>
      <c r="U172" s="11"/>
      <c r="V172" s="11"/>
      <c r="W172" s="14" t="s">
        <v>437</v>
      </c>
    </row>
    <row r="173" spans="1:23" x14ac:dyDescent="0.2">
      <c r="A173" s="16">
        <v>172</v>
      </c>
      <c r="B173" s="17" t="s">
        <v>360</v>
      </c>
      <c r="C173" s="17"/>
      <c r="D173" s="17" t="s">
        <v>382</v>
      </c>
      <c r="E173" s="48">
        <v>45462</v>
      </c>
      <c r="F173" s="17">
        <v>2024</v>
      </c>
      <c r="G173" s="49">
        <v>0.79166666666666663</v>
      </c>
      <c r="H173" s="49">
        <v>0.83333333333333337</v>
      </c>
      <c r="I173" s="17"/>
      <c r="J173" s="17" t="s">
        <v>380</v>
      </c>
      <c r="K173" s="17" t="s">
        <v>386</v>
      </c>
      <c r="L173" s="17" t="s">
        <v>435</v>
      </c>
      <c r="M173" s="17" t="s">
        <v>365</v>
      </c>
      <c r="N173" s="17"/>
      <c r="O173" s="17" t="s">
        <v>179</v>
      </c>
      <c r="P173" s="18">
        <v>1996</v>
      </c>
      <c r="Q173" s="17" t="s">
        <v>43</v>
      </c>
      <c r="R173" s="17" t="str">
        <f t="shared" si="0"/>
        <v>HOME</v>
      </c>
      <c r="S173" s="17" t="b">
        <v>0</v>
      </c>
      <c r="T173" s="17" t="b">
        <v>0</v>
      </c>
      <c r="U173" s="17"/>
      <c r="V173" s="17"/>
      <c r="W173" s="19" t="s">
        <v>443</v>
      </c>
    </row>
    <row r="174" spans="1:23" x14ac:dyDescent="0.2">
      <c r="A174" s="9">
        <v>173</v>
      </c>
      <c r="B174" s="11" t="s">
        <v>360</v>
      </c>
      <c r="C174" s="11"/>
      <c r="D174" s="11" t="s">
        <v>382</v>
      </c>
      <c r="E174" s="47">
        <v>45462</v>
      </c>
      <c r="F174" s="11">
        <v>2024</v>
      </c>
      <c r="G174" s="50">
        <v>0.79166666666666663</v>
      </c>
      <c r="H174" s="50">
        <v>0.91666666666666663</v>
      </c>
      <c r="I174" s="11"/>
      <c r="J174" s="11" t="s">
        <v>147</v>
      </c>
      <c r="K174" s="11" t="s">
        <v>367</v>
      </c>
      <c r="L174" s="11" t="s">
        <v>368</v>
      </c>
      <c r="M174" s="11" t="s">
        <v>363</v>
      </c>
      <c r="N174" s="11"/>
      <c r="O174" s="11" t="s">
        <v>74</v>
      </c>
      <c r="P174" s="13">
        <v>3247</v>
      </c>
      <c r="Q174" s="11" t="s">
        <v>149</v>
      </c>
      <c r="R174" s="11" t="str">
        <f t="shared" si="0"/>
        <v>HOME</v>
      </c>
      <c r="S174" s="11" t="b">
        <v>0</v>
      </c>
      <c r="T174" s="11" t="b">
        <v>0</v>
      </c>
      <c r="U174" s="11"/>
      <c r="V174" s="11"/>
      <c r="W174" s="14" t="s">
        <v>427</v>
      </c>
    </row>
    <row r="175" spans="1:23" x14ac:dyDescent="0.2">
      <c r="A175" s="16">
        <v>174</v>
      </c>
      <c r="B175" s="17" t="s">
        <v>360</v>
      </c>
      <c r="C175" s="17"/>
      <c r="D175" s="17" t="s">
        <v>382</v>
      </c>
      <c r="E175" s="48">
        <v>45462</v>
      </c>
      <c r="F175" s="17">
        <v>2024</v>
      </c>
      <c r="G175" s="49">
        <v>0.8125</v>
      </c>
      <c r="H175" s="49">
        <v>0.85416666666666663</v>
      </c>
      <c r="I175" s="17"/>
      <c r="J175" s="17" t="s">
        <v>78</v>
      </c>
      <c r="K175" s="17" t="s">
        <v>367</v>
      </c>
      <c r="L175" s="17" t="s">
        <v>368</v>
      </c>
      <c r="M175" s="17" t="s">
        <v>363</v>
      </c>
      <c r="N175" s="17"/>
      <c r="O175" s="17" t="s">
        <v>122</v>
      </c>
      <c r="P175" s="18">
        <v>3009</v>
      </c>
      <c r="Q175" s="17" t="s">
        <v>81</v>
      </c>
      <c r="R175" s="17" t="str">
        <f t="shared" si="0"/>
        <v>HOME</v>
      </c>
      <c r="S175" s="17" t="b">
        <v>0</v>
      </c>
      <c r="T175" s="17" t="b">
        <v>0</v>
      </c>
      <c r="U175" s="17"/>
      <c r="V175" s="17"/>
      <c r="W175" s="19" t="s">
        <v>455</v>
      </c>
    </row>
    <row r="176" spans="1:23" x14ac:dyDescent="0.2">
      <c r="A176" s="9">
        <v>175</v>
      </c>
      <c r="B176" s="11" t="s">
        <v>360</v>
      </c>
      <c r="C176" s="11">
        <v>16</v>
      </c>
      <c r="D176" s="11" t="s">
        <v>398</v>
      </c>
      <c r="E176" s="47">
        <v>45464</v>
      </c>
      <c r="F176" s="11">
        <v>2024</v>
      </c>
      <c r="G176" s="50">
        <v>0.8125</v>
      </c>
      <c r="H176" s="50"/>
      <c r="I176" s="11"/>
      <c r="J176" s="11" t="s">
        <v>85</v>
      </c>
      <c r="K176" s="11" t="s">
        <v>365</v>
      </c>
      <c r="L176" s="11" t="s">
        <v>379</v>
      </c>
      <c r="M176" s="11" t="s">
        <v>363</v>
      </c>
      <c r="N176" s="11"/>
      <c r="O176" s="11" t="s">
        <v>390</v>
      </c>
      <c r="P176" s="13">
        <v>5500</v>
      </c>
      <c r="Q176" s="11" t="s">
        <v>87</v>
      </c>
      <c r="R176" s="11" t="str">
        <f t="shared" si="0"/>
        <v>AWAY</v>
      </c>
      <c r="S176" s="11" t="b">
        <v>0</v>
      </c>
      <c r="T176" s="11" t="b">
        <v>0</v>
      </c>
      <c r="U176" s="11"/>
      <c r="V176" s="11"/>
      <c r="W176" s="14" t="s">
        <v>392</v>
      </c>
    </row>
    <row r="177" spans="1:23" x14ac:dyDescent="0.2">
      <c r="A177" s="16">
        <v>176</v>
      </c>
      <c r="B177" s="17" t="s">
        <v>360</v>
      </c>
      <c r="C177" s="17">
        <v>16</v>
      </c>
      <c r="D177" s="17" t="s">
        <v>361</v>
      </c>
      <c r="E177" s="48">
        <v>45465</v>
      </c>
      <c r="F177" s="17">
        <v>2024</v>
      </c>
      <c r="G177" s="49">
        <v>0.625</v>
      </c>
      <c r="H177" s="49">
        <v>0.75</v>
      </c>
      <c r="I177" s="17"/>
      <c r="J177" s="17" t="s">
        <v>334</v>
      </c>
      <c r="K177" s="17" t="s">
        <v>367</v>
      </c>
      <c r="L177" s="17" t="s">
        <v>368</v>
      </c>
      <c r="M177" s="17" t="s">
        <v>363</v>
      </c>
      <c r="N177" s="17"/>
      <c r="O177" s="17" t="s">
        <v>147</v>
      </c>
      <c r="P177" s="18">
        <v>4330</v>
      </c>
      <c r="Q177" s="17" t="s">
        <v>132</v>
      </c>
      <c r="R177" s="17" t="str">
        <f t="shared" si="0"/>
        <v>HOME</v>
      </c>
      <c r="S177" s="17" t="b">
        <v>0</v>
      </c>
      <c r="T177" s="17" t="b">
        <v>0</v>
      </c>
      <c r="U177" s="17"/>
      <c r="V177" s="17"/>
      <c r="W177" s="19" t="s">
        <v>447</v>
      </c>
    </row>
    <row r="178" spans="1:23" x14ac:dyDescent="0.2">
      <c r="A178" s="9">
        <v>177</v>
      </c>
      <c r="B178" s="11" t="s">
        <v>360</v>
      </c>
      <c r="C178" s="11">
        <v>16</v>
      </c>
      <c r="D178" s="11" t="s">
        <v>361</v>
      </c>
      <c r="E178" s="47">
        <v>45465</v>
      </c>
      <c r="F178" s="11">
        <v>2024</v>
      </c>
      <c r="G178" s="50">
        <v>0.79166666666666663</v>
      </c>
      <c r="H178" s="50"/>
      <c r="I178" s="11"/>
      <c r="J178" s="11" t="s">
        <v>90</v>
      </c>
      <c r="K178" s="11" t="s">
        <v>365</v>
      </c>
      <c r="L178" s="11" t="s">
        <v>379</v>
      </c>
      <c r="M178" s="11" t="s">
        <v>363</v>
      </c>
      <c r="N178" s="11"/>
      <c r="O178" s="11" t="s">
        <v>309</v>
      </c>
      <c r="P178" s="13">
        <v>9490</v>
      </c>
      <c r="Q178" s="11" t="s">
        <v>393</v>
      </c>
      <c r="R178" s="11" t="str">
        <f t="shared" si="0"/>
        <v>AWAY</v>
      </c>
      <c r="S178" s="11" t="b">
        <v>0</v>
      </c>
      <c r="T178" s="11" t="b">
        <v>0</v>
      </c>
      <c r="U178" s="11"/>
      <c r="V178" s="11"/>
      <c r="W178" s="14" t="s">
        <v>432</v>
      </c>
    </row>
    <row r="179" spans="1:23" x14ac:dyDescent="0.2">
      <c r="A179" s="16">
        <v>178</v>
      </c>
      <c r="B179" s="17" t="s">
        <v>360</v>
      </c>
      <c r="C179" s="17">
        <v>16</v>
      </c>
      <c r="D179" s="17" t="s">
        <v>361</v>
      </c>
      <c r="E179" s="48">
        <v>45465</v>
      </c>
      <c r="F179" s="17">
        <v>2024</v>
      </c>
      <c r="G179" s="49">
        <v>0.79166666666666663</v>
      </c>
      <c r="H179" s="49"/>
      <c r="I179" s="17"/>
      <c r="J179" s="17" t="s">
        <v>122</v>
      </c>
      <c r="K179" s="17" t="s">
        <v>367</v>
      </c>
      <c r="L179" s="17" t="s">
        <v>375</v>
      </c>
      <c r="M179" s="17" t="s">
        <v>367</v>
      </c>
      <c r="N179" s="17"/>
      <c r="O179" s="17" t="s">
        <v>377</v>
      </c>
      <c r="P179" s="17">
        <v>846</v>
      </c>
      <c r="Q179" s="17" t="s">
        <v>372</v>
      </c>
      <c r="R179" s="17" t="str">
        <f t="shared" si="0"/>
        <v>DRAW</v>
      </c>
      <c r="S179" s="17" t="b">
        <v>0</v>
      </c>
      <c r="T179" s="17" t="b">
        <v>0</v>
      </c>
      <c r="U179" s="17"/>
      <c r="V179" s="17"/>
      <c r="W179" s="19" t="s">
        <v>434</v>
      </c>
    </row>
    <row r="180" spans="1:23" x14ac:dyDescent="0.2">
      <c r="A180" s="9">
        <v>179</v>
      </c>
      <c r="B180" s="11" t="s">
        <v>360</v>
      </c>
      <c r="C180" s="11">
        <v>16</v>
      </c>
      <c r="D180" s="11" t="s">
        <v>361</v>
      </c>
      <c r="E180" s="47">
        <v>45465</v>
      </c>
      <c r="F180" s="11">
        <v>2024</v>
      </c>
      <c r="G180" s="50">
        <v>0.8125</v>
      </c>
      <c r="H180" s="50"/>
      <c r="I180" s="11"/>
      <c r="J180" s="11" t="s">
        <v>143</v>
      </c>
      <c r="K180" s="11" t="s">
        <v>365</v>
      </c>
      <c r="L180" s="11" t="s">
        <v>376</v>
      </c>
      <c r="M180" s="11" t="s">
        <v>365</v>
      </c>
      <c r="N180" s="11"/>
      <c r="O180" s="11" t="s">
        <v>164</v>
      </c>
      <c r="P180" s="13">
        <v>1996</v>
      </c>
      <c r="Q180" s="11" t="s">
        <v>144</v>
      </c>
      <c r="R180" s="11" t="str">
        <f t="shared" si="0"/>
        <v>DRAW</v>
      </c>
      <c r="S180" s="11" t="b">
        <v>0</v>
      </c>
      <c r="T180" s="11" t="b">
        <v>0</v>
      </c>
      <c r="U180" s="11"/>
      <c r="V180" s="11"/>
      <c r="W180" s="14" t="s">
        <v>429</v>
      </c>
    </row>
    <row r="181" spans="1:23" x14ac:dyDescent="0.2">
      <c r="A181" s="16">
        <v>180</v>
      </c>
      <c r="B181" s="17" t="s">
        <v>360</v>
      </c>
      <c r="C181" s="17">
        <v>16</v>
      </c>
      <c r="D181" s="17" t="s">
        <v>361</v>
      </c>
      <c r="E181" s="48">
        <v>45465</v>
      </c>
      <c r="F181" s="17">
        <v>2024</v>
      </c>
      <c r="G181" s="49">
        <v>0.79166666666666663</v>
      </c>
      <c r="H181" s="49">
        <v>0.875</v>
      </c>
      <c r="I181" s="17"/>
      <c r="J181" s="17" t="s">
        <v>362</v>
      </c>
      <c r="K181" s="17" t="s">
        <v>363</v>
      </c>
      <c r="L181" s="17" t="s">
        <v>364</v>
      </c>
      <c r="M181" s="17" t="s">
        <v>365</v>
      </c>
      <c r="N181" s="17"/>
      <c r="O181" s="17" t="s">
        <v>371</v>
      </c>
      <c r="P181" s="18">
        <v>10176</v>
      </c>
      <c r="Q181" s="17" t="s">
        <v>366</v>
      </c>
      <c r="R181" s="17" t="str">
        <f t="shared" si="0"/>
        <v>HOME</v>
      </c>
      <c r="S181" s="17" t="b">
        <v>0</v>
      </c>
      <c r="T181" s="17" t="b">
        <v>0</v>
      </c>
      <c r="U181" s="17"/>
      <c r="V181" s="17"/>
      <c r="W181" s="19" t="s">
        <v>441</v>
      </c>
    </row>
    <row r="182" spans="1:23" x14ac:dyDescent="0.2">
      <c r="A182" s="9">
        <v>181</v>
      </c>
      <c r="B182" s="11" t="s">
        <v>360</v>
      </c>
      <c r="C182" s="11">
        <v>16</v>
      </c>
      <c r="D182" s="11" t="s">
        <v>361</v>
      </c>
      <c r="E182" s="47">
        <v>45465</v>
      </c>
      <c r="F182" s="11">
        <v>2024</v>
      </c>
      <c r="G182" s="50">
        <v>0.8125</v>
      </c>
      <c r="H182" s="50">
        <v>0.85416666666666663</v>
      </c>
      <c r="I182" s="11"/>
      <c r="J182" s="11" t="s">
        <v>78</v>
      </c>
      <c r="K182" s="11" t="s">
        <v>365</v>
      </c>
      <c r="L182" s="11" t="s">
        <v>376</v>
      </c>
      <c r="M182" s="11" t="s">
        <v>365</v>
      </c>
      <c r="N182" s="11"/>
      <c r="O182" s="11" t="s">
        <v>374</v>
      </c>
      <c r="P182" s="13">
        <v>3433</v>
      </c>
      <c r="Q182" s="11" t="s">
        <v>81</v>
      </c>
      <c r="R182" s="11" t="str">
        <f t="shared" si="0"/>
        <v>DRAW</v>
      </c>
      <c r="S182" s="11" t="b">
        <v>0</v>
      </c>
      <c r="T182" s="11" t="b">
        <v>0</v>
      </c>
      <c r="U182" s="11"/>
      <c r="V182" s="11"/>
      <c r="W182" s="14" t="s">
        <v>452</v>
      </c>
    </row>
    <row r="183" spans="1:23" x14ac:dyDescent="0.2">
      <c r="A183" s="16">
        <v>182</v>
      </c>
      <c r="B183" s="17" t="s">
        <v>360</v>
      </c>
      <c r="C183" s="17">
        <v>16</v>
      </c>
      <c r="D183" s="17" t="s">
        <v>361</v>
      </c>
      <c r="E183" s="48">
        <v>45465</v>
      </c>
      <c r="F183" s="17">
        <v>2024</v>
      </c>
      <c r="G183" s="49">
        <v>0.8125</v>
      </c>
      <c r="H183" s="49">
        <v>0.9375</v>
      </c>
      <c r="I183" s="17"/>
      <c r="J183" s="17" t="s">
        <v>369</v>
      </c>
      <c r="K183" s="17" t="s">
        <v>363</v>
      </c>
      <c r="L183" s="17" t="s">
        <v>383</v>
      </c>
      <c r="M183" s="17" t="s">
        <v>363</v>
      </c>
      <c r="N183" s="17"/>
      <c r="O183" s="17" t="s">
        <v>117</v>
      </c>
      <c r="P183" s="18">
        <v>1657</v>
      </c>
      <c r="Q183" s="17" t="s">
        <v>101</v>
      </c>
      <c r="R183" s="17" t="str">
        <f t="shared" si="0"/>
        <v>DRAW</v>
      </c>
      <c r="S183" s="17" t="b">
        <v>0</v>
      </c>
      <c r="T183" s="17" t="b">
        <v>0</v>
      </c>
      <c r="U183" s="17"/>
      <c r="V183" s="17"/>
      <c r="W183" s="19" t="s">
        <v>427</v>
      </c>
    </row>
    <row r="184" spans="1:23" x14ac:dyDescent="0.2">
      <c r="A184" s="9">
        <v>183</v>
      </c>
      <c r="B184" s="11" t="s">
        <v>360</v>
      </c>
      <c r="C184" s="11">
        <v>16</v>
      </c>
      <c r="D184" s="11" t="s">
        <v>361</v>
      </c>
      <c r="E184" s="47">
        <v>45465</v>
      </c>
      <c r="F184" s="11">
        <v>2024</v>
      </c>
      <c r="G184" s="50">
        <v>0.8125</v>
      </c>
      <c r="H184" s="50">
        <v>0.9375</v>
      </c>
      <c r="I184" s="11"/>
      <c r="J184" s="11" t="s">
        <v>378</v>
      </c>
      <c r="K184" s="11" t="s">
        <v>365</v>
      </c>
      <c r="L184" s="11" t="s">
        <v>376</v>
      </c>
      <c r="M184" s="11" t="s">
        <v>365</v>
      </c>
      <c r="N184" s="11"/>
      <c r="O184" s="11" t="s">
        <v>51</v>
      </c>
      <c r="P184" s="13">
        <v>7244</v>
      </c>
      <c r="Q184" s="11" t="s">
        <v>381</v>
      </c>
      <c r="R184" s="11" t="str">
        <f t="shared" si="0"/>
        <v>DRAW</v>
      </c>
      <c r="S184" s="11" t="b">
        <v>0</v>
      </c>
      <c r="T184" s="11" t="b">
        <v>0</v>
      </c>
      <c r="U184" s="11"/>
      <c r="V184" s="11"/>
      <c r="W184" s="14" t="s">
        <v>428</v>
      </c>
    </row>
    <row r="185" spans="1:23" x14ac:dyDescent="0.2">
      <c r="A185" s="16">
        <v>184</v>
      </c>
      <c r="B185" s="17" t="s">
        <v>360</v>
      </c>
      <c r="C185" s="17">
        <v>16</v>
      </c>
      <c r="D185" s="17" t="s">
        <v>361</v>
      </c>
      <c r="E185" s="48">
        <v>45465</v>
      </c>
      <c r="F185" s="17">
        <v>2024</v>
      </c>
      <c r="G185" s="49">
        <v>0.83333333333333337</v>
      </c>
      <c r="H185" s="49"/>
      <c r="I185" s="17"/>
      <c r="J185" s="17" t="s">
        <v>282</v>
      </c>
      <c r="K185" s="17" t="s">
        <v>367</v>
      </c>
      <c r="L185" s="17" t="s">
        <v>410</v>
      </c>
      <c r="M185" s="17" t="s">
        <v>399</v>
      </c>
      <c r="N185" s="17"/>
      <c r="O185" s="17" t="s">
        <v>168</v>
      </c>
      <c r="P185" s="18">
        <v>9197</v>
      </c>
      <c r="Q185" s="17" t="s">
        <v>113</v>
      </c>
      <c r="R185" s="17" t="str">
        <f t="shared" si="0"/>
        <v>AWAY</v>
      </c>
      <c r="S185" s="17" t="b">
        <v>0</v>
      </c>
      <c r="T185" s="17" t="b">
        <v>0</v>
      </c>
      <c r="U185" s="17"/>
      <c r="V185" s="17"/>
      <c r="W185" s="19" t="s">
        <v>423</v>
      </c>
    </row>
    <row r="186" spans="1:23" x14ac:dyDescent="0.2">
      <c r="A186" s="9">
        <v>185</v>
      </c>
      <c r="B186" s="11" t="s">
        <v>360</v>
      </c>
      <c r="C186" s="11">
        <v>17</v>
      </c>
      <c r="D186" s="11" t="s">
        <v>382</v>
      </c>
      <c r="E186" s="47">
        <v>45469</v>
      </c>
      <c r="F186" s="11">
        <v>2024</v>
      </c>
      <c r="G186" s="50">
        <v>0.79166666666666663</v>
      </c>
      <c r="H186" s="50"/>
      <c r="I186" s="11"/>
      <c r="J186" s="11" t="s">
        <v>293</v>
      </c>
      <c r="K186" s="11" t="s">
        <v>363</v>
      </c>
      <c r="L186" s="11" t="s">
        <v>385</v>
      </c>
      <c r="M186" s="11" t="s">
        <v>367</v>
      </c>
      <c r="N186" s="11"/>
      <c r="O186" s="11" t="s">
        <v>380</v>
      </c>
      <c r="P186" s="13">
        <v>6244</v>
      </c>
      <c r="Q186" s="11" t="s">
        <v>70</v>
      </c>
      <c r="R186" s="11" t="str">
        <f t="shared" si="0"/>
        <v>AWAY</v>
      </c>
      <c r="S186" s="11" t="b">
        <v>0</v>
      </c>
      <c r="T186" s="11" t="b">
        <v>0</v>
      </c>
      <c r="U186" s="11"/>
      <c r="V186" s="11"/>
      <c r="W186" s="14" t="s">
        <v>428</v>
      </c>
    </row>
    <row r="187" spans="1:23" x14ac:dyDescent="0.2">
      <c r="A187" s="16">
        <v>186</v>
      </c>
      <c r="B187" s="17" t="s">
        <v>360</v>
      </c>
      <c r="C187" s="17">
        <v>17</v>
      </c>
      <c r="D187" s="17" t="s">
        <v>382</v>
      </c>
      <c r="E187" s="48">
        <v>45469</v>
      </c>
      <c r="F187" s="17">
        <v>2024</v>
      </c>
      <c r="G187" s="49">
        <v>0.8125</v>
      </c>
      <c r="H187" s="49"/>
      <c r="I187" s="17"/>
      <c r="J187" s="17" t="s">
        <v>168</v>
      </c>
      <c r="K187" s="17" t="s">
        <v>386</v>
      </c>
      <c r="L187" s="17" t="s">
        <v>435</v>
      </c>
      <c r="M187" s="17" t="s">
        <v>365</v>
      </c>
      <c r="N187" s="17"/>
      <c r="O187" s="17" t="s">
        <v>74</v>
      </c>
      <c r="P187" s="18">
        <v>3481</v>
      </c>
      <c r="Q187" s="17" t="s">
        <v>171</v>
      </c>
      <c r="R187" s="17" t="str">
        <f t="shared" si="0"/>
        <v>HOME</v>
      </c>
      <c r="S187" s="17" t="b">
        <v>0</v>
      </c>
      <c r="T187" s="17" t="b">
        <v>0</v>
      </c>
      <c r="U187" s="17"/>
      <c r="V187" s="17"/>
      <c r="W187" s="19" t="s">
        <v>418</v>
      </c>
    </row>
    <row r="188" spans="1:23" x14ac:dyDescent="0.2">
      <c r="A188" s="9">
        <v>187</v>
      </c>
      <c r="B188" s="11" t="s">
        <v>360</v>
      </c>
      <c r="C188" s="11">
        <v>17</v>
      </c>
      <c r="D188" s="11" t="s">
        <v>398</v>
      </c>
      <c r="E188" s="47">
        <v>45471</v>
      </c>
      <c r="F188" s="11">
        <v>2024</v>
      </c>
      <c r="G188" s="50">
        <v>0.8125</v>
      </c>
      <c r="H188" s="50"/>
      <c r="I188" s="11"/>
      <c r="J188" s="11" t="s">
        <v>51</v>
      </c>
      <c r="K188" s="11" t="s">
        <v>399</v>
      </c>
      <c r="L188" s="11" t="s">
        <v>456</v>
      </c>
      <c r="M188" s="11" t="s">
        <v>367</v>
      </c>
      <c r="N188" s="11"/>
      <c r="O188" s="11" t="s">
        <v>143</v>
      </c>
      <c r="P188" s="13">
        <v>3876</v>
      </c>
      <c r="Q188" s="11" t="s">
        <v>53</v>
      </c>
      <c r="R188" s="11" t="str">
        <f t="shared" si="0"/>
        <v>HOME</v>
      </c>
      <c r="S188" s="11" t="b">
        <v>0</v>
      </c>
      <c r="T188" s="11" t="b">
        <v>0</v>
      </c>
      <c r="U188" s="11"/>
      <c r="V188" s="11"/>
      <c r="W188" s="14" t="s">
        <v>438</v>
      </c>
    </row>
    <row r="189" spans="1:23" x14ac:dyDescent="0.2">
      <c r="A189" s="16">
        <v>188</v>
      </c>
      <c r="B189" s="17" t="s">
        <v>360</v>
      </c>
      <c r="C189" s="17">
        <v>17</v>
      </c>
      <c r="D189" s="17" t="s">
        <v>361</v>
      </c>
      <c r="E189" s="48">
        <v>45472</v>
      </c>
      <c r="F189" s="17">
        <v>2024</v>
      </c>
      <c r="G189" s="49">
        <v>0.77083333333333337</v>
      </c>
      <c r="H189" s="49">
        <v>0.8125</v>
      </c>
      <c r="I189" s="17"/>
      <c r="J189" s="17" t="s">
        <v>380</v>
      </c>
      <c r="K189" s="17" t="s">
        <v>363</v>
      </c>
      <c r="L189" s="17" t="s">
        <v>422</v>
      </c>
      <c r="M189" s="17" t="s">
        <v>394</v>
      </c>
      <c r="N189" s="17"/>
      <c r="O189" s="17" t="s">
        <v>282</v>
      </c>
      <c r="P189" s="18">
        <v>5011</v>
      </c>
      <c r="Q189" s="17" t="s">
        <v>43</v>
      </c>
      <c r="R189" s="17" t="str">
        <f t="shared" si="0"/>
        <v>AWAY</v>
      </c>
      <c r="S189" s="17" t="b">
        <v>0</v>
      </c>
      <c r="T189" s="17" t="b">
        <v>0</v>
      </c>
      <c r="U189" s="17"/>
      <c r="V189" s="17"/>
      <c r="W189" s="19" t="s">
        <v>442</v>
      </c>
    </row>
    <row r="190" spans="1:23" x14ac:dyDescent="0.2">
      <c r="A190" s="9">
        <v>189</v>
      </c>
      <c r="B190" s="11" t="s">
        <v>360</v>
      </c>
      <c r="C190" s="11">
        <v>17</v>
      </c>
      <c r="D190" s="11" t="s">
        <v>361</v>
      </c>
      <c r="E190" s="47">
        <v>45472</v>
      </c>
      <c r="F190" s="11">
        <v>2024</v>
      </c>
      <c r="G190" s="50">
        <v>0.79166666666666663</v>
      </c>
      <c r="H190" s="50"/>
      <c r="I190" s="11"/>
      <c r="J190" s="11" t="s">
        <v>122</v>
      </c>
      <c r="K190" s="11" t="s">
        <v>365</v>
      </c>
      <c r="L190" s="11" t="s">
        <v>448</v>
      </c>
      <c r="M190" s="11" t="s">
        <v>394</v>
      </c>
      <c r="N190" s="11"/>
      <c r="O190" s="11" t="s">
        <v>293</v>
      </c>
      <c r="P190" s="13">
        <v>1077</v>
      </c>
      <c r="Q190" s="11" t="s">
        <v>372</v>
      </c>
      <c r="R190" s="11" t="str">
        <f t="shared" si="0"/>
        <v>AWAY</v>
      </c>
      <c r="S190" s="11" t="b">
        <v>0</v>
      </c>
      <c r="T190" s="11" t="b">
        <v>0</v>
      </c>
      <c r="U190" s="11"/>
      <c r="V190" s="11"/>
      <c r="W190" s="14" t="s">
        <v>420</v>
      </c>
    </row>
    <row r="191" spans="1:23" x14ac:dyDescent="0.2">
      <c r="A191" s="16">
        <v>190</v>
      </c>
      <c r="B191" s="17" t="s">
        <v>360</v>
      </c>
      <c r="C191" s="17">
        <v>17</v>
      </c>
      <c r="D191" s="17" t="s">
        <v>398</v>
      </c>
      <c r="E191" s="48">
        <v>45471</v>
      </c>
      <c r="F191" s="17">
        <v>2024</v>
      </c>
      <c r="G191" s="49">
        <v>0.8125</v>
      </c>
      <c r="H191" s="49">
        <v>0.85416666666666663</v>
      </c>
      <c r="I191" s="17"/>
      <c r="J191" s="17" t="s">
        <v>117</v>
      </c>
      <c r="K191" s="17" t="s">
        <v>399</v>
      </c>
      <c r="L191" s="17" t="s">
        <v>450</v>
      </c>
      <c r="M191" s="17" t="s">
        <v>363</v>
      </c>
      <c r="N191" s="17"/>
      <c r="O191" s="17" t="s">
        <v>378</v>
      </c>
      <c r="P191" s="18">
        <v>2775</v>
      </c>
      <c r="Q191" s="17" t="s">
        <v>119</v>
      </c>
      <c r="R191" s="17" t="str">
        <f t="shared" si="0"/>
        <v>HOME</v>
      </c>
      <c r="S191" s="17" t="b">
        <v>0</v>
      </c>
      <c r="T191" s="17" t="b">
        <v>0</v>
      </c>
      <c r="U191" s="17"/>
      <c r="V191" s="17"/>
      <c r="W191" s="19" t="s">
        <v>421</v>
      </c>
    </row>
    <row r="192" spans="1:23" x14ac:dyDescent="0.2">
      <c r="A192" s="9">
        <v>191</v>
      </c>
      <c r="B192" s="11" t="s">
        <v>360</v>
      </c>
      <c r="C192" s="11">
        <v>17</v>
      </c>
      <c r="D192" s="11" t="s">
        <v>361</v>
      </c>
      <c r="E192" s="47">
        <v>45472</v>
      </c>
      <c r="F192" s="11">
        <v>2024</v>
      </c>
      <c r="G192" s="50">
        <v>0.8125</v>
      </c>
      <c r="H192" s="50"/>
      <c r="I192" s="11"/>
      <c r="J192" s="11" t="s">
        <v>377</v>
      </c>
      <c r="K192" s="11" t="s">
        <v>367</v>
      </c>
      <c r="L192" s="11" t="s">
        <v>370</v>
      </c>
      <c r="M192" s="11" t="s">
        <v>365</v>
      </c>
      <c r="N192" s="11"/>
      <c r="O192" s="11" t="s">
        <v>390</v>
      </c>
      <c r="P192" s="13">
        <v>3076</v>
      </c>
      <c r="Q192" s="11" t="s">
        <v>107</v>
      </c>
      <c r="R192" s="11" t="str">
        <f t="shared" si="0"/>
        <v>HOME</v>
      </c>
      <c r="S192" s="11" t="b">
        <v>0</v>
      </c>
      <c r="T192" s="11" t="b">
        <v>0</v>
      </c>
      <c r="U192" s="11"/>
      <c r="V192" s="11"/>
      <c r="W192" s="14" t="s">
        <v>440</v>
      </c>
    </row>
    <row r="193" spans="1:23" x14ac:dyDescent="0.2">
      <c r="A193" s="16">
        <v>192</v>
      </c>
      <c r="B193" s="17" t="s">
        <v>360</v>
      </c>
      <c r="C193" s="17">
        <v>17</v>
      </c>
      <c r="D193" s="17" t="s">
        <v>361</v>
      </c>
      <c r="E193" s="48">
        <v>45472</v>
      </c>
      <c r="F193" s="17">
        <v>2024</v>
      </c>
      <c r="G193" s="49">
        <v>0.79166666666666663</v>
      </c>
      <c r="H193" s="49">
        <v>0.91666666666666663</v>
      </c>
      <c r="I193" s="17"/>
      <c r="J193" s="17" t="s">
        <v>309</v>
      </c>
      <c r="K193" s="17" t="s">
        <v>365</v>
      </c>
      <c r="L193" s="17" t="s">
        <v>388</v>
      </c>
      <c r="M193" s="17" t="s">
        <v>367</v>
      </c>
      <c r="N193" s="17"/>
      <c r="O193" s="17" t="s">
        <v>147</v>
      </c>
      <c r="P193" s="18">
        <v>5000</v>
      </c>
      <c r="Q193" s="17" t="s">
        <v>397</v>
      </c>
      <c r="R193" s="17" t="str">
        <f t="shared" si="0"/>
        <v>AWAY</v>
      </c>
      <c r="S193" s="17" t="b">
        <v>0</v>
      </c>
      <c r="T193" s="17" t="b">
        <v>0</v>
      </c>
      <c r="U193" s="17"/>
      <c r="V193" s="17"/>
      <c r="W193" s="19" t="s">
        <v>389</v>
      </c>
    </row>
    <row r="194" spans="1:23" x14ac:dyDescent="0.2">
      <c r="A194" s="9">
        <v>193</v>
      </c>
      <c r="B194" s="11" t="s">
        <v>360</v>
      </c>
      <c r="C194" s="11">
        <v>17</v>
      </c>
      <c r="D194" s="11" t="s">
        <v>361</v>
      </c>
      <c r="E194" s="47">
        <v>45472</v>
      </c>
      <c r="F194" s="11">
        <v>2024</v>
      </c>
      <c r="G194" s="50">
        <v>0.79166666666666663</v>
      </c>
      <c r="H194" s="50">
        <v>0.875</v>
      </c>
      <c r="I194" s="11"/>
      <c r="J194" s="11" t="s">
        <v>371</v>
      </c>
      <c r="K194" s="11" t="s">
        <v>363</v>
      </c>
      <c r="L194" s="11" t="s">
        <v>364</v>
      </c>
      <c r="M194" s="11" t="s">
        <v>365</v>
      </c>
      <c r="N194" s="11"/>
      <c r="O194" s="11" t="s">
        <v>334</v>
      </c>
      <c r="P194" s="13">
        <v>8023</v>
      </c>
      <c r="Q194" s="11" t="s">
        <v>61</v>
      </c>
      <c r="R194" s="11" t="str">
        <f t="shared" si="0"/>
        <v>HOME</v>
      </c>
      <c r="S194" s="11" t="b">
        <v>0</v>
      </c>
      <c r="T194" s="11" t="b">
        <v>0</v>
      </c>
      <c r="U194" s="11"/>
      <c r="V194" s="11"/>
      <c r="W194" s="14" t="s">
        <v>424</v>
      </c>
    </row>
    <row r="195" spans="1:23" x14ac:dyDescent="0.2">
      <c r="A195" s="16">
        <v>194</v>
      </c>
      <c r="B195" s="17" t="s">
        <v>360</v>
      </c>
      <c r="C195" s="17">
        <v>17</v>
      </c>
      <c r="D195" s="17" t="s">
        <v>361</v>
      </c>
      <c r="E195" s="48">
        <v>45472</v>
      </c>
      <c r="F195" s="17">
        <v>2024</v>
      </c>
      <c r="G195" s="49">
        <v>0.8125</v>
      </c>
      <c r="H195" s="49">
        <v>0.9375</v>
      </c>
      <c r="I195" s="17"/>
      <c r="J195" s="17" t="s">
        <v>369</v>
      </c>
      <c r="K195" s="17" t="s">
        <v>367</v>
      </c>
      <c r="L195" s="17" t="s">
        <v>370</v>
      </c>
      <c r="M195" s="17" t="s">
        <v>365</v>
      </c>
      <c r="N195" s="17"/>
      <c r="O195" s="17" t="s">
        <v>164</v>
      </c>
      <c r="P195" s="18">
        <v>1893</v>
      </c>
      <c r="Q195" s="17" t="s">
        <v>101</v>
      </c>
      <c r="R195" s="17" t="str">
        <f t="shared" si="0"/>
        <v>HOME</v>
      </c>
      <c r="S195" s="17" t="b">
        <v>0</v>
      </c>
      <c r="T195" s="17" t="b">
        <v>0</v>
      </c>
      <c r="U195" s="17"/>
      <c r="V195" s="17"/>
      <c r="W195" s="19" t="s">
        <v>451</v>
      </c>
    </row>
    <row r="196" spans="1:23" x14ac:dyDescent="0.2">
      <c r="A196" s="9">
        <v>195</v>
      </c>
      <c r="B196" s="11" t="s">
        <v>360</v>
      </c>
      <c r="C196" s="11">
        <v>17</v>
      </c>
      <c r="D196" s="11" t="s">
        <v>361</v>
      </c>
      <c r="E196" s="47">
        <v>45472</v>
      </c>
      <c r="F196" s="11">
        <v>2024</v>
      </c>
      <c r="G196" s="50">
        <v>0.83333333333333337</v>
      </c>
      <c r="H196" s="50">
        <v>0.95833333333333337</v>
      </c>
      <c r="I196" s="11"/>
      <c r="J196" s="11" t="s">
        <v>374</v>
      </c>
      <c r="K196" s="11" t="s">
        <v>363</v>
      </c>
      <c r="L196" s="11" t="s">
        <v>364</v>
      </c>
      <c r="M196" s="11" t="s">
        <v>365</v>
      </c>
      <c r="N196" s="11"/>
      <c r="O196" s="11" t="s">
        <v>85</v>
      </c>
      <c r="P196" s="13">
        <v>9249</v>
      </c>
      <c r="Q196" s="11" t="s">
        <v>176</v>
      </c>
      <c r="R196" s="11" t="str">
        <f t="shared" si="0"/>
        <v>HOME</v>
      </c>
      <c r="S196" s="11" t="b">
        <v>0</v>
      </c>
      <c r="T196" s="11" t="b">
        <v>0</v>
      </c>
      <c r="U196" s="11"/>
      <c r="V196" s="11"/>
      <c r="W196" s="14" t="s">
        <v>429</v>
      </c>
    </row>
    <row r="197" spans="1:23" x14ac:dyDescent="0.2">
      <c r="A197" s="16">
        <v>196</v>
      </c>
      <c r="B197" s="17" t="s">
        <v>360</v>
      </c>
      <c r="C197" s="17">
        <v>17</v>
      </c>
      <c r="D197" s="17" t="s">
        <v>361</v>
      </c>
      <c r="E197" s="48">
        <v>45472</v>
      </c>
      <c r="F197" s="17">
        <v>2024</v>
      </c>
      <c r="G197" s="49">
        <v>0.83333333333333337</v>
      </c>
      <c r="H197" s="49">
        <v>0.875</v>
      </c>
      <c r="I197" s="17"/>
      <c r="J197" s="17" t="s">
        <v>179</v>
      </c>
      <c r="K197" s="17" t="s">
        <v>367</v>
      </c>
      <c r="L197" s="17" t="s">
        <v>419</v>
      </c>
      <c r="M197" s="17" t="s">
        <v>386</v>
      </c>
      <c r="N197" s="17"/>
      <c r="O197" s="17" t="s">
        <v>362</v>
      </c>
      <c r="P197" s="18">
        <v>6625</v>
      </c>
      <c r="Q197" s="17" t="s">
        <v>180</v>
      </c>
      <c r="R197" s="17" t="str">
        <f t="shared" si="0"/>
        <v>AWAY</v>
      </c>
      <c r="S197" s="17" t="b">
        <v>0</v>
      </c>
      <c r="T197" s="17" t="b">
        <v>0</v>
      </c>
      <c r="U197" s="17"/>
      <c r="V197" s="17"/>
      <c r="W197" s="19" t="s">
        <v>411</v>
      </c>
    </row>
    <row r="198" spans="1:23" x14ac:dyDescent="0.2">
      <c r="A198" s="9">
        <v>197</v>
      </c>
      <c r="B198" s="11" t="s">
        <v>360</v>
      </c>
      <c r="C198" s="11"/>
      <c r="D198" s="11" t="s">
        <v>382</v>
      </c>
      <c r="E198" s="47">
        <v>45476</v>
      </c>
      <c r="F198" s="11">
        <v>2024</v>
      </c>
      <c r="G198" s="50">
        <v>0.8125</v>
      </c>
      <c r="H198" s="50"/>
      <c r="I198" s="11"/>
      <c r="J198" s="11" t="s">
        <v>377</v>
      </c>
      <c r="K198" s="11" t="s">
        <v>386</v>
      </c>
      <c r="L198" s="11" t="s">
        <v>435</v>
      </c>
      <c r="M198" s="11" t="s">
        <v>365</v>
      </c>
      <c r="N198" s="11"/>
      <c r="O198" s="11" t="s">
        <v>85</v>
      </c>
      <c r="P198" s="13">
        <v>3789</v>
      </c>
      <c r="Q198" s="11" t="s">
        <v>107</v>
      </c>
      <c r="R198" s="11" t="str">
        <f t="shared" si="0"/>
        <v>HOME</v>
      </c>
      <c r="S198" s="11" t="b">
        <v>0</v>
      </c>
      <c r="T198" s="11" t="b">
        <v>0</v>
      </c>
      <c r="U198" s="11"/>
      <c r="V198" s="11"/>
      <c r="W198" s="14" t="s">
        <v>452</v>
      </c>
    </row>
    <row r="199" spans="1:23" x14ac:dyDescent="0.2">
      <c r="A199" s="16">
        <v>198</v>
      </c>
      <c r="B199" s="17" t="s">
        <v>360</v>
      </c>
      <c r="C199" s="17">
        <v>18</v>
      </c>
      <c r="D199" s="17" t="s">
        <v>382</v>
      </c>
      <c r="E199" s="48">
        <v>45476</v>
      </c>
      <c r="F199" s="17">
        <v>2024</v>
      </c>
      <c r="G199" s="49">
        <v>0.79166666666666663</v>
      </c>
      <c r="H199" s="49">
        <v>0.875</v>
      </c>
      <c r="I199" s="17"/>
      <c r="J199" s="17" t="s">
        <v>362</v>
      </c>
      <c r="K199" s="17" t="s">
        <v>367</v>
      </c>
      <c r="L199" s="17" t="s">
        <v>370</v>
      </c>
      <c r="M199" s="17" t="s">
        <v>365</v>
      </c>
      <c r="N199" s="17"/>
      <c r="O199" s="17" t="s">
        <v>309</v>
      </c>
      <c r="P199" s="18">
        <v>12147</v>
      </c>
      <c r="Q199" s="17" t="s">
        <v>366</v>
      </c>
      <c r="R199" s="17" t="str">
        <f t="shared" si="0"/>
        <v>HOME</v>
      </c>
      <c r="S199" s="17" t="b">
        <v>0</v>
      </c>
      <c r="T199" s="17" t="b">
        <v>0</v>
      </c>
      <c r="U199" s="17"/>
      <c r="V199" s="17"/>
      <c r="W199" s="19" t="s">
        <v>445</v>
      </c>
    </row>
    <row r="200" spans="1:23" x14ac:dyDescent="0.2">
      <c r="A200" s="9">
        <v>199</v>
      </c>
      <c r="B200" s="11" t="s">
        <v>360</v>
      </c>
      <c r="C200" s="11">
        <v>18</v>
      </c>
      <c r="D200" s="11" t="s">
        <v>382</v>
      </c>
      <c r="E200" s="47">
        <v>45476</v>
      </c>
      <c r="F200" s="11">
        <v>2024</v>
      </c>
      <c r="G200" s="50">
        <v>0.8125</v>
      </c>
      <c r="H200" s="50">
        <v>0.9375</v>
      </c>
      <c r="I200" s="11"/>
      <c r="J200" s="11" t="s">
        <v>374</v>
      </c>
      <c r="K200" s="11" t="s">
        <v>365</v>
      </c>
      <c r="L200" s="11" t="s">
        <v>379</v>
      </c>
      <c r="M200" s="11" t="s">
        <v>363</v>
      </c>
      <c r="N200" s="11"/>
      <c r="O200" s="11" t="s">
        <v>369</v>
      </c>
      <c r="P200" s="13">
        <v>8988</v>
      </c>
      <c r="Q200" s="11" t="s">
        <v>176</v>
      </c>
      <c r="R200" s="11" t="str">
        <f t="shared" si="0"/>
        <v>AWAY</v>
      </c>
      <c r="S200" s="11" t="b">
        <v>0</v>
      </c>
      <c r="T200" s="11" t="b">
        <v>0</v>
      </c>
      <c r="U200" s="11"/>
      <c r="V200" s="11"/>
      <c r="W200" s="14" t="s">
        <v>421</v>
      </c>
    </row>
    <row r="201" spans="1:23" x14ac:dyDescent="0.2">
      <c r="A201" s="16">
        <v>200</v>
      </c>
      <c r="B201" s="17" t="s">
        <v>360</v>
      </c>
      <c r="C201" s="17">
        <v>18</v>
      </c>
      <c r="D201" s="17" t="s">
        <v>409</v>
      </c>
      <c r="E201" s="48">
        <v>45477</v>
      </c>
      <c r="F201" s="17">
        <v>2024</v>
      </c>
      <c r="G201" s="49">
        <v>0.79166666666666663</v>
      </c>
      <c r="H201" s="49">
        <v>0.875</v>
      </c>
      <c r="I201" s="17"/>
      <c r="J201" s="17" t="s">
        <v>371</v>
      </c>
      <c r="K201" s="17" t="s">
        <v>363</v>
      </c>
      <c r="L201" s="17" t="s">
        <v>364</v>
      </c>
      <c r="M201" s="17" t="s">
        <v>365</v>
      </c>
      <c r="N201" s="17"/>
      <c r="O201" s="17" t="s">
        <v>78</v>
      </c>
      <c r="P201" s="18">
        <v>8023</v>
      </c>
      <c r="Q201" s="17" t="s">
        <v>61</v>
      </c>
      <c r="R201" s="17" t="str">
        <f t="shared" si="0"/>
        <v>HOME</v>
      </c>
      <c r="S201" s="17" t="b">
        <v>0</v>
      </c>
      <c r="T201" s="17" t="b">
        <v>0</v>
      </c>
      <c r="U201" s="17"/>
      <c r="V201" s="17"/>
      <c r="W201" s="19" t="s">
        <v>438</v>
      </c>
    </row>
    <row r="202" spans="1:23" x14ac:dyDescent="0.2">
      <c r="A202" s="9">
        <v>201</v>
      </c>
      <c r="B202" s="11" t="s">
        <v>360</v>
      </c>
      <c r="C202" s="11">
        <v>18</v>
      </c>
      <c r="D202" s="11" t="s">
        <v>398</v>
      </c>
      <c r="E202" s="47">
        <v>45478</v>
      </c>
      <c r="F202" s="11">
        <v>2024</v>
      </c>
      <c r="G202" s="50">
        <v>0.79166666666666663</v>
      </c>
      <c r="H202" s="50"/>
      <c r="I202" s="11"/>
      <c r="J202" s="11" t="s">
        <v>51</v>
      </c>
      <c r="K202" s="11" t="s">
        <v>367</v>
      </c>
      <c r="L202" s="11" t="s">
        <v>370</v>
      </c>
      <c r="M202" s="11" t="s">
        <v>365</v>
      </c>
      <c r="N202" s="11"/>
      <c r="O202" s="11" t="s">
        <v>380</v>
      </c>
      <c r="P202" s="13">
        <v>3396</v>
      </c>
      <c r="Q202" s="11" t="s">
        <v>53</v>
      </c>
      <c r="R202" s="11" t="str">
        <f t="shared" si="0"/>
        <v>HOME</v>
      </c>
      <c r="S202" s="11" t="b">
        <v>0</v>
      </c>
      <c r="T202" s="11" t="b">
        <v>0</v>
      </c>
      <c r="U202" s="11"/>
      <c r="V202" s="11"/>
      <c r="W202" s="14" t="s">
        <v>424</v>
      </c>
    </row>
    <row r="203" spans="1:23" x14ac:dyDescent="0.2">
      <c r="A203" s="16">
        <v>202</v>
      </c>
      <c r="B203" s="17" t="s">
        <v>360</v>
      </c>
      <c r="C203" s="17">
        <v>18</v>
      </c>
      <c r="D203" s="17" t="s">
        <v>398</v>
      </c>
      <c r="E203" s="48">
        <v>45478</v>
      </c>
      <c r="F203" s="17">
        <v>2024</v>
      </c>
      <c r="G203" s="49">
        <v>0.8125</v>
      </c>
      <c r="H203" s="49"/>
      <c r="I203" s="17"/>
      <c r="J203" s="17" t="s">
        <v>168</v>
      </c>
      <c r="K203" s="17" t="s">
        <v>386</v>
      </c>
      <c r="L203" s="17" t="s">
        <v>406</v>
      </c>
      <c r="M203" s="17" t="s">
        <v>386</v>
      </c>
      <c r="N203" s="17"/>
      <c r="O203" s="17" t="s">
        <v>90</v>
      </c>
      <c r="P203" s="18">
        <v>4728</v>
      </c>
      <c r="Q203" s="17" t="s">
        <v>171</v>
      </c>
      <c r="R203" s="17" t="str">
        <f t="shared" si="0"/>
        <v>DRAW</v>
      </c>
      <c r="S203" s="17" t="b">
        <v>0</v>
      </c>
      <c r="T203" s="17" t="b">
        <v>0</v>
      </c>
      <c r="U203" s="17"/>
      <c r="V203" s="17"/>
      <c r="W203" s="19" t="s">
        <v>447</v>
      </c>
    </row>
    <row r="204" spans="1:23" x14ac:dyDescent="0.2">
      <c r="A204" s="9">
        <v>203</v>
      </c>
      <c r="B204" s="11" t="s">
        <v>360</v>
      </c>
      <c r="C204" s="11">
        <v>18</v>
      </c>
      <c r="D204" s="11" t="s">
        <v>361</v>
      </c>
      <c r="E204" s="47">
        <v>45479</v>
      </c>
      <c r="F204" s="11">
        <v>2024</v>
      </c>
      <c r="G204" s="50">
        <v>0.79166666666666663</v>
      </c>
      <c r="H204" s="50"/>
      <c r="I204" s="11"/>
      <c r="J204" s="11" t="s">
        <v>293</v>
      </c>
      <c r="K204" s="11" t="s">
        <v>363</v>
      </c>
      <c r="L204" s="11" t="s">
        <v>383</v>
      </c>
      <c r="M204" s="11" t="s">
        <v>363</v>
      </c>
      <c r="N204" s="11"/>
      <c r="O204" s="11" t="s">
        <v>390</v>
      </c>
      <c r="P204" s="13">
        <v>6403</v>
      </c>
      <c r="Q204" s="11" t="s">
        <v>70</v>
      </c>
      <c r="R204" s="11" t="str">
        <f t="shared" si="0"/>
        <v>DRAW</v>
      </c>
      <c r="S204" s="11" t="b">
        <v>0</v>
      </c>
      <c r="T204" s="11" t="b">
        <v>0</v>
      </c>
      <c r="U204" s="11"/>
      <c r="V204" s="11"/>
      <c r="W204" s="14" t="s">
        <v>429</v>
      </c>
    </row>
    <row r="205" spans="1:23" x14ac:dyDescent="0.2">
      <c r="A205" s="16">
        <v>204</v>
      </c>
      <c r="B205" s="17" t="s">
        <v>360</v>
      </c>
      <c r="C205" s="17">
        <v>18</v>
      </c>
      <c r="D205" s="17" t="s">
        <v>361</v>
      </c>
      <c r="E205" s="48">
        <v>45479</v>
      </c>
      <c r="F205" s="17">
        <v>2024</v>
      </c>
      <c r="G205" s="49">
        <v>0.79166666666666663</v>
      </c>
      <c r="H205" s="49"/>
      <c r="I205" s="17"/>
      <c r="J205" s="17" t="s">
        <v>164</v>
      </c>
      <c r="K205" s="17" t="s">
        <v>365</v>
      </c>
      <c r="L205" s="17" t="s">
        <v>379</v>
      </c>
      <c r="M205" s="17" t="s">
        <v>363</v>
      </c>
      <c r="N205" s="17"/>
      <c r="O205" s="17" t="s">
        <v>334</v>
      </c>
      <c r="P205" s="18">
        <v>5018</v>
      </c>
      <c r="Q205" s="17" t="s">
        <v>166</v>
      </c>
      <c r="R205" s="17" t="str">
        <f t="shared" si="0"/>
        <v>AWAY</v>
      </c>
      <c r="S205" s="17" t="b">
        <v>0</v>
      </c>
      <c r="T205" s="17" t="b">
        <v>0</v>
      </c>
      <c r="U205" s="17"/>
      <c r="V205" s="17"/>
      <c r="W205" s="19" t="s">
        <v>432</v>
      </c>
    </row>
    <row r="206" spans="1:23" x14ac:dyDescent="0.2">
      <c r="A206" s="9">
        <v>205</v>
      </c>
      <c r="B206" s="11" t="s">
        <v>360</v>
      </c>
      <c r="C206" s="11">
        <v>18</v>
      </c>
      <c r="D206" s="11" t="s">
        <v>361</v>
      </c>
      <c r="E206" s="47">
        <v>45479</v>
      </c>
      <c r="F206" s="11">
        <v>2024</v>
      </c>
      <c r="G206" s="50">
        <v>0.8125</v>
      </c>
      <c r="H206" s="50"/>
      <c r="I206" s="11"/>
      <c r="J206" s="11" t="s">
        <v>143</v>
      </c>
      <c r="K206" s="11" t="s">
        <v>394</v>
      </c>
      <c r="L206" s="11" t="s">
        <v>402</v>
      </c>
      <c r="M206" s="11" t="s">
        <v>363</v>
      </c>
      <c r="N206" s="11"/>
      <c r="O206" s="11" t="s">
        <v>122</v>
      </c>
      <c r="P206" s="13">
        <v>2161</v>
      </c>
      <c r="Q206" s="11" t="s">
        <v>144</v>
      </c>
      <c r="R206" s="11" t="str">
        <f t="shared" si="0"/>
        <v>HOME</v>
      </c>
      <c r="S206" s="11" t="b">
        <v>0</v>
      </c>
      <c r="T206" s="11" t="b">
        <v>0</v>
      </c>
      <c r="U206" s="11"/>
      <c r="V206" s="11"/>
      <c r="W206" s="14" t="s">
        <v>373</v>
      </c>
    </row>
    <row r="207" spans="1:23" x14ac:dyDescent="0.2">
      <c r="A207" s="16">
        <v>206</v>
      </c>
      <c r="B207" s="17" t="s">
        <v>360</v>
      </c>
      <c r="C207" s="17">
        <v>18</v>
      </c>
      <c r="D207" s="17" t="s">
        <v>361</v>
      </c>
      <c r="E207" s="48">
        <v>45479</v>
      </c>
      <c r="F207" s="17">
        <v>2024</v>
      </c>
      <c r="G207" s="49">
        <v>0.79166666666666663</v>
      </c>
      <c r="H207" s="49">
        <v>0.91666666666666663</v>
      </c>
      <c r="I207" s="17"/>
      <c r="J207" s="17" t="s">
        <v>147</v>
      </c>
      <c r="K207" s="17" t="s">
        <v>363</v>
      </c>
      <c r="L207" s="17" t="s">
        <v>364</v>
      </c>
      <c r="M207" s="17" t="s">
        <v>365</v>
      </c>
      <c r="N207" s="17"/>
      <c r="O207" s="17" t="s">
        <v>282</v>
      </c>
      <c r="P207" s="18">
        <v>2631</v>
      </c>
      <c r="Q207" s="17" t="s">
        <v>149</v>
      </c>
      <c r="R207" s="17" t="str">
        <f t="shared" si="0"/>
        <v>HOME</v>
      </c>
      <c r="S207" s="17" t="b">
        <v>0</v>
      </c>
      <c r="T207" s="17" t="b">
        <v>0</v>
      </c>
      <c r="U207" s="17"/>
      <c r="V207" s="17"/>
      <c r="W207" s="19" t="s">
        <v>449</v>
      </c>
    </row>
    <row r="208" spans="1:23" x14ac:dyDescent="0.2">
      <c r="A208" s="9">
        <v>207</v>
      </c>
      <c r="B208" s="11" t="s">
        <v>360</v>
      </c>
      <c r="C208" s="11">
        <v>18</v>
      </c>
      <c r="D208" s="11" t="s">
        <v>361</v>
      </c>
      <c r="E208" s="47">
        <v>45479</v>
      </c>
      <c r="F208" s="11">
        <v>2024</v>
      </c>
      <c r="G208" s="50">
        <v>0.79166666666666663</v>
      </c>
      <c r="H208" s="50">
        <v>0.91666666666666663</v>
      </c>
      <c r="I208" s="11"/>
      <c r="J208" s="11" t="s">
        <v>309</v>
      </c>
      <c r="K208" s="11" t="s">
        <v>394</v>
      </c>
      <c r="L208" s="11" t="s">
        <v>402</v>
      </c>
      <c r="M208" s="11" t="s">
        <v>363</v>
      </c>
      <c r="N208" s="11"/>
      <c r="O208" s="11" t="s">
        <v>117</v>
      </c>
      <c r="P208" s="13">
        <v>3725</v>
      </c>
      <c r="Q208" s="11" t="s">
        <v>397</v>
      </c>
      <c r="R208" s="11" t="str">
        <f t="shared" si="0"/>
        <v>HOME</v>
      </c>
      <c r="S208" s="11" t="b">
        <v>0</v>
      </c>
      <c r="T208" s="11" t="b">
        <v>0</v>
      </c>
      <c r="U208" s="11"/>
      <c r="V208" s="11"/>
      <c r="W208" s="14" t="s">
        <v>451</v>
      </c>
    </row>
    <row r="209" spans="1:23" x14ac:dyDescent="0.2">
      <c r="A209" s="16">
        <v>208</v>
      </c>
      <c r="B209" s="17" t="s">
        <v>360</v>
      </c>
      <c r="C209" s="17">
        <v>18</v>
      </c>
      <c r="D209" s="17" t="s">
        <v>361</v>
      </c>
      <c r="E209" s="48">
        <v>45479</v>
      </c>
      <c r="F209" s="17">
        <v>2024</v>
      </c>
      <c r="G209" s="49">
        <v>0.83333333333333337</v>
      </c>
      <c r="H209" s="49">
        <v>0.875</v>
      </c>
      <c r="I209" s="17"/>
      <c r="J209" s="17" t="s">
        <v>179</v>
      </c>
      <c r="K209" s="17" t="s">
        <v>367</v>
      </c>
      <c r="L209" s="17" t="s">
        <v>368</v>
      </c>
      <c r="M209" s="17" t="s">
        <v>363</v>
      </c>
      <c r="N209" s="17"/>
      <c r="O209" s="17" t="s">
        <v>378</v>
      </c>
      <c r="P209" s="18">
        <v>6011</v>
      </c>
      <c r="Q209" s="17" t="s">
        <v>180</v>
      </c>
      <c r="R209" s="17" t="str">
        <f t="shared" si="0"/>
        <v>HOME</v>
      </c>
      <c r="S209" s="17" t="b">
        <v>0</v>
      </c>
      <c r="T209" s="17" t="b">
        <v>0</v>
      </c>
      <c r="U209" s="17"/>
      <c r="V209" s="17"/>
      <c r="W209" s="19" t="s">
        <v>392</v>
      </c>
    </row>
    <row r="210" spans="1:23" x14ac:dyDescent="0.2">
      <c r="A210" s="9">
        <v>209</v>
      </c>
      <c r="B210" s="11" t="s">
        <v>360</v>
      </c>
      <c r="C210" s="11">
        <v>19</v>
      </c>
      <c r="D210" s="11" t="s">
        <v>398</v>
      </c>
      <c r="E210" s="47">
        <v>45485</v>
      </c>
      <c r="F210" s="11">
        <v>2024</v>
      </c>
      <c r="G210" s="50">
        <v>0.8125</v>
      </c>
      <c r="H210" s="50"/>
      <c r="I210" s="11"/>
      <c r="J210" s="11" t="s">
        <v>85</v>
      </c>
      <c r="K210" s="11" t="s">
        <v>367</v>
      </c>
      <c r="L210" s="11" t="s">
        <v>375</v>
      </c>
      <c r="M210" s="11" t="s">
        <v>367</v>
      </c>
      <c r="N210" s="11"/>
      <c r="O210" s="11" t="s">
        <v>51</v>
      </c>
      <c r="P210" s="13">
        <v>4809</v>
      </c>
      <c r="Q210" s="11" t="s">
        <v>87</v>
      </c>
      <c r="R210" s="11" t="str">
        <f t="shared" si="0"/>
        <v>DRAW</v>
      </c>
      <c r="S210" s="11" t="b">
        <v>0</v>
      </c>
      <c r="T210" s="11" t="b">
        <v>0</v>
      </c>
      <c r="U210" s="11"/>
      <c r="V210" s="11"/>
      <c r="W210" s="14" t="s">
        <v>416</v>
      </c>
    </row>
    <row r="211" spans="1:23" x14ac:dyDescent="0.2">
      <c r="A211" s="16">
        <v>210</v>
      </c>
      <c r="B211" s="17" t="s">
        <v>360</v>
      </c>
      <c r="C211" s="17">
        <v>19</v>
      </c>
      <c r="D211" s="17" t="s">
        <v>361</v>
      </c>
      <c r="E211" s="48">
        <v>45486</v>
      </c>
      <c r="F211" s="17">
        <v>2024</v>
      </c>
      <c r="G211" s="49">
        <v>0.66666666666666663</v>
      </c>
      <c r="H211" s="49"/>
      <c r="I211" s="17"/>
      <c r="J211" s="17" t="s">
        <v>293</v>
      </c>
      <c r="K211" s="17" t="s">
        <v>365</v>
      </c>
      <c r="L211" s="17" t="s">
        <v>379</v>
      </c>
      <c r="M211" s="17" t="s">
        <v>363</v>
      </c>
      <c r="N211" s="17"/>
      <c r="O211" s="17" t="s">
        <v>117</v>
      </c>
      <c r="P211" s="18">
        <v>6122</v>
      </c>
      <c r="Q211" s="17" t="s">
        <v>70</v>
      </c>
      <c r="R211" s="17" t="str">
        <f t="shared" si="0"/>
        <v>AWAY</v>
      </c>
      <c r="S211" s="17" t="b">
        <v>0</v>
      </c>
      <c r="T211" s="17" t="b">
        <v>0</v>
      </c>
      <c r="U211" s="17"/>
      <c r="V211" s="17"/>
      <c r="W211" s="19" t="s">
        <v>415</v>
      </c>
    </row>
    <row r="212" spans="1:23" x14ac:dyDescent="0.2">
      <c r="A212" s="9">
        <v>211</v>
      </c>
      <c r="B212" s="11" t="s">
        <v>360</v>
      </c>
      <c r="C212" s="11">
        <v>19</v>
      </c>
      <c r="D212" s="11" t="s">
        <v>361</v>
      </c>
      <c r="E212" s="47">
        <v>45486</v>
      </c>
      <c r="F212" s="11">
        <v>2024</v>
      </c>
      <c r="G212" s="50">
        <v>0.77083333333333337</v>
      </c>
      <c r="H212" s="50">
        <v>0.8125</v>
      </c>
      <c r="I212" s="11"/>
      <c r="J212" s="11" t="s">
        <v>380</v>
      </c>
      <c r="K212" s="11" t="s">
        <v>367</v>
      </c>
      <c r="L212" s="11" t="s">
        <v>368</v>
      </c>
      <c r="M212" s="11" t="s">
        <v>363</v>
      </c>
      <c r="N212" s="11"/>
      <c r="O212" s="11" t="s">
        <v>371</v>
      </c>
      <c r="P212" s="13">
        <v>1704</v>
      </c>
      <c r="Q212" s="11" t="s">
        <v>43</v>
      </c>
      <c r="R212" s="11" t="str">
        <f t="shared" si="0"/>
        <v>HOME</v>
      </c>
      <c r="S212" s="11" t="b">
        <v>0</v>
      </c>
      <c r="T212" s="11" t="b">
        <v>0</v>
      </c>
      <c r="U212" s="11"/>
      <c r="V212" s="11"/>
      <c r="W212" s="14" t="s">
        <v>401</v>
      </c>
    </row>
    <row r="213" spans="1:23" x14ac:dyDescent="0.2">
      <c r="A213" s="16">
        <v>212</v>
      </c>
      <c r="B213" s="17" t="s">
        <v>360</v>
      </c>
      <c r="C213" s="17">
        <v>19</v>
      </c>
      <c r="D213" s="17" t="s">
        <v>361</v>
      </c>
      <c r="E213" s="48">
        <v>45486</v>
      </c>
      <c r="F213" s="17">
        <v>2024</v>
      </c>
      <c r="G213" s="49">
        <v>0.79166666666666663</v>
      </c>
      <c r="H213" s="49"/>
      <c r="I213" s="17"/>
      <c r="J213" s="17" t="s">
        <v>122</v>
      </c>
      <c r="K213" s="17" t="s">
        <v>367</v>
      </c>
      <c r="L213" s="17" t="s">
        <v>419</v>
      </c>
      <c r="M213" s="17" t="s">
        <v>386</v>
      </c>
      <c r="N213" s="17"/>
      <c r="O213" s="17" t="s">
        <v>168</v>
      </c>
      <c r="P213" s="18">
        <v>1238</v>
      </c>
      <c r="Q213" s="17" t="s">
        <v>372</v>
      </c>
      <c r="R213" s="17" t="str">
        <f t="shared" si="0"/>
        <v>AWAY</v>
      </c>
      <c r="S213" s="17" t="b">
        <v>0</v>
      </c>
      <c r="T213" s="17" t="b">
        <v>0</v>
      </c>
      <c r="U213" s="17"/>
      <c r="V213" s="17"/>
      <c r="W213" s="19" t="s">
        <v>440</v>
      </c>
    </row>
    <row r="214" spans="1:23" x14ac:dyDescent="0.2">
      <c r="A214" s="9">
        <v>213</v>
      </c>
      <c r="B214" s="11" t="s">
        <v>360</v>
      </c>
      <c r="C214" s="11">
        <v>19</v>
      </c>
      <c r="D214" s="11" t="s">
        <v>361</v>
      </c>
      <c r="E214" s="47">
        <v>45486</v>
      </c>
      <c r="F214" s="11">
        <v>2024</v>
      </c>
      <c r="G214" s="50">
        <v>0.79166666666666663</v>
      </c>
      <c r="H214" s="50"/>
      <c r="I214" s="11"/>
      <c r="J214" s="11" t="s">
        <v>90</v>
      </c>
      <c r="K214" s="11" t="s">
        <v>363</v>
      </c>
      <c r="L214" s="11" t="s">
        <v>383</v>
      </c>
      <c r="M214" s="11" t="s">
        <v>363</v>
      </c>
      <c r="N214" s="11"/>
      <c r="O214" s="11" t="s">
        <v>377</v>
      </c>
      <c r="P214" s="13">
        <v>9672</v>
      </c>
      <c r="Q214" s="11" t="s">
        <v>393</v>
      </c>
      <c r="R214" s="11" t="str">
        <f t="shared" si="0"/>
        <v>DRAW</v>
      </c>
      <c r="S214" s="11" t="b">
        <v>0</v>
      </c>
      <c r="T214" s="11" t="b">
        <v>0</v>
      </c>
      <c r="U214" s="11"/>
      <c r="V214" s="11"/>
      <c r="W214" s="14" t="s">
        <v>439</v>
      </c>
    </row>
    <row r="215" spans="1:23" x14ac:dyDescent="0.2">
      <c r="A215" s="16">
        <v>214</v>
      </c>
      <c r="B215" s="17" t="s">
        <v>360</v>
      </c>
      <c r="C215" s="17">
        <v>19</v>
      </c>
      <c r="D215" s="17" t="s">
        <v>361</v>
      </c>
      <c r="E215" s="48">
        <v>45486</v>
      </c>
      <c r="F215" s="17">
        <v>2024</v>
      </c>
      <c r="G215" s="49">
        <v>0.79166666666666663</v>
      </c>
      <c r="H215" s="49"/>
      <c r="I215" s="17"/>
      <c r="J215" s="17" t="s">
        <v>164</v>
      </c>
      <c r="K215" s="17" t="s">
        <v>399</v>
      </c>
      <c r="L215" s="17" t="s">
        <v>400</v>
      </c>
      <c r="M215" s="17" t="s">
        <v>365</v>
      </c>
      <c r="N215" s="17"/>
      <c r="O215" s="17" t="s">
        <v>147</v>
      </c>
      <c r="P215" s="18">
        <v>4936</v>
      </c>
      <c r="Q215" s="17" t="s">
        <v>166</v>
      </c>
      <c r="R215" s="17" t="str">
        <f t="shared" si="0"/>
        <v>HOME</v>
      </c>
      <c r="S215" s="17" t="b">
        <v>0</v>
      </c>
      <c r="T215" s="17" t="b">
        <v>0</v>
      </c>
      <c r="U215" s="17"/>
      <c r="V215" s="17"/>
      <c r="W215" s="19" t="s">
        <v>418</v>
      </c>
    </row>
    <row r="216" spans="1:23" x14ac:dyDescent="0.2">
      <c r="A216" s="9">
        <v>215</v>
      </c>
      <c r="B216" s="11" t="s">
        <v>360</v>
      </c>
      <c r="C216" s="11">
        <v>19</v>
      </c>
      <c r="D216" s="11" t="s">
        <v>361</v>
      </c>
      <c r="E216" s="47">
        <v>45486</v>
      </c>
      <c r="F216" s="11">
        <v>2024</v>
      </c>
      <c r="G216" s="50">
        <v>0.8125</v>
      </c>
      <c r="H216" s="50"/>
      <c r="I216" s="11"/>
      <c r="J216" s="11" t="s">
        <v>390</v>
      </c>
      <c r="K216" s="11" t="s">
        <v>367</v>
      </c>
      <c r="L216" s="11" t="s">
        <v>370</v>
      </c>
      <c r="M216" s="11" t="s">
        <v>365</v>
      </c>
      <c r="N216" s="11"/>
      <c r="O216" s="11" t="s">
        <v>309</v>
      </c>
      <c r="P216" s="13">
        <v>5971</v>
      </c>
      <c r="Q216" s="11" t="s">
        <v>185</v>
      </c>
      <c r="R216" s="11" t="str">
        <f t="shared" si="0"/>
        <v>HOME</v>
      </c>
      <c r="S216" s="11" t="b">
        <v>0</v>
      </c>
      <c r="T216" s="11" t="b">
        <v>0</v>
      </c>
      <c r="U216" s="11"/>
      <c r="V216" s="11"/>
      <c r="W216" s="14" t="s">
        <v>434</v>
      </c>
    </row>
    <row r="217" spans="1:23" x14ac:dyDescent="0.2">
      <c r="A217" s="16">
        <v>216</v>
      </c>
      <c r="B217" s="17" t="s">
        <v>360</v>
      </c>
      <c r="C217" s="17">
        <v>19</v>
      </c>
      <c r="D217" s="17" t="s">
        <v>398</v>
      </c>
      <c r="E217" s="48">
        <v>45485</v>
      </c>
      <c r="F217" s="17">
        <v>2024</v>
      </c>
      <c r="G217" s="49">
        <v>0.83333333333333337</v>
      </c>
      <c r="H217" s="49">
        <v>0.875</v>
      </c>
      <c r="I217" s="17"/>
      <c r="J217" s="17" t="s">
        <v>74</v>
      </c>
      <c r="K217" s="17" t="s">
        <v>365</v>
      </c>
      <c r="L217" s="17" t="s">
        <v>388</v>
      </c>
      <c r="M217" s="17" t="s">
        <v>367</v>
      </c>
      <c r="N217" s="17"/>
      <c r="O217" s="17" t="s">
        <v>369</v>
      </c>
      <c r="P217" s="18">
        <v>6727</v>
      </c>
      <c r="Q217" s="17" t="s">
        <v>76</v>
      </c>
      <c r="R217" s="17" t="str">
        <f t="shared" si="0"/>
        <v>AWAY</v>
      </c>
      <c r="S217" s="17" t="b">
        <v>0</v>
      </c>
      <c r="T217" s="17" t="b">
        <v>0</v>
      </c>
      <c r="U217" s="17"/>
      <c r="V217" s="17"/>
      <c r="W217" s="19" t="s">
        <v>446</v>
      </c>
    </row>
    <row r="218" spans="1:23" x14ac:dyDescent="0.2">
      <c r="A218" s="9">
        <v>217</v>
      </c>
      <c r="B218" s="11" t="s">
        <v>360</v>
      </c>
      <c r="C218" s="11">
        <v>19</v>
      </c>
      <c r="D218" s="11" t="s">
        <v>361</v>
      </c>
      <c r="E218" s="47">
        <v>45486</v>
      </c>
      <c r="F218" s="11">
        <v>2024</v>
      </c>
      <c r="G218" s="50">
        <v>0.79166666666666663</v>
      </c>
      <c r="H218" s="50">
        <v>0.91666666666666663</v>
      </c>
      <c r="I218" s="11"/>
      <c r="J218" s="11" t="s">
        <v>334</v>
      </c>
      <c r="K218" s="11" t="s">
        <v>365</v>
      </c>
      <c r="L218" s="11" t="s">
        <v>376</v>
      </c>
      <c r="M218" s="11" t="s">
        <v>365</v>
      </c>
      <c r="N218" s="11"/>
      <c r="O218" s="11" t="s">
        <v>78</v>
      </c>
      <c r="P218" s="13">
        <v>4011</v>
      </c>
      <c r="Q218" s="11" t="s">
        <v>132</v>
      </c>
      <c r="R218" s="11" t="str">
        <f t="shared" si="0"/>
        <v>DRAW</v>
      </c>
      <c r="S218" s="11" t="b">
        <v>0</v>
      </c>
      <c r="T218" s="11" t="b">
        <v>0</v>
      </c>
      <c r="U218" s="11"/>
      <c r="V218" s="11"/>
      <c r="W218" s="14" t="s">
        <v>426</v>
      </c>
    </row>
    <row r="219" spans="1:23" x14ac:dyDescent="0.2">
      <c r="A219" s="16">
        <v>218</v>
      </c>
      <c r="B219" s="17" t="s">
        <v>360</v>
      </c>
      <c r="C219" s="17">
        <v>19</v>
      </c>
      <c r="D219" s="17" t="s">
        <v>361</v>
      </c>
      <c r="E219" s="48">
        <v>45486</v>
      </c>
      <c r="F219" s="17">
        <v>2024</v>
      </c>
      <c r="G219" s="49">
        <v>0.83333333333333337</v>
      </c>
      <c r="H219" s="49">
        <v>0.95833333333333337</v>
      </c>
      <c r="I219" s="17"/>
      <c r="J219" s="17" t="s">
        <v>374</v>
      </c>
      <c r="K219" s="17" t="s">
        <v>365</v>
      </c>
      <c r="L219" s="17" t="s">
        <v>376</v>
      </c>
      <c r="M219" s="17" t="s">
        <v>365</v>
      </c>
      <c r="N219" s="17"/>
      <c r="O219" s="17" t="s">
        <v>143</v>
      </c>
      <c r="P219" s="18">
        <v>9388</v>
      </c>
      <c r="Q219" s="17" t="s">
        <v>176</v>
      </c>
      <c r="R219" s="17" t="str">
        <f t="shared" si="0"/>
        <v>DRAW</v>
      </c>
      <c r="S219" s="17" t="b">
        <v>0</v>
      </c>
      <c r="T219" s="17" t="b">
        <v>0</v>
      </c>
      <c r="U219" s="17"/>
      <c r="V219" s="17"/>
      <c r="W219" s="19" t="s">
        <v>441</v>
      </c>
    </row>
    <row r="220" spans="1:23" x14ac:dyDescent="0.2">
      <c r="A220" s="9">
        <v>219</v>
      </c>
      <c r="B220" s="11" t="s">
        <v>360</v>
      </c>
      <c r="C220" s="11"/>
      <c r="D220" s="11" t="s">
        <v>382</v>
      </c>
      <c r="E220" s="47">
        <v>45490</v>
      </c>
      <c r="F220" s="11">
        <v>2024</v>
      </c>
      <c r="G220" s="50">
        <v>0.79166666666666663</v>
      </c>
      <c r="H220" s="50">
        <v>0.83333333333333337</v>
      </c>
      <c r="I220" s="11"/>
      <c r="J220" s="11" t="s">
        <v>380</v>
      </c>
      <c r="K220" s="11" t="s">
        <v>363</v>
      </c>
      <c r="L220" s="11" t="s">
        <v>391</v>
      </c>
      <c r="M220" s="11" t="s">
        <v>386</v>
      </c>
      <c r="N220" s="11"/>
      <c r="O220" s="11" t="s">
        <v>168</v>
      </c>
      <c r="P220" s="11"/>
      <c r="Q220" s="11" t="s">
        <v>43</v>
      </c>
      <c r="R220" s="11" t="str">
        <f t="shared" si="0"/>
        <v>AWAY</v>
      </c>
      <c r="S220" s="11" t="b">
        <v>0</v>
      </c>
      <c r="T220" s="11" t="b">
        <v>0</v>
      </c>
      <c r="U220" s="11"/>
      <c r="V220" s="11"/>
      <c r="W220" s="14" t="s">
        <v>426</v>
      </c>
    </row>
    <row r="221" spans="1:23" x14ac:dyDescent="0.2">
      <c r="A221" s="16">
        <v>220</v>
      </c>
      <c r="B221" s="17" t="s">
        <v>360</v>
      </c>
      <c r="C221" s="17">
        <v>20</v>
      </c>
      <c r="D221" s="17" t="s">
        <v>398</v>
      </c>
      <c r="E221" s="48">
        <v>45492</v>
      </c>
      <c r="F221" s="17">
        <v>2024</v>
      </c>
      <c r="G221" s="49">
        <v>0.8125</v>
      </c>
      <c r="H221" s="49"/>
      <c r="I221" s="17"/>
      <c r="J221" s="17" t="s">
        <v>51</v>
      </c>
      <c r="K221" s="17" t="s">
        <v>367</v>
      </c>
      <c r="L221" s="17" t="s">
        <v>370</v>
      </c>
      <c r="M221" s="17" t="s">
        <v>365</v>
      </c>
      <c r="N221" s="17"/>
      <c r="O221" s="17" t="s">
        <v>122</v>
      </c>
      <c r="P221" s="18">
        <v>2883</v>
      </c>
      <c r="Q221" s="17" t="s">
        <v>53</v>
      </c>
      <c r="R221" s="17" t="str">
        <f t="shared" si="0"/>
        <v>HOME</v>
      </c>
      <c r="S221" s="17" t="b">
        <v>0</v>
      </c>
      <c r="T221" s="17" t="b">
        <v>0</v>
      </c>
      <c r="U221" s="17"/>
      <c r="V221" s="17"/>
      <c r="W221" s="19" t="s">
        <v>443</v>
      </c>
    </row>
    <row r="222" spans="1:23" x14ac:dyDescent="0.2">
      <c r="A222" s="9">
        <v>221</v>
      </c>
      <c r="B222" s="11" t="s">
        <v>360</v>
      </c>
      <c r="C222" s="11">
        <v>20</v>
      </c>
      <c r="D222" s="11" t="s">
        <v>398</v>
      </c>
      <c r="E222" s="47">
        <v>45492</v>
      </c>
      <c r="F222" s="11">
        <v>2024</v>
      </c>
      <c r="G222" s="50">
        <v>0.8125</v>
      </c>
      <c r="H222" s="50"/>
      <c r="I222" s="11"/>
      <c r="J222" s="11" t="s">
        <v>143</v>
      </c>
      <c r="K222" s="11" t="s">
        <v>363</v>
      </c>
      <c r="L222" s="11" t="s">
        <v>383</v>
      </c>
      <c r="M222" s="11" t="s">
        <v>363</v>
      </c>
      <c r="N222" s="11"/>
      <c r="O222" s="11" t="s">
        <v>293</v>
      </c>
      <c r="P222" s="13">
        <v>2054</v>
      </c>
      <c r="Q222" s="11" t="s">
        <v>144</v>
      </c>
      <c r="R222" s="11" t="str">
        <f t="shared" si="0"/>
        <v>DRAW</v>
      </c>
      <c r="S222" s="11" t="b">
        <v>0</v>
      </c>
      <c r="T222" s="11" t="b">
        <v>0</v>
      </c>
      <c r="U222" s="11"/>
      <c r="V222" s="11"/>
      <c r="W222" s="14" t="s">
        <v>452</v>
      </c>
    </row>
    <row r="223" spans="1:23" x14ac:dyDescent="0.2">
      <c r="A223" s="16">
        <v>222</v>
      </c>
      <c r="B223" s="17" t="s">
        <v>360</v>
      </c>
      <c r="C223" s="17">
        <v>20</v>
      </c>
      <c r="D223" s="17" t="s">
        <v>361</v>
      </c>
      <c r="E223" s="48">
        <v>45493</v>
      </c>
      <c r="F223" s="17">
        <v>2024</v>
      </c>
      <c r="G223" s="49">
        <v>0.79166666666666663</v>
      </c>
      <c r="H223" s="49"/>
      <c r="I223" s="17"/>
      <c r="J223" s="17" t="s">
        <v>90</v>
      </c>
      <c r="K223" s="17" t="s">
        <v>365</v>
      </c>
      <c r="L223" s="17" t="s">
        <v>388</v>
      </c>
      <c r="M223" s="17" t="s">
        <v>367</v>
      </c>
      <c r="N223" s="17"/>
      <c r="O223" s="17" t="s">
        <v>390</v>
      </c>
      <c r="P223" s="18">
        <v>10636</v>
      </c>
      <c r="Q223" s="17" t="s">
        <v>393</v>
      </c>
      <c r="R223" s="17" t="str">
        <f t="shared" si="0"/>
        <v>AWAY</v>
      </c>
      <c r="S223" s="17" t="b">
        <v>0</v>
      </c>
      <c r="T223" s="17" t="b">
        <v>0</v>
      </c>
      <c r="U223" s="17"/>
      <c r="V223" s="17"/>
      <c r="W223" s="19" t="s">
        <v>445</v>
      </c>
    </row>
    <row r="224" spans="1:23" x14ac:dyDescent="0.2">
      <c r="A224" s="9">
        <v>223</v>
      </c>
      <c r="B224" s="11" t="s">
        <v>360</v>
      </c>
      <c r="C224" s="11">
        <v>20</v>
      </c>
      <c r="D224" s="11" t="s">
        <v>398</v>
      </c>
      <c r="E224" s="47">
        <v>45492</v>
      </c>
      <c r="F224" s="11">
        <v>2024</v>
      </c>
      <c r="G224" s="50">
        <v>0.83333333333333337</v>
      </c>
      <c r="H224" s="50"/>
      <c r="I224" s="11"/>
      <c r="J224" s="11" t="s">
        <v>282</v>
      </c>
      <c r="K224" s="11" t="s">
        <v>367</v>
      </c>
      <c r="L224" s="11" t="s">
        <v>368</v>
      </c>
      <c r="M224" s="11" t="s">
        <v>363</v>
      </c>
      <c r="N224" s="11"/>
      <c r="O224" s="11" t="s">
        <v>371</v>
      </c>
      <c r="P224" s="13">
        <v>10418</v>
      </c>
      <c r="Q224" s="11" t="s">
        <v>113</v>
      </c>
      <c r="R224" s="11" t="str">
        <f t="shared" si="0"/>
        <v>HOME</v>
      </c>
      <c r="S224" s="11" t="b">
        <v>0</v>
      </c>
      <c r="T224" s="11" t="b">
        <v>0</v>
      </c>
      <c r="U224" s="11"/>
      <c r="V224" s="11"/>
      <c r="W224" s="14" t="s">
        <v>429</v>
      </c>
    </row>
    <row r="225" spans="1:23" x14ac:dyDescent="0.2">
      <c r="A225" s="16">
        <v>224</v>
      </c>
      <c r="B225" s="17" t="s">
        <v>360</v>
      </c>
      <c r="C225" s="17">
        <v>20</v>
      </c>
      <c r="D225" s="17" t="s">
        <v>398</v>
      </c>
      <c r="E225" s="48">
        <v>45492</v>
      </c>
      <c r="F225" s="17">
        <v>2024</v>
      </c>
      <c r="G225" s="49">
        <v>0.83333333333333337</v>
      </c>
      <c r="H225" s="49">
        <v>0.95833333333333337</v>
      </c>
      <c r="I225" s="17"/>
      <c r="J225" s="17" t="s">
        <v>378</v>
      </c>
      <c r="K225" s="17" t="s">
        <v>367</v>
      </c>
      <c r="L225" s="17" t="s">
        <v>370</v>
      </c>
      <c r="M225" s="17" t="s">
        <v>365</v>
      </c>
      <c r="N225" s="17"/>
      <c r="O225" s="17" t="s">
        <v>74</v>
      </c>
      <c r="P225" s="18">
        <v>6544</v>
      </c>
      <c r="Q225" s="17" t="s">
        <v>381</v>
      </c>
      <c r="R225" s="17" t="str">
        <f t="shared" si="0"/>
        <v>HOME</v>
      </c>
      <c r="S225" s="17" t="b">
        <v>0</v>
      </c>
      <c r="T225" s="17" t="b">
        <v>0</v>
      </c>
      <c r="U225" s="17"/>
      <c r="V225" s="17"/>
      <c r="W225" s="19" t="s">
        <v>389</v>
      </c>
    </row>
    <row r="226" spans="1:23" x14ac:dyDescent="0.2">
      <c r="A226" s="9">
        <v>225</v>
      </c>
      <c r="B226" s="11" t="s">
        <v>360</v>
      </c>
      <c r="C226" s="11">
        <v>20</v>
      </c>
      <c r="D226" s="11" t="s">
        <v>396</v>
      </c>
      <c r="E226" s="47">
        <v>45494</v>
      </c>
      <c r="F226" s="11">
        <v>2024</v>
      </c>
      <c r="G226" s="50">
        <v>0.54166666666666663</v>
      </c>
      <c r="H226" s="50">
        <v>0.66666666666666663</v>
      </c>
      <c r="I226" s="11"/>
      <c r="J226" s="11" t="s">
        <v>147</v>
      </c>
      <c r="K226" s="11" t="s">
        <v>367</v>
      </c>
      <c r="L226" s="11" t="s">
        <v>410</v>
      </c>
      <c r="M226" s="11" t="s">
        <v>399</v>
      </c>
      <c r="N226" s="11"/>
      <c r="O226" s="11" t="s">
        <v>374</v>
      </c>
      <c r="P226" s="13">
        <v>5446</v>
      </c>
      <c r="Q226" s="11" t="s">
        <v>149</v>
      </c>
      <c r="R226" s="11" t="str">
        <f t="shared" si="0"/>
        <v>AWAY</v>
      </c>
      <c r="S226" s="11" t="b">
        <v>0</v>
      </c>
      <c r="T226" s="11" t="b">
        <v>0</v>
      </c>
      <c r="U226" s="11"/>
      <c r="V226" s="11"/>
      <c r="W226" s="14" t="s">
        <v>428</v>
      </c>
    </row>
    <row r="227" spans="1:23" x14ac:dyDescent="0.2">
      <c r="A227" s="16">
        <v>226</v>
      </c>
      <c r="B227" s="17" t="s">
        <v>360</v>
      </c>
      <c r="C227" s="17">
        <v>20</v>
      </c>
      <c r="D227" s="17" t="s">
        <v>361</v>
      </c>
      <c r="E227" s="48">
        <v>45493</v>
      </c>
      <c r="F227" s="17">
        <v>2024</v>
      </c>
      <c r="G227" s="49">
        <v>0.79166666666666663</v>
      </c>
      <c r="H227" s="49">
        <v>0.91666666666666663</v>
      </c>
      <c r="I227" s="17"/>
      <c r="J227" s="17" t="s">
        <v>309</v>
      </c>
      <c r="K227" s="17" t="s">
        <v>367</v>
      </c>
      <c r="L227" s="17" t="s">
        <v>370</v>
      </c>
      <c r="M227" s="17" t="s">
        <v>365</v>
      </c>
      <c r="N227" s="17"/>
      <c r="O227" s="17" t="s">
        <v>179</v>
      </c>
      <c r="P227" s="18">
        <v>4258</v>
      </c>
      <c r="Q227" s="17" t="s">
        <v>397</v>
      </c>
      <c r="R227" s="17" t="str">
        <f t="shared" si="0"/>
        <v>HOME</v>
      </c>
      <c r="S227" s="17" t="b">
        <v>0</v>
      </c>
      <c r="T227" s="17" t="b">
        <v>0</v>
      </c>
      <c r="U227" s="17"/>
      <c r="V227" s="17"/>
      <c r="W227" s="19" t="s">
        <v>427</v>
      </c>
    </row>
    <row r="228" spans="1:23" x14ac:dyDescent="0.2">
      <c r="A228" s="9">
        <v>227</v>
      </c>
      <c r="B228" s="11" t="s">
        <v>360</v>
      </c>
      <c r="C228" s="11">
        <v>20</v>
      </c>
      <c r="D228" s="11" t="s">
        <v>361</v>
      </c>
      <c r="E228" s="47">
        <v>45493</v>
      </c>
      <c r="F228" s="11">
        <v>2024</v>
      </c>
      <c r="G228" s="50">
        <v>0.79166666666666663</v>
      </c>
      <c r="H228" s="50">
        <v>0.875</v>
      </c>
      <c r="I228" s="11"/>
      <c r="J228" s="11" t="s">
        <v>362</v>
      </c>
      <c r="K228" s="11" t="s">
        <v>363</v>
      </c>
      <c r="L228" s="11" t="s">
        <v>383</v>
      </c>
      <c r="M228" s="11" t="s">
        <v>363</v>
      </c>
      <c r="N228" s="11"/>
      <c r="O228" s="11" t="s">
        <v>380</v>
      </c>
      <c r="P228" s="13">
        <v>9096</v>
      </c>
      <c r="Q228" s="11" t="s">
        <v>366</v>
      </c>
      <c r="R228" s="11" t="str">
        <f t="shared" si="0"/>
        <v>DRAW</v>
      </c>
      <c r="S228" s="11" t="b">
        <v>0</v>
      </c>
      <c r="T228" s="11" t="b">
        <v>0</v>
      </c>
      <c r="U228" s="11"/>
      <c r="V228" s="11"/>
      <c r="W228" s="14" t="s">
        <v>440</v>
      </c>
    </row>
    <row r="229" spans="1:23" x14ac:dyDescent="0.2">
      <c r="A229" s="16">
        <v>228</v>
      </c>
      <c r="B229" s="17" t="s">
        <v>360</v>
      </c>
      <c r="C229" s="17">
        <v>20</v>
      </c>
      <c r="D229" s="17" t="s">
        <v>361</v>
      </c>
      <c r="E229" s="48">
        <v>45493</v>
      </c>
      <c r="F229" s="17">
        <v>2024</v>
      </c>
      <c r="G229" s="49">
        <v>0.8125</v>
      </c>
      <c r="H229" s="49">
        <v>0.85416666666666663</v>
      </c>
      <c r="I229" s="17"/>
      <c r="J229" s="17" t="s">
        <v>78</v>
      </c>
      <c r="K229" s="17" t="s">
        <v>363</v>
      </c>
      <c r="L229" s="17" t="s">
        <v>364</v>
      </c>
      <c r="M229" s="17" t="s">
        <v>365</v>
      </c>
      <c r="N229" s="17"/>
      <c r="O229" s="17" t="s">
        <v>117</v>
      </c>
      <c r="P229" s="18">
        <v>3950</v>
      </c>
      <c r="Q229" s="17" t="s">
        <v>81</v>
      </c>
      <c r="R229" s="17" t="str">
        <f t="shared" si="0"/>
        <v>HOME</v>
      </c>
      <c r="S229" s="17" t="b">
        <v>0</v>
      </c>
      <c r="T229" s="17" t="b">
        <v>0</v>
      </c>
      <c r="U229" s="17"/>
      <c r="V229" s="17"/>
      <c r="W229" s="19" t="s">
        <v>420</v>
      </c>
    </row>
    <row r="230" spans="1:23" x14ac:dyDescent="0.2">
      <c r="A230" s="9">
        <v>229</v>
      </c>
      <c r="B230" s="11" t="s">
        <v>360</v>
      </c>
      <c r="C230" s="11">
        <v>20</v>
      </c>
      <c r="D230" s="11" t="s">
        <v>361</v>
      </c>
      <c r="E230" s="47">
        <v>45493</v>
      </c>
      <c r="F230" s="11">
        <v>2024</v>
      </c>
      <c r="G230" s="50">
        <v>0.83333333333333337</v>
      </c>
      <c r="H230" s="50"/>
      <c r="I230" s="11"/>
      <c r="J230" s="11" t="s">
        <v>164</v>
      </c>
      <c r="K230" s="11" t="s">
        <v>386</v>
      </c>
      <c r="L230" s="11" t="s">
        <v>387</v>
      </c>
      <c r="M230" s="11" t="s">
        <v>363</v>
      </c>
      <c r="N230" s="11"/>
      <c r="O230" s="11" t="s">
        <v>85</v>
      </c>
      <c r="P230" s="13">
        <v>5602</v>
      </c>
      <c r="Q230" s="11" t="s">
        <v>166</v>
      </c>
      <c r="R230" s="11" t="str">
        <f t="shared" si="0"/>
        <v>HOME</v>
      </c>
      <c r="S230" s="11" t="b">
        <v>0</v>
      </c>
      <c r="T230" s="11" t="b">
        <v>0</v>
      </c>
      <c r="U230" s="11"/>
      <c r="V230" s="11"/>
      <c r="W230" s="14" t="s">
        <v>457</v>
      </c>
    </row>
    <row r="231" spans="1:23" x14ac:dyDescent="0.2">
      <c r="A231" s="16">
        <v>230</v>
      </c>
      <c r="B231" s="17" t="s">
        <v>360</v>
      </c>
      <c r="C231" s="17"/>
      <c r="D231" s="17" t="s">
        <v>382</v>
      </c>
      <c r="E231" s="48">
        <v>45497</v>
      </c>
      <c r="F231" s="17">
        <v>2024</v>
      </c>
      <c r="G231" s="49">
        <v>0.45833333333333331</v>
      </c>
      <c r="H231" s="49"/>
      <c r="I231" s="17"/>
      <c r="J231" s="17" t="s">
        <v>377</v>
      </c>
      <c r="K231" s="17" t="s">
        <v>363</v>
      </c>
      <c r="L231" s="17" t="s">
        <v>385</v>
      </c>
      <c r="M231" s="17" t="s">
        <v>367</v>
      </c>
      <c r="N231" s="17"/>
      <c r="O231" s="17" t="s">
        <v>51</v>
      </c>
      <c r="P231" s="18">
        <v>2512</v>
      </c>
      <c r="Q231" s="17" t="s">
        <v>107</v>
      </c>
      <c r="R231" s="17" t="str">
        <f t="shared" si="0"/>
        <v>AWAY</v>
      </c>
      <c r="S231" s="17" t="b">
        <v>0</v>
      </c>
      <c r="T231" s="17" t="b">
        <v>0</v>
      </c>
      <c r="U231" s="17"/>
      <c r="V231" s="17"/>
      <c r="W231" s="19" t="s">
        <v>401</v>
      </c>
    </row>
    <row r="232" spans="1:23" x14ac:dyDescent="0.2">
      <c r="A232" s="9">
        <v>231</v>
      </c>
      <c r="B232" s="11" t="s">
        <v>360</v>
      </c>
      <c r="C232" s="11">
        <v>21</v>
      </c>
      <c r="D232" s="11" t="s">
        <v>398</v>
      </c>
      <c r="E232" s="47">
        <v>45499</v>
      </c>
      <c r="F232" s="11">
        <v>2024</v>
      </c>
      <c r="G232" s="50">
        <v>0.8125</v>
      </c>
      <c r="H232" s="50"/>
      <c r="I232" s="11"/>
      <c r="J232" s="11" t="s">
        <v>85</v>
      </c>
      <c r="K232" s="11" t="s">
        <v>365</v>
      </c>
      <c r="L232" s="11" t="s">
        <v>376</v>
      </c>
      <c r="M232" s="11" t="s">
        <v>365</v>
      </c>
      <c r="N232" s="11"/>
      <c r="O232" s="11" t="s">
        <v>378</v>
      </c>
      <c r="P232" s="13">
        <v>5103</v>
      </c>
      <c r="Q232" s="11" t="s">
        <v>87</v>
      </c>
      <c r="R232" s="11" t="str">
        <f t="shared" si="0"/>
        <v>DRAW</v>
      </c>
      <c r="S232" s="11" t="b">
        <v>0</v>
      </c>
      <c r="T232" s="11" t="b">
        <v>0</v>
      </c>
      <c r="U232" s="11"/>
      <c r="V232" s="11"/>
      <c r="W232" s="14" t="s">
        <v>438</v>
      </c>
    </row>
    <row r="233" spans="1:23" x14ac:dyDescent="0.2">
      <c r="A233" s="16">
        <v>232</v>
      </c>
      <c r="B233" s="17" t="s">
        <v>360</v>
      </c>
      <c r="C233" s="17">
        <v>21</v>
      </c>
      <c r="D233" s="17" t="s">
        <v>361</v>
      </c>
      <c r="E233" s="48">
        <v>45500</v>
      </c>
      <c r="F233" s="17">
        <v>2024</v>
      </c>
      <c r="G233" s="49">
        <v>0.77083333333333337</v>
      </c>
      <c r="H233" s="49">
        <v>0.8125</v>
      </c>
      <c r="I233" s="17"/>
      <c r="J233" s="17" t="s">
        <v>380</v>
      </c>
      <c r="K233" s="17" t="s">
        <v>386</v>
      </c>
      <c r="L233" s="17" t="s">
        <v>435</v>
      </c>
      <c r="M233" s="17" t="s">
        <v>365</v>
      </c>
      <c r="N233" s="17"/>
      <c r="O233" s="17" t="s">
        <v>309</v>
      </c>
      <c r="P233" s="18">
        <v>4023</v>
      </c>
      <c r="Q233" s="17" t="s">
        <v>43</v>
      </c>
      <c r="R233" s="17" t="str">
        <f t="shared" si="0"/>
        <v>HOME</v>
      </c>
      <c r="S233" s="17" t="b">
        <v>0</v>
      </c>
      <c r="T233" s="17" t="b">
        <v>0</v>
      </c>
      <c r="U233" s="17"/>
      <c r="V233" s="17"/>
      <c r="W233" s="19" t="s">
        <v>437</v>
      </c>
    </row>
    <row r="234" spans="1:23" x14ac:dyDescent="0.2">
      <c r="A234" s="9">
        <v>233</v>
      </c>
      <c r="B234" s="11" t="s">
        <v>360</v>
      </c>
      <c r="C234" s="11">
        <v>21</v>
      </c>
      <c r="D234" s="11" t="s">
        <v>398</v>
      </c>
      <c r="E234" s="47">
        <v>45499</v>
      </c>
      <c r="F234" s="11">
        <v>2024</v>
      </c>
      <c r="G234" s="50">
        <v>0.79166666666666663</v>
      </c>
      <c r="H234" s="50">
        <v>0.875</v>
      </c>
      <c r="I234" s="11"/>
      <c r="J234" s="11" t="s">
        <v>371</v>
      </c>
      <c r="K234" s="11" t="s">
        <v>363</v>
      </c>
      <c r="L234" s="11" t="s">
        <v>383</v>
      </c>
      <c r="M234" s="11" t="s">
        <v>363</v>
      </c>
      <c r="N234" s="11"/>
      <c r="O234" s="11" t="s">
        <v>369</v>
      </c>
      <c r="P234" s="13">
        <v>8023</v>
      </c>
      <c r="Q234" s="11" t="s">
        <v>61</v>
      </c>
      <c r="R234" s="11" t="str">
        <f t="shared" si="0"/>
        <v>DRAW</v>
      </c>
      <c r="S234" s="11" t="b">
        <v>0</v>
      </c>
      <c r="T234" s="11" t="b">
        <v>0</v>
      </c>
      <c r="U234" s="11"/>
      <c r="V234" s="11"/>
      <c r="W234" s="14" t="s">
        <v>415</v>
      </c>
    </row>
    <row r="235" spans="1:23" x14ac:dyDescent="0.2">
      <c r="A235" s="16">
        <v>234</v>
      </c>
      <c r="B235" s="17" t="s">
        <v>360</v>
      </c>
      <c r="C235" s="17">
        <v>21</v>
      </c>
      <c r="D235" s="17" t="s">
        <v>361</v>
      </c>
      <c r="E235" s="48">
        <v>45500</v>
      </c>
      <c r="F235" s="17">
        <v>2024</v>
      </c>
      <c r="G235" s="49">
        <v>0.79166666666666663</v>
      </c>
      <c r="H235" s="49"/>
      <c r="I235" s="17"/>
      <c r="J235" s="17" t="s">
        <v>122</v>
      </c>
      <c r="K235" s="17" t="s">
        <v>363</v>
      </c>
      <c r="L235" s="17" t="s">
        <v>385</v>
      </c>
      <c r="M235" s="17" t="s">
        <v>367</v>
      </c>
      <c r="N235" s="17"/>
      <c r="O235" s="17" t="s">
        <v>147</v>
      </c>
      <c r="P235" s="18">
        <v>1041</v>
      </c>
      <c r="Q235" s="17" t="s">
        <v>372</v>
      </c>
      <c r="R235" s="17" t="str">
        <f t="shared" si="0"/>
        <v>AWAY</v>
      </c>
      <c r="S235" s="17" t="b">
        <v>0</v>
      </c>
      <c r="T235" s="17" t="b">
        <v>0</v>
      </c>
      <c r="U235" s="17"/>
      <c r="V235" s="17"/>
      <c r="W235" s="19" t="s">
        <v>445</v>
      </c>
    </row>
    <row r="236" spans="1:23" x14ac:dyDescent="0.2">
      <c r="A236" s="9">
        <v>235</v>
      </c>
      <c r="B236" s="11" t="s">
        <v>360</v>
      </c>
      <c r="C236" s="11">
        <v>21</v>
      </c>
      <c r="D236" s="11" t="s">
        <v>361</v>
      </c>
      <c r="E236" s="47">
        <v>45500</v>
      </c>
      <c r="F236" s="11">
        <v>2024</v>
      </c>
      <c r="G236" s="50">
        <v>0.79166666666666663</v>
      </c>
      <c r="H236" s="50"/>
      <c r="I236" s="11"/>
      <c r="J236" s="11" t="s">
        <v>164</v>
      </c>
      <c r="K236" s="11" t="s">
        <v>363</v>
      </c>
      <c r="L236" s="11" t="s">
        <v>383</v>
      </c>
      <c r="M236" s="11" t="s">
        <v>363</v>
      </c>
      <c r="N236" s="11"/>
      <c r="O236" s="11" t="s">
        <v>377</v>
      </c>
      <c r="P236" s="13">
        <v>5613</v>
      </c>
      <c r="Q236" s="11" t="s">
        <v>166</v>
      </c>
      <c r="R236" s="11" t="str">
        <f t="shared" si="0"/>
        <v>DRAW</v>
      </c>
      <c r="S236" s="11" t="b">
        <v>0</v>
      </c>
      <c r="T236" s="11" t="b">
        <v>0</v>
      </c>
      <c r="U236" s="11"/>
      <c r="V236" s="11"/>
      <c r="W236" s="14" t="s">
        <v>458</v>
      </c>
    </row>
    <row r="237" spans="1:23" x14ac:dyDescent="0.2">
      <c r="A237" s="16">
        <v>236</v>
      </c>
      <c r="B237" s="17" t="s">
        <v>360</v>
      </c>
      <c r="C237" s="17">
        <v>21</v>
      </c>
      <c r="D237" s="17" t="s">
        <v>361</v>
      </c>
      <c r="E237" s="48">
        <v>45500</v>
      </c>
      <c r="F237" s="17">
        <v>2024</v>
      </c>
      <c r="G237" s="49">
        <v>0.79166666666666663</v>
      </c>
      <c r="H237" s="49"/>
      <c r="I237" s="17"/>
      <c r="J237" s="17" t="s">
        <v>293</v>
      </c>
      <c r="K237" s="17" t="s">
        <v>365</v>
      </c>
      <c r="L237" s="17" t="s">
        <v>379</v>
      </c>
      <c r="M237" s="17" t="s">
        <v>363</v>
      </c>
      <c r="N237" s="17"/>
      <c r="O237" s="17" t="s">
        <v>374</v>
      </c>
      <c r="P237" s="18">
        <v>6039</v>
      </c>
      <c r="Q237" s="17" t="s">
        <v>70</v>
      </c>
      <c r="R237" s="17" t="str">
        <f t="shared" si="0"/>
        <v>AWAY</v>
      </c>
      <c r="S237" s="17" t="b">
        <v>0</v>
      </c>
      <c r="T237" s="17" t="b">
        <v>0</v>
      </c>
      <c r="U237" s="17"/>
      <c r="V237" s="17"/>
      <c r="W237" s="19" t="s">
        <v>442</v>
      </c>
    </row>
    <row r="238" spans="1:23" x14ac:dyDescent="0.2">
      <c r="A238" s="9">
        <v>237</v>
      </c>
      <c r="B238" s="11" t="s">
        <v>360</v>
      </c>
      <c r="C238" s="11">
        <v>21</v>
      </c>
      <c r="D238" s="11" t="s">
        <v>361</v>
      </c>
      <c r="E238" s="47">
        <v>45500</v>
      </c>
      <c r="F238" s="11">
        <v>2024</v>
      </c>
      <c r="G238" s="50">
        <v>0.8125</v>
      </c>
      <c r="H238" s="50"/>
      <c r="I238" s="11"/>
      <c r="J238" s="11" t="s">
        <v>390</v>
      </c>
      <c r="K238" s="11" t="s">
        <v>394</v>
      </c>
      <c r="L238" s="11" t="s">
        <v>454</v>
      </c>
      <c r="M238" s="11" t="s">
        <v>367</v>
      </c>
      <c r="N238" s="11"/>
      <c r="O238" s="11" t="s">
        <v>51</v>
      </c>
      <c r="P238" s="13">
        <v>5705</v>
      </c>
      <c r="Q238" s="11" t="s">
        <v>185</v>
      </c>
      <c r="R238" s="11" t="str">
        <f t="shared" si="0"/>
        <v>HOME</v>
      </c>
      <c r="S238" s="11" t="b">
        <v>0</v>
      </c>
      <c r="T238" s="11" t="b">
        <v>0</v>
      </c>
      <c r="U238" s="11"/>
      <c r="V238" s="11"/>
      <c r="W238" s="14" t="s">
        <v>451</v>
      </c>
    </row>
    <row r="239" spans="1:23" x14ac:dyDescent="0.2">
      <c r="A239" s="16">
        <v>238</v>
      </c>
      <c r="B239" s="17" t="s">
        <v>360</v>
      </c>
      <c r="C239" s="17">
        <v>21</v>
      </c>
      <c r="D239" s="17" t="s">
        <v>398</v>
      </c>
      <c r="E239" s="48">
        <v>45499</v>
      </c>
      <c r="F239" s="17">
        <v>2024</v>
      </c>
      <c r="G239" s="49">
        <v>0.8125</v>
      </c>
      <c r="H239" s="49">
        <v>0.85416666666666663</v>
      </c>
      <c r="I239" s="17"/>
      <c r="J239" s="17" t="s">
        <v>78</v>
      </c>
      <c r="K239" s="17" t="s">
        <v>365</v>
      </c>
      <c r="L239" s="17" t="s">
        <v>376</v>
      </c>
      <c r="M239" s="17" t="s">
        <v>365</v>
      </c>
      <c r="N239" s="17"/>
      <c r="O239" s="17" t="s">
        <v>90</v>
      </c>
      <c r="P239" s="18">
        <v>3490</v>
      </c>
      <c r="Q239" s="17" t="s">
        <v>81</v>
      </c>
      <c r="R239" s="17" t="str">
        <f t="shared" si="0"/>
        <v>DRAW</v>
      </c>
      <c r="S239" s="17" t="b">
        <v>0</v>
      </c>
      <c r="T239" s="17" t="b">
        <v>0</v>
      </c>
      <c r="U239" s="17"/>
      <c r="V239" s="17"/>
      <c r="W239" s="19" t="s">
        <v>424</v>
      </c>
    </row>
    <row r="240" spans="1:23" x14ac:dyDescent="0.2">
      <c r="A240" s="9">
        <v>239</v>
      </c>
      <c r="B240" s="11" t="s">
        <v>360</v>
      </c>
      <c r="C240" s="11">
        <v>21</v>
      </c>
      <c r="D240" s="11" t="s">
        <v>361</v>
      </c>
      <c r="E240" s="47">
        <v>45500</v>
      </c>
      <c r="F240" s="11">
        <v>2024</v>
      </c>
      <c r="G240" s="50">
        <v>0.8125</v>
      </c>
      <c r="H240" s="50"/>
      <c r="I240" s="11"/>
      <c r="J240" s="11" t="s">
        <v>168</v>
      </c>
      <c r="K240" s="11" t="s">
        <v>367</v>
      </c>
      <c r="L240" s="11" t="s">
        <v>368</v>
      </c>
      <c r="M240" s="11" t="s">
        <v>363</v>
      </c>
      <c r="N240" s="11"/>
      <c r="O240" s="11" t="s">
        <v>143</v>
      </c>
      <c r="P240" s="13">
        <v>4045</v>
      </c>
      <c r="Q240" s="11" t="s">
        <v>171</v>
      </c>
      <c r="R240" s="11" t="str">
        <f t="shared" si="0"/>
        <v>HOME</v>
      </c>
      <c r="S240" s="11" t="b">
        <v>0</v>
      </c>
      <c r="T240" s="11" t="b">
        <v>0</v>
      </c>
      <c r="U240" s="11"/>
      <c r="V240" s="11"/>
      <c r="W240" s="14" t="s">
        <v>434</v>
      </c>
    </row>
    <row r="241" spans="1:23" x14ac:dyDescent="0.2">
      <c r="A241" s="16">
        <v>240</v>
      </c>
      <c r="B241" s="17" t="s">
        <v>360</v>
      </c>
      <c r="C241" s="17">
        <v>21</v>
      </c>
      <c r="D241" s="17" t="s">
        <v>361</v>
      </c>
      <c r="E241" s="48">
        <v>45500</v>
      </c>
      <c r="F241" s="17">
        <v>2024</v>
      </c>
      <c r="G241" s="49">
        <v>0.8125</v>
      </c>
      <c r="H241" s="49">
        <v>0.85416666666666663</v>
      </c>
      <c r="I241" s="17"/>
      <c r="J241" s="17" t="s">
        <v>117</v>
      </c>
      <c r="K241" s="17" t="s">
        <v>363</v>
      </c>
      <c r="L241" s="17" t="s">
        <v>364</v>
      </c>
      <c r="M241" s="17" t="s">
        <v>365</v>
      </c>
      <c r="N241" s="17"/>
      <c r="O241" s="17" t="s">
        <v>179</v>
      </c>
      <c r="P241" s="18">
        <v>3594</v>
      </c>
      <c r="Q241" s="17" t="s">
        <v>119</v>
      </c>
      <c r="R241" s="17" t="str">
        <f t="shared" si="0"/>
        <v>HOME</v>
      </c>
      <c r="S241" s="17" t="b">
        <v>0</v>
      </c>
      <c r="T241" s="17" t="b">
        <v>0</v>
      </c>
      <c r="U241" s="17"/>
      <c r="V241" s="17"/>
      <c r="W241" s="19" t="s">
        <v>428</v>
      </c>
    </row>
    <row r="242" spans="1:23" x14ac:dyDescent="0.2">
      <c r="A242" s="9">
        <v>241</v>
      </c>
      <c r="B242" s="11" t="s">
        <v>360</v>
      </c>
      <c r="C242" s="11">
        <v>21</v>
      </c>
      <c r="D242" s="11" t="s">
        <v>361</v>
      </c>
      <c r="E242" s="47">
        <v>45500</v>
      </c>
      <c r="F242" s="11">
        <v>2024</v>
      </c>
      <c r="G242" s="50">
        <v>0.83333333333333337</v>
      </c>
      <c r="H242" s="50"/>
      <c r="I242" s="11"/>
      <c r="J242" s="11" t="s">
        <v>282</v>
      </c>
      <c r="K242" s="11" t="s">
        <v>394</v>
      </c>
      <c r="L242" s="11" t="s">
        <v>402</v>
      </c>
      <c r="M242" s="11" t="s">
        <v>363</v>
      </c>
      <c r="N242" s="11"/>
      <c r="O242" s="11" t="s">
        <v>334</v>
      </c>
      <c r="P242" s="13">
        <v>9701</v>
      </c>
      <c r="Q242" s="11" t="s">
        <v>113</v>
      </c>
      <c r="R242" s="11" t="str">
        <f t="shared" si="0"/>
        <v>HOME</v>
      </c>
      <c r="S242" s="11" t="b">
        <v>0</v>
      </c>
      <c r="T242" s="11" t="b">
        <v>0</v>
      </c>
      <c r="U242" s="11"/>
      <c r="V242" s="11"/>
      <c r="W242" s="14" t="s">
        <v>411</v>
      </c>
    </row>
    <row r="243" spans="1:23" x14ac:dyDescent="0.2">
      <c r="A243" s="16">
        <v>242</v>
      </c>
      <c r="B243" s="17" t="s">
        <v>360</v>
      </c>
      <c r="C243" s="17">
        <v>21</v>
      </c>
      <c r="D243" s="17" t="s">
        <v>361</v>
      </c>
      <c r="E243" s="48">
        <v>45500</v>
      </c>
      <c r="F243" s="17">
        <v>2024</v>
      </c>
      <c r="G243" s="49">
        <v>0.83333333333333337</v>
      </c>
      <c r="H243" s="49">
        <v>0.875</v>
      </c>
      <c r="I243" s="17"/>
      <c r="J243" s="17" t="s">
        <v>74</v>
      </c>
      <c r="K243" s="17" t="s">
        <v>363</v>
      </c>
      <c r="L243" s="17" t="s">
        <v>385</v>
      </c>
      <c r="M243" s="17" t="s">
        <v>367</v>
      </c>
      <c r="N243" s="17"/>
      <c r="O243" s="17" t="s">
        <v>362</v>
      </c>
      <c r="P243" s="18">
        <v>5577</v>
      </c>
      <c r="Q243" s="17" t="s">
        <v>76</v>
      </c>
      <c r="R243" s="17" t="str">
        <f t="shared" si="0"/>
        <v>AWAY</v>
      </c>
      <c r="S243" s="17" t="b">
        <v>0</v>
      </c>
      <c r="T243" s="17" t="b">
        <v>0</v>
      </c>
      <c r="U243" s="17"/>
      <c r="V243" s="17"/>
      <c r="W243" s="19" t="s">
        <v>416</v>
      </c>
    </row>
    <row r="244" spans="1:23" x14ac:dyDescent="0.2">
      <c r="A244" s="9">
        <v>243</v>
      </c>
      <c r="B244" s="11" t="s">
        <v>360</v>
      </c>
      <c r="C244" s="11"/>
      <c r="D244" s="11" t="s">
        <v>382</v>
      </c>
      <c r="E244" s="47">
        <v>45504</v>
      </c>
      <c r="F244" s="11">
        <v>2024</v>
      </c>
      <c r="G244" s="50">
        <v>0.8125</v>
      </c>
      <c r="H244" s="50"/>
      <c r="I244" s="11"/>
      <c r="J244" s="11" t="s">
        <v>85</v>
      </c>
      <c r="K244" s="11" t="s">
        <v>363</v>
      </c>
      <c r="L244" s="11" t="s">
        <v>364</v>
      </c>
      <c r="M244" s="11" t="s">
        <v>365</v>
      </c>
      <c r="N244" s="11"/>
      <c r="O244" s="11" t="s">
        <v>293</v>
      </c>
      <c r="P244" s="13">
        <v>4675</v>
      </c>
      <c r="Q244" s="11" t="s">
        <v>87</v>
      </c>
      <c r="R244" s="11" t="str">
        <f t="shared" si="0"/>
        <v>HOME</v>
      </c>
      <c r="S244" s="11" t="b">
        <v>0</v>
      </c>
      <c r="T244" s="11" t="b">
        <v>0</v>
      </c>
      <c r="U244" s="11"/>
      <c r="V244" s="11"/>
      <c r="W244" s="14" t="s">
        <v>411</v>
      </c>
    </row>
    <row r="245" spans="1:23" x14ac:dyDescent="0.2">
      <c r="A245" s="16">
        <v>244</v>
      </c>
      <c r="B245" s="17" t="s">
        <v>360</v>
      </c>
      <c r="C245" s="17"/>
      <c r="D245" s="17" t="s">
        <v>382</v>
      </c>
      <c r="E245" s="48">
        <v>45504</v>
      </c>
      <c r="F245" s="17">
        <v>2024</v>
      </c>
      <c r="G245" s="49">
        <v>0.79166666666666663</v>
      </c>
      <c r="H245" s="49">
        <v>0.875</v>
      </c>
      <c r="I245" s="17"/>
      <c r="J245" s="17" t="s">
        <v>362</v>
      </c>
      <c r="K245" s="17" t="s">
        <v>363</v>
      </c>
      <c r="L245" s="17" t="s">
        <v>385</v>
      </c>
      <c r="M245" s="17" t="s">
        <v>367</v>
      </c>
      <c r="N245" s="17"/>
      <c r="O245" s="17" t="s">
        <v>369</v>
      </c>
      <c r="P245" s="18">
        <v>7558</v>
      </c>
      <c r="Q245" s="17" t="s">
        <v>366</v>
      </c>
      <c r="R245" s="17" t="str">
        <f t="shared" si="0"/>
        <v>AWAY</v>
      </c>
      <c r="S245" s="17" t="b">
        <v>0</v>
      </c>
      <c r="T245" s="17" t="b">
        <v>0</v>
      </c>
      <c r="U245" s="17"/>
      <c r="V245" s="17"/>
      <c r="W245" s="19" t="s">
        <v>443</v>
      </c>
    </row>
    <row r="246" spans="1:23" x14ac:dyDescent="0.2">
      <c r="A246" s="9">
        <v>245</v>
      </c>
      <c r="B246" s="11" t="s">
        <v>360</v>
      </c>
      <c r="C246" s="11">
        <v>22</v>
      </c>
      <c r="D246" s="11" t="s">
        <v>398</v>
      </c>
      <c r="E246" s="47">
        <v>45506</v>
      </c>
      <c r="F246" s="11">
        <v>2024</v>
      </c>
      <c r="G246" s="50">
        <v>0.8125</v>
      </c>
      <c r="H246" s="50"/>
      <c r="I246" s="11"/>
      <c r="J246" s="11" t="s">
        <v>51</v>
      </c>
      <c r="K246" s="11" t="s">
        <v>399</v>
      </c>
      <c r="L246" s="11" t="s">
        <v>400</v>
      </c>
      <c r="M246" s="11" t="s">
        <v>365</v>
      </c>
      <c r="N246" s="11"/>
      <c r="O246" s="11" t="s">
        <v>90</v>
      </c>
      <c r="P246" s="13">
        <v>2845</v>
      </c>
      <c r="Q246" s="11" t="s">
        <v>53</v>
      </c>
      <c r="R246" s="11" t="str">
        <f t="shared" si="0"/>
        <v>HOME</v>
      </c>
      <c r="S246" s="11" t="b">
        <v>0</v>
      </c>
      <c r="T246" s="11" t="b">
        <v>0</v>
      </c>
      <c r="U246" s="11"/>
      <c r="V246" s="11"/>
      <c r="W246" s="14" t="s">
        <v>442</v>
      </c>
    </row>
    <row r="247" spans="1:23" x14ac:dyDescent="0.2">
      <c r="A247" s="16">
        <v>246</v>
      </c>
      <c r="B247" s="17" t="s">
        <v>360</v>
      </c>
      <c r="C247" s="17">
        <v>22</v>
      </c>
      <c r="D247" s="17" t="s">
        <v>361</v>
      </c>
      <c r="E247" s="48">
        <v>45507</v>
      </c>
      <c r="F247" s="17">
        <v>2024</v>
      </c>
      <c r="G247" s="49">
        <v>0.66666666666666663</v>
      </c>
      <c r="H247" s="49"/>
      <c r="I247" s="17"/>
      <c r="J247" s="17" t="s">
        <v>293</v>
      </c>
      <c r="K247" s="17" t="s">
        <v>363</v>
      </c>
      <c r="L247" s="17" t="s">
        <v>383</v>
      </c>
      <c r="M247" s="17" t="s">
        <v>363</v>
      </c>
      <c r="N247" s="17"/>
      <c r="O247" s="17" t="s">
        <v>168</v>
      </c>
      <c r="P247" s="18">
        <v>6862</v>
      </c>
      <c r="Q247" s="17" t="s">
        <v>70</v>
      </c>
      <c r="R247" s="17" t="str">
        <f t="shared" si="0"/>
        <v>DRAW</v>
      </c>
      <c r="S247" s="17" t="b">
        <v>0</v>
      </c>
      <c r="T247" s="17" t="b">
        <v>0</v>
      </c>
      <c r="U247" s="17"/>
      <c r="V247" s="17"/>
      <c r="W247" s="19" t="s">
        <v>424</v>
      </c>
    </row>
    <row r="248" spans="1:23" x14ac:dyDescent="0.2">
      <c r="A248" s="9">
        <v>247</v>
      </c>
      <c r="B248" s="11" t="s">
        <v>360</v>
      </c>
      <c r="C248" s="11">
        <v>22</v>
      </c>
      <c r="D248" s="11" t="s">
        <v>361</v>
      </c>
      <c r="E248" s="47">
        <v>45507</v>
      </c>
      <c r="F248" s="11">
        <v>2024</v>
      </c>
      <c r="G248" s="50">
        <v>0.77083333333333337</v>
      </c>
      <c r="H248" s="50">
        <v>0.8125</v>
      </c>
      <c r="I248" s="11"/>
      <c r="J248" s="11" t="s">
        <v>380</v>
      </c>
      <c r="K248" s="11" t="s">
        <v>367</v>
      </c>
      <c r="L248" s="11" t="s">
        <v>375</v>
      </c>
      <c r="M248" s="11" t="s">
        <v>367</v>
      </c>
      <c r="N248" s="11"/>
      <c r="O248" s="11" t="s">
        <v>85</v>
      </c>
      <c r="P248" s="13">
        <v>4017</v>
      </c>
      <c r="Q248" s="11" t="s">
        <v>43</v>
      </c>
      <c r="R248" s="11" t="str">
        <f t="shared" si="0"/>
        <v>DRAW</v>
      </c>
      <c r="S248" s="11" t="b">
        <v>0</v>
      </c>
      <c r="T248" s="11" t="b">
        <v>0</v>
      </c>
      <c r="U248" s="11"/>
      <c r="V248" s="11"/>
      <c r="W248" s="14" t="s">
        <v>441</v>
      </c>
    </row>
    <row r="249" spans="1:23" x14ac:dyDescent="0.2">
      <c r="A249" s="16">
        <v>248</v>
      </c>
      <c r="B249" s="17" t="s">
        <v>360</v>
      </c>
      <c r="C249" s="17">
        <v>22</v>
      </c>
      <c r="D249" s="17" t="s">
        <v>361</v>
      </c>
      <c r="E249" s="48">
        <v>45507</v>
      </c>
      <c r="F249" s="17">
        <v>2024</v>
      </c>
      <c r="G249" s="49">
        <v>0.8125</v>
      </c>
      <c r="H249" s="49"/>
      <c r="I249" s="17"/>
      <c r="J249" s="17" t="s">
        <v>377</v>
      </c>
      <c r="K249" s="17" t="s">
        <v>394</v>
      </c>
      <c r="L249" s="17" t="s">
        <v>402</v>
      </c>
      <c r="M249" s="17" t="s">
        <v>363</v>
      </c>
      <c r="N249" s="17"/>
      <c r="O249" s="17" t="s">
        <v>122</v>
      </c>
      <c r="P249" s="18">
        <v>1876</v>
      </c>
      <c r="Q249" s="17" t="s">
        <v>107</v>
      </c>
      <c r="R249" s="17" t="str">
        <f t="shared" si="0"/>
        <v>HOME</v>
      </c>
      <c r="S249" s="17" t="b">
        <v>0</v>
      </c>
      <c r="T249" s="17" t="b">
        <v>0</v>
      </c>
      <c r="U249" s="17"/>
      <c r="V249" s="17"/>
      <c r="W249" s="19" t="s">
        <v>384</v>
      </c>
    </row>
    <row r="250" spans="1:23" x14ac:dyDescent="0.2">
      <c r="A250" s="9">
        <v>249</v>
      </c>
      <c r="B250" s="11" t="s">
        <v>360</v>
      </c>
      <c r="C250" s="11">
        <v>22</v>
      </c>
      <c r="D250" s="11" t="s">
        <v>361</v>
      </c>
      <c r="E250" s="47">
        <v>45507</v>
      </c>
      <c r="F250" s="11">
        <v>2024</v>
      </c>
      <c r="G250" s="50">
        <v>0.79166666666666663</v>
      </c>
      <c r="H250" s="50">
        <v>0.91666666666666663</v>
      </c>
      <c r="I250" s="11"/>
      <c r="J250" s="11" t="s">
        <v>374</v>
      </c>
      <c r="K250" s="11" t="s">
        <v>365</v>
      </c>
      <c r="L250" s="11" t="s">
        <v>379</v>
      </c>
      <c r="M250" s="11" t="s">
        <v>363</v>
      </c>
      <c r="N250" s="11"/>
      <c r="O250" s="11" t="s">
        <v>164</v>
      </c>
      <c r="P250" s="13">
        <v>9459</v>
      </c>
      <c r="Q250" s="11" t="s">
        <v>176</v>
      </c>
      <c r="R250" s="11" t="str">
        <f t="shared" si="0"/>
        <v>AWAY</v>
      </c>
      <c r="S250" s="11" t="b">
        <v>0</v>
      </c>
      <c r="T250" s="11" t="b">
        <v>0</v>
      </c>
      <c r="U250" s="11"/>
      <c r="V250" s="11"/>
      <c r="W250" s="14" t="s">
        <v>389</v>
      </c>
    </row>
    <row r="251" spans="1:23" x14ac:dyDescent="0.2">
      <c r="A251" s="16">
        <v>250</v>
      </c>
      <c r="B251" s="17" t="s">
        <v>360</v>
      </c>
      <c r="C251" s="17">
        <v>22</v>
      </c>
      <c r="D251" s="17" t="s">
        <v>361</v>
      </c>
      <c r="E251" s="48">
        <v>45507</v>
      </c>
      <c r="F251" s="17">
        <v>2024</v>
      </c>
      <c r="G251" s="49">
        <v>0.79166666666666663</v>
      </c>
      <c r="H251" s="49">
        <v>0.91666666666666663</v>
      </c>
      <c r="I251" s="17"/>
      <c r="J251" s="17" t="s">
        <v>309</v>
      </c>
      <c r="K251" s="17" t="s">
        <v>365</v>
      </c>
      <c r="L251" s="17" t="s">
        <v>379</v>
      </c>
      <c r="M251" s="17" t="s">
        <v>363</v>
      </c>
      <c r="N251" s="17"/>
      <c r="O251" s="17" t="s">
        <v>143</v>
      </c>
      <c r="P251" s="18">
        <v>3353</v>
      </c>
      <c r="Q251" s="17" t="s">
        <v>397</v>
      </c>
      <c r="R251" s="17" t="str">
        <f t="shared" si="0"/>
        <v>AWAY</v>
      </c>
      <c r="S251" s="17" t="b">
        <v>0</v>
      </c>
      <c r="T251" s="17" t="b">
        <v>0</v>
      </c>
      <c r="U251" s="17"/>
      <c r="V251" s="17"/>
      <c r="W251" s="19" t="s">
        <v>426</v>
      </c>
    </row>
    <row r="252" spans="1:23" x14ac:dyDescent="0.2">
      <c r="A252" s="9">
        <v>251</v>
      </c>
      <c r="B252" s="11" t="s">
        <v>360</v>
      </c>
      <c r="C252" s="11">
        <v>22</v>
      </c>
      <c r="D252" s="11" t="s">
        <v>361</v>
      </c>
      <c r="E252" s="47">
        <v>45507</v>
      </c>
      <c r="F252" s="11">
        <v>2024</v>
      </c>
      <c r="G252" s="50">
        <v>0.79166666666666663</v>
      </c>
      <c r="H252" s="50">
        <v>0.875</v>
      </c>
      <c r="I252" s="11"/>
      <c r="J252" s="11" t="s">
        <v>371</v>
      </c>
      <c r="K252" s="11" t="s">
        <v>367</v>
      </c>
      <c r="L252" s="11" t="s">
        <v>370</v>
      </c>
      <c r="M252" s="11" t="s">
        <v>365</v>
      </c>
      <c r="N252" s="11"/>
      <c r="O252" s="11" t="s">
        <v>378</v>
      </c>
      <c r="P252" s="13">
        <v>8023</v>
      </c>
      <c r="Q252" s="11" t="s">
        <v>61</v>
      </c>
      <c r="R252" s="11" t="str">
        <f t="shared" si="0"/>
        <v>HOME</v>
      </c>
      <c r="S252" s="11" t="b">
        <v>0</v>
      </c>
      <c r="T252" s="11" t="b">
        <v>0</v>
      </c>
      <c r="U252" s="11"/>
      <c r="V252" s="11"/>
      <c r="W252" s="14" t="s">
        <v>416</v>
      </c>
    </row>
    <row r="253" spans="1:23" x14ac:dyDescent="0.2">
      <c r="A253" s="16">
        <v>252</v>
      </c>
      <c r="B253" s="17" t="s">
        <v>360</v>
      </c>
      <c r="C253" s="17">
        <v>22</v>
      </c>
      <c r="D253" s="17" t="s">
        <v>361</v>
      </c>
      <c r="E253" s="48">
        <v>45507</v>
      </c>
      <c r="F253" s="17">
        <v>2024</v>
      </c>
      <c r="G253" s="49">
        <v>0.79166666666666663</v>
      </c>
      <c r="H253" s="49">
        <v>0.91666666666666663</v>
      </c>
      <c r="I253" s="17"/>
      <c r="J253" s="17" t="s">
        <v>334</v>
      </c>
      <c r="K253" s="17" t="s">
        <v>367</v>
      </c>
      <c r="L253" s="17" t="s">
        <v>375</v>
      </c>
      <c r="M253" s="17" t="s">
        <v>367</v>
      </c>
      <c r="N253" s="17"/>
      <c r="O253" s="17" t="s">
        <v>390</v>
      </c>
      <c r="P253" s="18">
        <v>4024</v>
      </c>
      <c r="Q253" s="17" t="s">
        <v>132</v>
      </c>
      <c r="R253" s="17" t="str">
        <f t="shared" si="0"/>
        <v>DRAW</v>
      </c>
      <c r="S253" s="17" t="b">
        <v>0</v>
      </c>
      <c r="T253" s="17" t="b">
        <v>0</v>
      </c>
      <c r="U253" s="17"/>
      <c r="V253" s="17"/>
      <c r="W253" s="19" t="s">
        <v>418</v>
      </c>
    </row>
    <row r="254" spans="1:23" x14ac:dyDescent="0.2">
      <c r="A254" s="9">
        <v>253</v>
      </c>
      <c r="B254" s="11" t="s">
        <v>360</v>
      </c>
      <c r="C254" s="11">
        <v>22</v>
      </c>
      <c r="D254" s="11" t="s">
        <v>361</v>
      </c>
      <c r="E254" s="47">
        <v>45507</v>
      </c>
      <c r="F254" s="11">
        <v>2024</v>
      </c>
      <c r="G254" s="50">
        <v>0.79166666666666663</v>
      </c>
      <c r="H254" s="50">
        <v>0.875</v>
      </c>
      <c r="I254" s="11"/>
      <c r="J254" s="11" t="s">
        <v>362</v>
      </c>
      <c r="K254" s="11" t="s">
        <v>365</v>
      </c>
      <c r="L254" s="11" t="s">
        <v>379</v>
      </c>
      <c r="M254" s="11" t="s">
        <v>363</v>
      </c>
      <c r="N254" s="11"/>
      <c r="O254" s="11" t="s">
        <v>282</v>
      </c>
      <c r="P254" s="13">
        <v>9376</v>
      </c>
      <c r="Q254" s="11" t="s">
        <v>366</v>
      </c>
      <c r="R254" s="11" t="str">
        <f t="shared" si="0"/>
        <v>AWAY</v>
      </c>
      <c r="S254" s="11" t="b">
        <v>0</v>
      </c>
      <c r="T254" s="11" t="b">
        <v>0</v>
      </c>
      <c r="U254" s="11"/>
      <c r="V254" s="11"/>
      <c r="W254" s="14" t="s">
        <v>439</v>
      </c>
    </row>
    <row r="255" spans="1:23" x14ac:dyDescent="0.2">
      <c r="A255" s="16">
        <v>254</v>
      </c>
      <c r="B255" s="17" t="s">
        <v>360</v>
      </c>
      <c r="C255" s="17">
        <v>22</v>
      </c>
      <c r="D255" s="17" t="s">
        <v>361</v>
      </c>
      <c r="E255" s="48">
        <v>45507</v>
      </c>
      <c r="F255" s="17">
        <v>2024</v>
      </c>
      <c r="G255" s="49">
        <v>0.8125</v>
      </c>
      <c r="H255" s="49">
        <v>0.85416666666666663</v>
      </c>
      <c r="I255" s="17"/>
      <c r="J255" s="17" t="s">
        <v>117</v>
      </c>
      <c r="K255" s="17" t="s">
        <v>365</v>
      </c>
      <c r="L255" s="17" t="s">
        <v>376</v>
      </c>
      <c r="M255" s="17" t="s">
        <v>365</v>
      </c>
      <c r="N255" s="17"/>
      <c r="O255" s="17" t="s">
        <v>74</v>
      </c>
      <c r="P255" s="18">
        <v>2714</v>
      </c>
      <c r="Q255" s="17" t="s">
        <v>119</v>
      </c>
      <c r="R255" s="17" t="str">
        <f t="shared" si="0"/>
        <v>DRAW</v>
      </c>
      <c r="S255" s="17" t="b">
        <v>0</v>
      </c>
      <c r="T255" s="17" t="b">
        <v>0</v>
      </c>
      <c r="U255" s="17"/>
      <c r="V255" s="17"/>
      <c r="W255" s="19" t="s">
        <v>445</v>
      </c>
    </row>
    <row r="256" spans="1:23" x14ac:dyDescent="0.2">
      <c r="A256" s="9">
        <v>255</v>
      </c>
      <c r="B256" s="11" t="s">
        <v>360</v>
      </c>
      <c r="C256" s="11">
        <v>22</v>
      </c>
      <c r="D256" s="11" t="s">
        <v>361</v>
      </c>
      <c r="E256" s="47">
        <v>45507</v>
      </c>
      <c r="F256" s="11">
        <v>2024</v>
      </c>
      <c r="G256" s="50">
        <v>0.83333333333333337</v>
      </c>
      <c r="H256" s="50">
        <v>0.875</v>
      </c>
      <c r="I256" s="11"/>
      <c r="J256" s="11" t="s">
        <v>179</v>
      </c>
      <c r="K256" s="11" t="s">
        <v>363</v>
      </c>
      <c r="L256" s="11" t="s">
        <v>391</v>
      </c>
      <c r="M256" s="11" t="s">
        <v>386</v>
      </c>
      <c r="N256" s="11"/>
      <c r="O256" s="11" t="s">
        <v>78</v>
      </c>
      <c r="P256" s="13">
        <v>6356</v>
      </c>
      <c r="Q256" s="11" t="s">
        <v>180</v>
      </c>
      <c r="R256" s="11" t="str">
        <f t="shared" si="0"/>
        <v>AWAY</v>
      </c>
      <c r="S256" s="11" t="b">
        <v>0</v>
      </c>
      <c r="T256" s="11" t="b">
        <v>0</v>
      </c>
      <c r="U256" s="11"/>
      <c r="V256" s="11"/>
      <c r="W256" s="14" t="s">
        <v>451</v>
      </c>
    </row>
    <row r="257" spans="1:23" x14ac:dyDescent="0.2">
      <c r="A257" s="16">
        <v>256</v>
      </c>
      <c r="B257" s="17" t="s">
        <v>360</v>
      </c>
      <c r="C257" s="17"/>
      <c r="D257" s="17" t="s">
        <v>382</v>
      </c>
      <c r="E257" s="48">
        <v>45511</v>
      </c>
      <c r="F257" s="17">
        <v>2024</v>
      </c>
      <c r="G257" s="49">
        <v>0.79166666666666663</v>
      </c>
      <c r="H257" s="49"/>
      <c r="I257" s="17"/>
      <c r="J257" s="17" t="s">
        <v>293</v>
      </c>
      <c r="K257" s="17" t="s">
        <v>365</v>
      </c>
      <c r="L257" s="17" t="s">
        <v>376</v>
      </c>
      <c r="M257" s="17" t="s">
        <v>365</v>
      </c>
      <c r="N257" s="17"/>
      <c r="O257" s="17" t="s">
        <v>164</v>
      </c>
      <c r="P257" s="18">
        <v>7166</v>
      </c>
      <c r="Q257" s="17" t="s">
        <v>70</v>
      </c>
      <c r="R257" s="17" t="str">
        <f t="shared" ref="R257:R424" si="1">IF(K257&gt;M257, "HOME", IF(K257=M257, "DRAW", "AWAY"))</f>
        <v>DRAW</v>
      </c>
      <c r="S257" s="17" t="b">
        <v>0</v>
      </c>
      <c r="T257" s="17" t="b">
        <v>0</v>
      </c>
      <c r="U257" s="17"/>
      <c r="V257" s="17"/>
      <c r="W257" s="19" t="s">
        <v>439</v>
      </c>
    </row>
    <row r="258" spans="1:23" x14ac:dyDescent="0.2">
      <c r="A258" s="9">
        <v>257</v>
      </c>
      <c r="B258" s="11" t="s">
        <v>360</v>
      </c>
      <c r="C258" s="11"/>
      <c r="D258" s="11" t="s">
        <v>382</v>
      </c>
      <c r="E258" s="47">
        <v>45511</v>
      </c>
      <c r="F258" s="11">
        <v>2024</v>
      </c>
      <c r="G258" s="50">
        <v>0.79166666666666663</v>
      </c>
      <c r="H258" s="50"/>
      <c r="I258" s="11"/>
      <c r="J258" s="11" t="s">
        <v>90</v>
      </c>
      <c r="K258" s="11" t="s">
        <v>363</v>
      </c>
      <c r="L258" s="11" t="s">
        <v>364</v>
      </c>
      <c r="M258" s="11" t="s">
        <v>365</v>
      </c>
      <c r="N258" s="11"/>
      <c r="O258" s="11" t="s">
        <v>168</v>
      </c>
      <c r="P258" s="13">
        <v>8091</v>
      </c>
      <c r="Q258" s="11" t="s">
        <v>393</v>
      </c>
      <c r="R258" s="11" t="str">
        <f t="shared" si="1"/>
        <v>HOME</v>
      </c>
      <c r="S258" s="11" t="b">
        <v>0</v>
      </c>
      <c r="T258" s="11" t="b">
        <v>0</v>
      </c>
      <c r="U258" s="11"/>
      <c r="V258" s="11"/>
      <c r="W258" s="14" t="s">
        <v>415</v>
      </c>
    </row>
    <row r="259" spans="1:23" x14ac:dyDescent="0.2">
      <c r="A259" s="16">
        <v>258</v>
      </c>
      <c r="B259" s="17" t="s">
        <v>360</v>
      </c>
      <c r="C259" s="17">
        <v>23</v>
      </c>
      <c r="D259" s="17" t="s">
        <v>361</v>
      </c>
      <c r="E259" s="48">
        <v>45514</v>
      </c>
      <c r="F259" s="17">
        <v>2024</v>
      </c>
      <c r="G259" s="49">
        <v>0.79166666666666663</v>
      </c>
      <c r="H259" s="49"/>
      <c r="I259" s="17"/>
      <c r="J259" s="17" t="s">
        <v>164</v>
      </c>
      <c r="K259" s="17" t="s">
        <v>365</v>
      </c>
      <c r="L259" s="17" t="s">
        <v>376</v>
      </c>
      <c r="M259" s="17" t="s">
        <v>365</v>
      </c>
      <c r="N259" s="17"/>
      <c r="O259" s="17" t="s">
        <v>179</v>
      </c>
      <c r="P259" s="18">
        <v>5388</v>
      </c>
      <c r="Q259" s="17" t="s">
        <v>166</v>
      </c>
      <c r="R259" s="17" t="str">
        <f t="shared" si="1"/>
        <v>DRAW</v>
      </c>
      <c r="S259" s="17" t="b">
        <v>0</v>
      </c>
      <c r="T259" s="17" t="b">
        <v>0</v>
      </c>
      <c r="U259" s="17"/>
      <c r="V259" s="17"/>
      <c r="W259" s="19" t="s">
        <v>420</v>
      </c>
    </row>
    <row r="260" spans="1:23" x14ac:dyDescent="0.2">
      <c r="A260" s="9">
        <v>259</v>
      </c>
      <c r="B260" s="11" t="s">
        <v>360</v>
      </c>
      <c r="C260" s="11">
        <v>23</v>
      </c>
      <c r="D260" s="11" t="s">
        <v>361</v>
      </c>
      <c r="E260" s="47">
        <v>45514</v>
      </c>
      <c r="F260" s="11">
        <v>2024</v>
      </c>
      <c r="G260" s="50">
        <v>0.8125</v>
      </c>
      <c r="H260" s="50"/>
      <c r="I260" s="11"/>
      <c r="J260" s="11" t="s">
        <v>143</v>
      </c>
      <c r="K260" s="11" t="s">
        <v>394</v>
      </c>
      <c r="L260" s="11" t="s">
        <v>402</v>
      </c>
      <c r="M260" s="11" t="s">
        <v>363</v>
      </c>
      <c r="N260" s="11"/>
      <c r="O260" s="11" t="s">
        <v>371</v>
      </c>
      <c r="P260" s="13">
        <v>2387</v>
      </c>
      <c r="Q260" s="11" t="s">
        <v>144</v>
      </c>
      <c r="R260" s="11" t="str">
        <f t="shared" si="1"/>
        <v>HOME</v>
      </c>
      <c r="S260" s="11" t="b">
        <v>0</v>
      </c>
      <c r="T260" s="11" t="b">
        <v>0</v>
      </c>
      <c r="U260" s="11"/>
      <c r="V260" s="11"/>
      <c r="W260" s="14" t="s">
        <v>445</v>
      </c>
    </row>
    <row r="261" spans="1:23" x14ac:dyDescent="0.2">
      <c r="A261" s="16">
        <v>260</v>
      </c>
      <c r="B261" s="17" t="s">
        <v>360</v>
      </c>
      <c r="C261" s="17">
        <v>23</v>
      </c>
      <c r="D261" s="17" t="s">
        <v>361</v>
      </c>
      <c r="E261" s="48">
        <v>45514</v>
      </c>
      <c r="F261" s="17">
        <v>2024</v>
      </c>
      <c r="G261" s="49">
        <v>0.8125</v>
      </c>
      <c r="H261" s="49"/>
      <c r="I261" s="17"/>
      <c r="J261" s="17" t="s">
        <v>51</v>
      </c>
      <c r="K261" s="17" t="s">
        <v>386</v>
      </c>
      <c r="L261" s="17" t="s">
        <v>387</v>
      </c>
      <c r="M261" s="17" t="s">
        <v>363</v>
      </c>
      <c r="N261" s="17"/>
      <c r="O261" s="17" t="s">
        <v>117</v>
      </c>
      <c r="P261" s="18">
        <v>2579</v>
      </c>
      <c r="Q261" s="17" t="s">
        <v>53</v>
      </c>
      <c r="R261" s="17" t="str">
        <f t="shared" si="1"/>
        <v>HOME</v>
      </c>
      <c r="S261" s="17" t="b">
        <v>0</v>
      </c>
      <c r="T261" s="17" t="b">
        <v>0</v>
      </c>
      <c r="U261" s="17"/>
      <c r="V261" s="17"/>
      <c r="W261" s="19" t="s">
        <v>418</v>
      </c>
    </row>
    <row r="262" spans="1:23" x14ac:dyDescent="0.2">
      <c r="A262" s="9">
        <v>261</v>
      </c>
      <c r="B262" s="11" t="s">
        <v>360</v>
      </c>
      <c r="C262" s="11">
        <v>23</v>
      </c>
      <c r="D262" s="11" t="s">
        <v>398</v>
      </c>
      <c r="E262" s="47">
        <v>45513</v>
      </c>
      <c r="F262" s="11">
        <v>2024</v>
      </c>
      <c r="G262" s="50">
        <v>0.8125</v>
      </c>
      <c r="H262" s="50">
        <v>0.85416666666666663</v>
      </c>
      <c r="I262" s="11"/>
      <c r="J262" s="11" t="s">
        <v>78</v>
      </c>
      <c r="K262" s="11" t="s">
        <v>365</v>
      </c>
      <c r="L262" s="11" t="s">
        <v>376</v>
      </c>
      <c r="M262" s="11" t="s">
        <v>365</v>
      </c>
      <c r="N262" s="11"/>
      <c r="O262" s="11" t="s">
        <v>309</v>
      </c>
      <c r="P262" s="13">
        <v>4411</v>
      </c>
      <c r="Q262" s="11" t="s">
        <v>81</v>
      </c>
      <c r="R262" s="11" t="str">
        <f t="shared" si="1"/>
        <v>DRAW</v>
      </c>
      <c r="S262" s="11" t="b">
        <v>0</v>
      </c>
      <c r="T262" s="11" t="b">
        <v>0</v>
      </c>
      <c r="U262" s="11"/>
      <c r="V262" s="11"/>
      <c r="W262" s="14" t="s">
        <v>449</v>
      </c>
    </row>
    <row r="263" spans="1:23" x14ac:dyDescent="0.2">
      <c r="A263" s="16">
        <v>262</v>
      </c>
      <c r="B263" s="17" t="s">
        <v>360</v>
      </c>
      <c r="C263" s="17">
        <v>23</v>
      </c>
      <c r="D263" s="17" t="s">
        <v>361</v>
      </c>
      <c r="E263" s="48">
        <v>45514</v>
      </c>
      <c r="F263" s="17">
        <v>2024</v>
      </c>
      <c r="G263" s="49">
        <v>0.8125</v>
      </c>
      <c r="H263" s="49"/>
      <c r="I263" s="17"/>
      <c r="J263" s="17" t="s">
        <v>168</v>
      </c>
      <c r="K263" s="17" t="s">
        <v>386</v>
      </c>
      <c r="L263" s="17" t="s">
        <v>435</v>
      </c>
      <c r="M263" s="17" t="s">
        <v>365</v>
      </c>
      <c r="N263" s="17"/>
      <c r="O263" s="17" t="s">
        <v>85</v>
      </c>
      <c r="P263" s="18">
        <v>5252</v>
      </c>
      <c r="Q263" s="17" t="s">
        <v>171</v>
      </c>
      <c r="R263" s="17" t="str">
        <f t="shared" si="1"/>
        <v>HOME</v>
      </c>
      <c r="S263" s="17" t="b">
        <v>0</v>
      </c>
      <c r="T263" s="17" t="b">
        <v>0</v>
      </c>
      <c r="U263" s="17"/>
      <c r="V263" s="17"/>
      <c r="W263" s="19" t="s">
        <v>442</v>
      </c>
    </row>
    <row r="264" spans="1:23" x14ac:dyDescent="0.2">
      <c r="A264" s="9">
        <v>263</v>
      </c>
      <c r="B264" s="11" t="s">
        <v>360</v>
      </c>
      <c r="C264" s="11">
        <v>23</v>
      </c>
      <c r="D264" s="11" t="s">
        <v>396</v>
      </c>
      <c r="E264" s="47">
        <v>45515</v>
      </c>
      <c r="F264" s="11">
        <v>2024</v>
      </c>
      <c r="G264" s="50">
        <v>0.70833333333333337</v>
      </c>
      <c r="H264" s="50"/>
      <c r="I264" s="11"/>
      <c r="J264" s="11" t="s">
        <v>90</v>
      </c>
      <c r="K264" s="11" t="s">
        <v>363</v>
      </c>
      <c r="L264" s="11" t="s">
        <v>391</v>
      </c>
      <c r="M264" s="11" t="s">
        <v>386</v>
      </c>
      <c r="N264" s="11"/>
      <c r="O264" s="11" t="s">
        <v>362</v>
      </c>
      <c r="P264" s="13">
        <v>10013</v>
      </c>
      <c r="Q264" s="11" t="s">
        <v>393</v>
      </c>
      <c r="R264" s="11" t="str">
        <f t="shared" si="1"/>
        <v>AWAY</v>
      </c>
      <c r="S264" s="11" t="b">
        <v>0</v>
      </c>
      <c r="T264" s="11" t="b">
        <v>0</v>
      </c>
      <c r="U264" s="11"/>
      <c r="V264" s="11"/>
      <c r="W264" s="14" t="s">
        <v>401</v>
      </c>
    </row>
    <row r="265" spans="1:23" x14ac:dyDescent="0.2">
      <c r="A265" s="16">
        <v>264</v>
      </c>
      <c r="B265" s="17" t="s">
        <v>360</v>
      </c>
      <c r="C265" s="17">
        <v>23</v>
      </c>
      <c r="D265" s="17" t="s">
        <v>361</v>
      </c>
      <c r="E265" s="48">
        <v>45514</v>
      </c>
      <c r="F265" s="17">
        <v>2024</v>
      </c>
      <c r="G265" s="49">
        <v>0.79166666666666663</v>
      </c>
      <c r="H265" s="49">
        <v>0.91666666666666663</v>
      </c>
      <c r="I265" s="17"/>
      <c r="J265" s="17" t="s">
        <v>334</v>
      </c>
      <c r="K265" s="17" t="s">
        <v>363</v>
      </c>
      <c r="L265" s="17" t="s">
        <v>385</v>
      </c>
      <c r="M265" s="17" t="s">
        <v>367</v>
      </c>
      <c r="N265" s="17"/>
      <c r="O265" s="17" t="s">
        <v>380</v>
      </c>
      <c r="P265" s="18">
        <v>4009</v>
      </c>
      <c r="Q265" s="17" t="s">
        <v>132</v>
      </c>
      <c r="R265" s="17" t="str">
        <f t="shared" si="1"/>
        <v>AWAY</v>
      </c>
      <c r="S265" s="17" t="b">
        <v>0</v>
      </c>
      <c r="T265" s="17" t="b">
        <v>0</v>
      </c>
      <c r="U265" s="17"/>
      <c r="V265" s="17"/>
      <c r="W265" s="19" t="s">
        <v>429</v>
      </c>
    </row>
    <row r="266" spans="1:23" x14ac:dyDescent="0.2">
      <c r="A266" s="9">
        <v>265</v>
      </c>
      <c r="B266" s="11" t="s">
        <v>360</v>
      </c>
      <c r="C266" s="11">
        <v>23</v>
      </c>
      <c r="D266" s="11" t="s">
        <v>361</v>
      </c>
      <c r="E266" s="47">
        <v>45514</v>
      </c>
      <c r="F266" s="11">
        <v>2024</v>
      </c>
      <c r="G266" s="50">
        <v>0.79166666666666663</v>
      </c>
      <c r="H266" s="50">
        <v>0.91666666666666663</v>
      </c>
      <c r="I266" s="11"/>
      <c r="J266" s="11" t="s">
        <v>147</v>
      </c>
      <c r="K266" s="11" t="s">
        <v>386</v>
      </c>
      <c r="L266" s="11" t="s">
        <v>387</v>
      </c>
      <c r="M266" s="11" t="s">
        <v>363</v>
      </c>
      <c r="N266" s="11"/>
      <c r="O266" s="11" t="s">
        <v>377</v>
      </c>
      <c r="P266" s="13">
        <v>3516</v>
      </c>
      <c r="Q266" s="11" t="s">
        <v>149</v>
      </c>
      <c r="R266" s="11" t="str">
        <f t="shared" si="1"/>
        <v>HOME</v>
      </c>
      <c r="S266" s="11" t="b">
        <v>0</v>
      </c>
      <c r="T266" s="11" t="b">
        <v>0</v>
      </c>
      <c r="U266" s="11"/>
      <c r="V266" s="11"/>
      <c r="W266" s="14" t="s">
        <v>392</v>
      </c>
    </row>
    <row r="267" spans="1:23" x14ac:dyDescent="0.2">
      <c r="A267" s="16">
        <v>266</v>
      </c>
      <c r="B267" s="17" t="s">
        <v>360</v>
      </c>
      <c r="C267" s="17">
        <v>23</v>
      </c>
      <c r="D267" s="17" t="s">
        <v>361</v>
      </c>
      <c r="E267" s="48">
        <v>45514</v>
      </c>
      <c r="F267" s="17">
        <v>2024</v>
      </c>
      <c r="G267" s="49">
        <v>0.8125</v>
      </c>
      <c r="H267" s="49">
        <v>0.9375</v>
      </c>
      <c r="I267" s="17"/>
      <c r="J267" s="17" t="s">
        <v>369</v>
      </c>
      <c r="K267" s="17" t="s">
        <v>363</v>
      </c>
      <c r="L267" s="17" t="s">
        <v>383</v>
      </c>
      <c r="M267" s="17" t="s">
        <v>363</v>
      </c>
      <c r="N267" s="17"/>
      <c r="O267" s="17" t="s">
        <v>293</v>
      </c>
      <c r="P267" s="18">
        <v>1990</v>
      </c>
      <c r="Q267" s="17" t="s">
        <v>101</v>
      </c>
      <c r="R267" s="17" t="str">
        <f t="shared" si="1"/>
        <v>DRAW</v>
      </c>
      <c r="S267" s="17" t="b">
        <v>0</v>
      </c>
      <c r="T267" s="17" t="b">
        <v>0</v>
      </c>
      <c r="U267" s="17"/>
      <c r="V267" s="17"/>
      <c r="W267" s="19" t="s">
        <v>438</v>
      </c>
    </row>
    <row r="268" spans="1:23" x14ac:dyDescent="0.2">
      <c r="A268" s="9">
        <v>267</v>
      </c>
      <c r="B268" s="11" t="s">
        <v>360</v>
      </c>
      <c r="C268" s="11">
        <v>23</v>
      </c>
      <c r="D268" s="11" t="s">
        <v>361</v>
      </c>
      <c r="E268" s="47">
        <v>45514</v>
      </c>
      <c r="F268" s="11">
        <v>2024</v>
      </c>
      <c r="G268" s="50">
        <v>0.83333333333333337</v>
      </c>
      <c r="H268" s="50">
        <v>0.95833333333333337</v>
      </c>
      <c r="I268" s="11"/>
      <c r="J268" s="11" t="s">
        <v>378</v>
      </c>
      <c r="K268" s="11" t="s">
        <v>365</v>
      </c>
      <c r="L268" s="11" t="s">
        <v>376</v>
      </c>
      <c r="M268" s="11" t="s">
        <v>365</v>
      </c>
      <c r="N268" s="11"/>
      <c r="O268" s="11" t="s">
        <v>390</v>
      </c>
      <c r="P268" s="13">
        <v>4190</v>
      </c>
      <c r="Q268" s="11" t="s">
        <v>381</v>
      </c>
      <c r="R268" s="11" t="str">
        <f t="shared" si="1"/>
        <v>DRAW</v>
      </c>
      <c r="S268" s="11" t="b">
        <v>0</v>
      </c>
      <c r="T268" s="11" t="b">
        <v>0</v>
      </c>
      <c r="U268" s="11"/>
      <c r="V268" s="11"/>
      <c r="W268" s="14" t="s">
        <v>428</v>
      </c>
    </row>
    <row r="269" spans="1:23" x14ac:dyDescent="0.2">
      <c r="A269" s="16">
        <v>268</v>
      </c>
      <c r="B269" s="17" t="s">
        <v>360</v>
      </c>
      <c r="C269" s="17">
        <v>23</v>
      </c>
      <c r="D269" s="17" t="s">
        <v>361</v>
      </c>
      <c r="E269" s="48">
        <v>45514</v>
      </c>
      <c r="F269" s="17">
        <v>2024</v>
      </c>
      <c r="G269" s="49">
        <v>0.83333333333333337</v>
      </c>
      <c r="H269" s="49">
        <v>0.875</v>
      </c>
      <c r="I269" s="17"/>
      <c r="J269" s="17" t="s">
        <v>74</v>
      </c>
      <c r="K269" s="17" t="s">
        <v>367</v>
      </c>
      <c r="L269" s="17" t="s">
        <v>368</v>
      </c>
      <c r="M269" s="17" t="s">
        <v>363</v>
      </c>
      <c r="N269" s="17"/>
      <c r="O269" s="17" t="s">
        <v>122</v>
      </c>
      <c r="P269" s="18">
        <v>7067</v>
      </c>
      <c r="Q269" s="17" t="s">
        <v>76</v>
      </c>
      <c r="R269" s="17" t="str">
        <f t="shared" si="1"/>
        <v>HOME</v>
      </c>
      <c r="S269" s="17" t="b">
        <v>0</v>
      </c>
      <c r="T269" s="17" t="b">
        <v>0</v>
      </c>
      <c r="U269" s="17"/>
      <c r="V269" s="17"/>
      <c r="W269" s="19" t="s">
        <v>459</v>
      </c>
    </row>
    <row r="270" spans="1:23" x14ac:dyDescent="0.2">
      <c r="A270" s="9">
        <v>269</v>
      </c>
      <c r="B270" s="11" t="s">
        <v>360</v>
      </c>
      <c r="C270" s="11">
        <v>23</v>
      </c>
      <c r="D270" s="11" t="s">
        <v>361</v>
      </c>
      <c r="E270" s="47">
        <v>45514</v>
      </c>
      <c r="F270" s="11">
        <v>2024</v>
      </c>
      <c r="G270" s="50">
        <v>0.875</v>
      </c>
      <c r="H270" s="50"/>
      <c r="I270" s="11"/>
      <c r="J270" s="11" t="s">
        <v>282</v>
      </c>
      <c r="K270" s="11" t="s">
        <v>394</v>
      </c>
      <c r="L270" s="11" t="s">
        <v>460</v>
      </c>
      <c r="M270" s="11" t="s">
        <v>386</v>
      </c>
      <c r="N270" s="11"/>
      <c r="O270" s="11" t="s">
        <v>374</v>
      </c>
      <c r="P270" s="13">
        <v>8768</v>
      </c>
      <c r="Q270" s="11" t="s">
        <v>113</v>
      </c>
      <c r="R270" s="11" t="str">
        <f t="shared" si="1"/>
        <v>HOME</v>
      </c>
      <c r="S270" s="11" t="b">
        <v>0</v>
      </c>
      <c r="T270" s="11" t="b">
        <v>0</v>
      </c>
      <c r="U270" s="11"/>
      <c r="V270" s="11"/>
      <c r="W270" s="14" t="s">
        <v>373</v>
      </c>
    </row>
    <row r="271" spans="1:23" x14ac:dyDescent="0.2">
      <c r="A271" s="16">
        <v>270</v>
      </c>
      <c r="B271" s="17" t="s">
        <v>360</v>
      </c>
      <c r="C271" s="17"/>
      <c r="D271" s="17" t="s">
        <v>382</v>
      </c>
      <c r="E271" s="48">
        <v>45518</v>
      </c>
      <c r="F271" s="17">
        <v>2024</v>
      </c>
      <c r="G271" s="49">
        <v>0.79166666666666663</v>
      </c>
      <c r="H271" s="49"/>
      <c r="I271" s="17"/>
      <c r="J271" s="17" t="s">
        <v>122</v>
      </c>
      <c r="K271" s="17" t="s">
        <v>363</v>
      </c>
      <c r="L271" s="17" t="s">
        <v>461</v>
      </c>
      <c r="M271" s="17" t="s">
        <v>399</v>
      </c>
      <c r="N271" s="17"/>
      <c r="O271" s="17" t="s">
        <v>117</v>
      </c>
      <c r="P271" s="17">
        <v>563</v>
      </c>
      <c r="Q271" s="17" t="s">
        <v>372</v>
      </c>
      <c r="R271" s="17" t="str">
        <f t="shared" si="1"/>
        <v>AWAY</v>
      </c>
      <c r="S271" s="17" t="b">
        <v>0</v>
      </c>
      <c r="T271" s="17" t="b">
        <v>0</v>
      </c>
      <c r="U271" s="17"/>
      <c r="V271" s="17"/>
      <c r="W271" s="19" t="s">
        <v>421</v>
      </c>
    </row>
    <row r="272" spans="1:23" x14ac:dyDescent="0.2">
      <c r="A272" s="9">
        <v>271</v>
      </c>
      <c r="B272" s="11" t="s">
        <v>360</v>
      </c>
      <c r="C272" s="11"/>
      <c r="D272" s="11" t="s">
        <v>382</v>
      </c>
      <c r="E272" s="47">
        <v>45518</v>
      </c>
      <c r="F272" s="11">
        <v>2024</v>
      </c>
      <c r="G272" s="50">
        <v>0.79166666666666663</v>
      </c>
      <c r="H272" s="50">
        <v>0.875</v>
      </c>
      <c r="I272" s="11"/>
      <c r="J272" s="11" t="s">
        <v>362</v>
      </c>
      <c r="K272" s="11" t="s">
        <v>386</v>
      </c>
      <c r="L272" s="11" t="s">
        <v>406</v>
      </c>
      <c r="M272" s="11" t="s">
        <v>386</v>
      </c>
      <c r="N272" s="11"/>
      <c r="O272" s="11" t="s">
        <v>78</v>
      </c>
      <c r="P272" s="13">
        <v>7015</v>
      </c>
      <c r="Q272" s="11" t="s">
        <v>366</v>
      </c>
      <c r="R272" s="11" t="str">
        <f t="shared" si="1"/>
        <v>DRAW</v>
      </c>
      <c r="S272" s="11" t="b">
        <v>0</v>
      </c>
      <c r="T272" s="11" t="b">
        <v>0</v>
      </c>
      <c r="U272" s="11"/>
      <c r="V272" s="11"/>
      <c r="W272" s="14" t="s">
        <v>373</v>
      </c>
    </row>
    <row r="273" spans="1:23" x14ac:dyDescent="0.2">
      <c r="A273" s="16">
        <v>272</v>
      </c>
      <c r="B273" s="17" t="s">
        <v>360</v>
      </c>
      <c r="C273" s="17"/>
      <c r="D273" s="17" t="s">
        <v>382</v>
      </c>
      <c r="E273" s="48">
        <v>45518</v>
      </c>
      <c r="F273" s="17">
        <v>2024</v>
      </c>
      <c r="G273" s="49">
        <v>0.8125</v>
      </c>
      <c r="H273" s="49">
        <v>0.9375</v>
      </c>
      <c r="I273" s="17"/>
      <c r="J273" s="17" t="s">
        <v>374</v>
      </c>
      <c r="K273" s="17" t="s">
        <v>367</v>
      </c>
      <c r="L273" s="17" t="s">
        <v>370</v>
      </c>
      <c r="M273" s="17" t="s">
        <v>365</v>
      </c>
      <c r="N273" s="17"/>
      <c r="O273" s="17" t="s">
        <v>74</v>
      </c>
      <c r="P273" s="18">
        <v>8688</v>
      </c>
      <c r="Q273" s="17" t="s">
        <v>176</v>
      </c>
      <c r="R273" s="17" t="str">
        <f t="shared" si="1"/>
        <v>HOME</v>
      </c>
      <c r="S273" s="17" t="b">
        <v>0</v>
      </c>
      <c r="T273" s="17" t="b">
        <v>0</v>
      </c>
      <c r="U273" s="17"/>
      <c r="V273" s="17"/>
      <c r="W273" s="19" t="s">
        <v>427</v>
      </c>
    </row>
    <row r="274" spans="1:23" x14ac:dyDescent="0.2">
      <c r="A274" s="9">
        <v>273</v>
      </c>
      <c r="B274" s="11" t="s">
        <v>360</v>
      </c>
      <c r="C274" s="11">
        <v>24</v>
      </c>
      <c r="D274" s="11" t="s">
        <v>361</v>
      </c>
      <c r="E274" s="47">
        <v>45521</v>
      </c>
      <c r="F274" s="11">
        <v>2024</v>
      </c>
      <c r="G274" s="50">
        <v>0.79166666666666663</v>
      </c>
      <c r="H274" s="50"/>
      <c r="I274" s="11"/>
      <c r="J274" s="11" t="s">
        <v>85</v>
      </c>
      <c r="K274" s="11" t="s">
        <v>367</v>
      </c>
      <c r="L274" s="11" t="s">
        <v>368</v>
      </c>
      <c r="M274" s="11" t="s">
        <v>363</v>
      </c>
      <c r="N274" s="11"/>
      <c r="O274" s="11" t="s">
        <v>369</v>
      </c>
      <c r="P274" s="13">
        <v>4933</v>
      </c>
      <c r="Q274" s="11" t="s">
        <v>87</v>
      </c>
      <c r="R274" s="11" t="str">
        <f t="shared" si="1"/>
        <v>HOME</v>
      </c>
      <c r="S274" s="11" t="b">
        <v>0</v>
      </c>
      <c r="T274" s="11" t="b">
        <v>0</v>
      </c>
      <c r="U274" s="11"/>
      <c r="V274" s="11"/>
      <c r="W274" s="14" t="s">
        <v>437</v>
      </c>
    </row>
    <row r="275" spans="1:23" x14ac:dyDescent="0.2">
      <c r="A275" s="16">
        <v>274</v>
      </c>
      <c r="B275" s="17" t="s">
        <v>360</v>
      </c>
      <c r="C275" s="17">
        <v>24</v>
      </c>
      <c r="D275" s="17" t="s">
        <v>398</v>
      </c>
      <c r="E275" s="48">
        <v>45520</v>
      </c>
      <c r="F275" s="17">
        <v>2024</v>
      </c>
      <c r="G275" s="49">
        <v>0.79166666666666663</v>
      </c>
      <c r="H275" s="49">
        <v>0.83333333333333337</v>
      </c>
      <c r="I275" s="17"/>
      <c r="J275" s="17" t="s">
        <v>380</v>
      </c>
      <c r="K275" s="17" t="s">
        <v>365</v>
      </c>
      <c r="L275" s="17" t="s">
        <v>379</v>
      </c>
      <c r="M275" s="17" t="s">
        <v>363</v>
      </c>
      <c r="N275" s="17"/>
      <c r="O275" s="17" t="s">
        <v>293</v>
      </c>
      <c r="P275" s="18">
        <v>4123</v>
      </c>
      <c r="Q275" s="17" t="s">
        <v>43</v>
      </c>
      <c r="R275" s="17" t="str">
        <f t="shared" si="1"/>
        <v>AWAY</v>
      </c>
      <c r="S275" s="17" t="b">
        <v>0</v>
      </c>
      <c r="T275" s="17" t="b">
        <v>0</v>
      </c>
      <c r="U275" s="17"/>
      <c r="V275" s="17"/>
      <c r="W275" s="19" t="s">
        <v>449</v>
      </c>
    </row>
    <row r="276" spans="1:23" x14ac:dyDescent="0.2">
      <c r="A276" s="9">
        <v>275</v>
      </c>
      <c r="B276" s="11" t="s">
        <v>360</v>
      </c>
      <c r="C276" s="11">
        <v>24</v>
      </c>
      <c r="D276" s="11" t="s">
        <v>361</v>
      </c>
      <c r="E276" s="47">
        <v>45521</v>
      </c>
      <c r="F276" s="11">
        <v>2024</v>
      </c>
      <c r="G276" s="50">
        <v>0.79166666666666663</v>
      </c>
      <c r="H276" s="50"/>
      <c r="I276" s="11"/>
      <c r="J276" s="11" t="s">
        <v>164</v>
      </c>
      <c r="K276" s="11" t="s">
        <v>367</v>
      </c>
      <c r="L276" s="11" t="s">
        <v>375</v>
      </c>
      <c r="M276" s="11" t="s">
        <v>367</v>
      </c>
      <c r="N276" s="11"/>
      <c r="O276" s="11" t="s">
        <v>371</v>
      </c>
      <c r="P276" s="13">
        <v>4332</v>
      </c>
      <c r="Q276" s="11" t="s">
        <v>166</v>
      </c>
      <c r="R276" s="11" t="str">
        <f t="shared" si="1"/>
        <v>DRAW</v>
      </c>
      <c r="S276" s="11" t="b">
        <v>0</v>
      </c>
      <c r="T276" s="11" t="b">
        <v>0</v>
      </c>
      <c r="U276" s="11"/>
      <c r="V276" s="11"/>
      <c r="W276" s="14" t="s">
        <v>424</v>
      </c>
    </row>
    <row r="277" spans="1:23" x14ac:dyDescent="0.2">
      <c r="A277" s="16">
        <v>276</v>
      </c>
      <c r="B277" s="17" t="s">
        <v>360</v>
      </c>
      <c r="C277" s="17">
        <v>24</v>
      </c>
      <c r="D277" s="17" t="s">
        <v>361</v>
      </c>
      <c r="E277" s="48">
        <v>45521</v>
      </c>
      <c r="F277" s="17">
        <v>2024</v>
      </c>
      <c r="G277" s="49">
        <v>0.8125</v>
      </c>
      <c r="H277" s="49"/>
      <c r="I277" s="17"/>
      <c r="J277" s="17" t="s">
        <v>168</v>
      </c>
      <c r="K277" s="17" t="s">
        <v>363</v>
      </c>
      <c r="L277" s="17" t="s">
        <v>383</v>
      </c>
      <c r="M277" s="17" t="s">
        <v>363</v>
      </c>
      <c r="N277" s="17"/>
      <c r="O277" s="17" t="s">
        <v>147</v>
      </c>
      <c r="P277" s="17"/>
      <c r="Q277" s="17" t="s">
        <v>171</v>
      </c>
      <c r="R277" s="17" t="str">
        <f t="shared" si="1"/>
        <v>DRAW</v>
      </c>
      <c r="S277" s="17" t="b">
        <v>0</v>
      </c>
      <c r="T277" s="17" t="b">
        <v>0</v>
      </c>
      <c r="U277" s="17"/>
      <c r="V277" s="17"/>
      <c r="W277" s="19" t="s">
        <v>439</v>
      </c>
    </row>
    <row r="278" spans="1:23" x14ac:dyDescent="0.2">
      <c r="A278" s="9">
        <v>277</v>
      </c>
      <c r="B278" s="11" t="s">
        <v>360</v>
      </c>
      <c r="C278" s="11">
        <v>24</v>
      </c>
      <c r="D278" s="11" t="s">
        <v>361</v>
      </c>
      <c r="E278" s="47">
        <v>45521</v>
      </c>
      <c r="F278" s="11">
        <v>2024</v>
      </c>
      <c r="G278" s="50">
        <v>0.8125</v>
      </c>
      <c r="H278" s="50"/>
      <c r="I278" s="11"/>
      <c r="J278" s="11" t="s">
        <v>390</v>
      </c>
      <c r="K278" s="11" t="s">
        <v>365</v>
      </c>
      <c r="L278" s="11" t="s">
        <v>388</v>
      </c>
      <c r="M278" s="11" t="s">
        <v>367</v>
      </c>
      <c r="N278" s="11"/>
      <c r="O278" s="11" t="s">
        <v>377</v>
      </c>
      <c r="P278" s="11"/>
      <c r="Q278" s="11" t="s">
        <v>185</v>
      </c>
      <c r="R278" s="11" t="str">
        <f t="shared" si="1"/>
        <v>AWAY</v>
      </c>
      <c r="S278" s="11" t="b">
        <v>0</v>
      </c>
      <c r="T278" s="11" t="b">
        <v>0</v>
      </c>
      <c r="U278" s="11"/>
      <c r="V278" s="11"/>
      <c r="W278" s="14" t="s">
        <v>416</v>
      </c>
    </row>
    <row r="279" spans="1:23" x14ac:dyDescent="0.2">
      <c r="A279" s="16">
        <v>278</v>
      </c>
      <c r="B279" s="17" t="s">
        <v>360</v>
      </c>
      <c r="C279" s="17">
        <v>24</v>
      </c>
      <c r="D279" s="17" t="s">
        <v>361</v>
      </c>
      <c r="E279" s="48">
        <v>45521</v>
      </c>
      <c r="F279" s="17">
        <v>2024</v>
      </c>
      <c r="G279" s="49">
        <v>0.79166666666666663</v>
      </c>
      <c r="H279" s="49">
        <v>0.91666666666666663</v>
      </c>
      <c r="I279" s="17"/>
      <c r="J279" s="17" t="s">
        <v>309</v>
      </c>
      <c r="K279" s="17" t="s">
        <v>365</v>
      </c>
      <c r="L279" s="17" t="s">
        <v>379</v>
      </c>
      <c r="M279" s="17" t="s">
        <v>363</v>
      </c>
      <c r="N279" s="17"/>
      <c r="O279" s="17" t="s">
        <v>74</v>
      </c>
      <c r="P279" s="18">
        <v>4001</v>
      </c>
      <c r="Q279" s="17" t="s">
        <v>397</v>
      </c>
      <c r="R279" s="17" t="str">
        <f t="shared" si="1"/>
        <v>AWAY</v>
      </c>
      <c r="S279" s="17" t="b">
        <v>0</v>
      </c>
      <c r="T279" s="17" t="b">
        <v>0</v>
      </c>
      <c r="U279" s="17"/>
      <c r="V279" s="17"/>
      <c r="W279" s="19" t="s">
        <v>428</v>
      </c>
    </row>
    <row r="280" spans="1:23" x14ac:dyDescent="0.2">
      <c r="A280" s="9">
        <v>279</v>
      </c>
      <c r="B280" s="11" t="s">
        <v>360</v>
      </c>
      <c r="C280" s="11">
        <v>24</v>
      </c>
      <c r="D280" s="11" t="s">
        <v>361</v>
      </c>
      <c r="E280" s="47">
        <v>45521</v>
      </c>
      <c r="F280" s="11">
        <v>2024</v>
      </c>
      <c r="G280" s="50">
        <v>0.79166666666666663</v>
      </c>
      <c r="H280" s="50">
        <v>0.875</v>
      </c>
      <c r="I280" s="11"/>
      <c r="J280" s="11" t="s">
        <v>362</v>
      </c>
      <c r="K280" s="11" t="s">
        <v>386</v>
      </c>
      <c r="L280" s="11" t="s">
        <v>404</v>
      </c>
      <c r="M280" s="11" t="s">
        <v>367</v>
      </c>
      <c r="N280" s="11"/>
      <c r="O280" s="11" t="s">
        <v>334</v>
      </c>
      <c r="P280" s="13">
        <v>8868</v>
      </c>
      <c r="Q280" s="11" t="s">
        <v>366</v>
      </c>
      <c r="R280" s="11" t="str">
        <f t="shared" si="1"/>
        <v>HOME</v>
      </c>
      <c r="S280" s="11" t="b">
        <v>0</v>
      </c>
      <c r="T280" s="11" t="b">
        <v>0</v>
      </c>
      <c r="U280" s="11"/>
      <c r="V280" s="11"/>
      <c r="W280" s="14" t="s">
        <v>415</v>
      </c>
    </row>
    <row r="281" spans="1:23" x14ac:dyDescent="0.2">
      <c r="A281" s="16">
        <v>280</v>
      </c>
      <c r="B281" s="17" t="s">
        <v>360</v>
      </c>
      <c r="C281" s="17">
        <v>24</v>
      </c>
      <c r="D281" s="17" t="s">
        <v>361</v>
      </c>
      <c r="E281" s="48">
        <v>45521</v>
      </c>
      <c r="F281" s="17">
        <v>2024</v>
      </c>
      <c r="G281" s="49">
        <v>0.8125</v>
      </c>
      <c r="H281" s="49">
        <v>0.85416666666666663</v>
      </c>
      <c r="I281" s="17"/>
      <c r="J281" s="17" t="s">
        <v>117</v>
      </c>
      <c r="K281" s="17" t="s">
        <v>367</v>
      </c>
      <c r="L281" s="17" t="s">
        <v>370</v>
      </c>
      <c r="M281" s="17" t="s">
        <v>365</v>
      </c>
      <c r="N281" s="17"/>
      <c r="O281" s="17" t="s">
        <v>78</v>
      </c>
      <c r="P281" s="18">
        <v>2868</v>
      </c>
      <c r="Q281" s="17" t="s">
        <v>119</v>
      </c>
      <c r="R281" s="17" t="str">
        <f t="shared" si="1"/>
        <v>HOME</v>
      </c>
      <c r="S281" s="17" t="b">
        <v>0</v>
      </c>
      <c r="T281" s="17" t="b">
        <v>0</v>
      </c>
      <c r="U281" s="17"/>
      <c r="V281" s="17"/>
      <c r="W281" s="19" t="s">
        <v>434</v>
      </c>
    </row>
    <row r="282" spans="1:23" x14ac:dyDescent="0.2">
      <c r="A282" s="9">
        <v>281</v>
      </c>
      <c r="B282" s="11" t="s">
        <v>360</v>
      </c>
      <c r="C282" s="11">
        <v>24</v>
      </c>
      <c r="D282" s="11" t="s">
        <v>361</v>
      </c>
      <c r="E282" s="47">
        <v>45521</v>
      </c>
      <c r="F282" s="11">
        <v>2024</v>
      </c>
      <c r="G282" s="50">
        <v>0.83333333333333337</v>
      </c>
      <c r="H282" s="50"/>
      <c r="I282" s="11"/>
      <c r="J282" s="11" t="s">
        <v>282</v>
      </c>
      <c r="K282" s="11" t="s">
        <v>386</v>
      </c>
      <c r="L282" s="11" t="s">
        <v>387</v>
      </c>
      <c r="M282" s="11" t="s">
        <v>363</v>
      </c>
      <c r="N282" s="11"/>
      <c r="O282" s="11" t="s">
        <v>51</v>
      </c>
      <c r="P282" s="13">
        <v>13526</v>
      </c>
      <c r="Q282" s="11" t="s">
        <v>113</v>
      </c>
      <c r="R282" s="11" t="str">
        <f t="shared" si="1"/>
        <v>HOME</v>
      </c>
      <c r="S282" s="11" t="b">
        <v>0</v>
      </c>
      <c r="T282" s="11" t="b">
        <v>0</v>
      </c>
      <c r="U282" s="11"/>
      <c r="V282" s="11"/>
      <c r="W282" s="14" t="s">
        <v>389</v>
      </c>
    </row>
    <row r="283" spans="1:23" x14ac:dyDescent="0.2">
      <c r="A283" s="16">
        <v>282</v>
      </c>
      <c r="B283" s="17" t="s">
        <v>360</v>
      </c>
      <c r="C283" s="17">
        <v>24</v>
      </c>
      <c r="D283" s="17" t="s">
        <v>361</v>
      </c>
      <c r="E283" s="48">
        <v>45521</v>
      </c>
      <c r="F283" s="17">
        <v>2024</v>
      </c>
      <c r="G283" s="49">
        <v>0.83333333333333337</v>
      </c>
      <c r="H283" s="49">
        <v>0.875</v>
      </c>
      <c r="I283" s="17"/>
      <c r="J283" s="17" t="s">
        <v>179</v>
      </c>
      <c r="K283" s="17" t="s">
        <v>363</v>
      </c>
      <c r="L283" s="17" t="s">
        <v>364</v>
      </c>
      <c r="M283" s="17" t="s">
        <v>365</v>
      </c>
      <c r="N283" s="17"/>
      <c r="O283" s="17" t="s">
        <v>143</v>
      </c>
      <c r="P283" s="18">
        <v>6729</v>
      </c>
      <c r="Q283" s="17" t="s">
        <v>180</v>
      </c>
      <c r="R283" s="17" t="str">
        <f t="shared" si="1"/>
        <v>HOME</v>
      </c>
      <c r="S283" s="17" t="b">
        <v>0</v>
      </c>
      <c r="T283" s="17" t="b">
        <v>0</v>
      </c>
      <c r="U283" s="17"/>
      <c r="V283" s="17"/>
      <c r="W283" s="19" t="s">
        <v>401</v>
      </c>
    </row>
    <row r="284" spans="1:23" x14ac:dyDescent="0.2">
      <c r="A284" s="9">
        <v>283</v>
      </c>
      <c r="B284" s="11" t="s">
        <v>360</v>
      </c>
      <c r="C284" s="11"/>
      <c r="D284" s="11" t="s">
        <v>382</v>
      </c>
      <c r="E284" s="47">
        <v>45525</v>
      </c>
      <c r="F284" s="11">
        <v>2024</v>
      </c>
      <c r="G284" s="50">
        <v>0.8125</v>
      </c>
      <c r="H284" s="50"/>
      <c r="I284" s="11"/>
      <c r="J284" s="11" t="s">
        <v>390</v>
      </c>
      <c r="K284" s="11" t="s">
        <v>367</v>
      </c>
      <c r="L284" s="11" t="s">
        <v>419</v>
      </c>
      <c r="M284" s="11" t="s">
        <v>386</v>
      </c>
      <c r="N284" s="11"/>
      <c r="O284" s="11" t="s">
        <v>293</v>
      </c>
      <c r="P284" s="13">
        <v>3159</v>
      </c>
      <c r="Q284" s="11" t="s">
        <v>185</v>
      </c>
      <c r="R284" s="11" t="str">
        <f t="shared" si="1"/>
        <v>AWAY</v>
      </c>
      <c r="S284" s="11" t="b">
        <v>0</v>
      </c>
      <c r="T284" s="11" t="b">
        <v>0</v>
      </c>
      <c r="U284" s="11"/>
      <c r="V284" s="11"/>
      <c r="W284" s="14" t="s">
        <v>447</v>
      </c>
    </row>
    <row r="285" spans="1:23" x14ac:dyDescent="0.2">
      <c r="A285" s="16">
        <v>284</v>
      </c>
      <c r="B285" s="17" t="s">
        <v>360</v>
      </c>
      <c r="C285" s="17">
        <v>25</v>
      </c>
      <c r="D285" s="17" t="s">
        <v>361</v>
      </c>
      <c r="E285" s="48">
        <v>45528</v>
      </c>
      <c r="F285" s="17">
        <v>2024</v>
      </c>
      <c r="G285" s="49">
        <v>0.77083333333333337</v>
      </c>
      <c r="H285" s="49">
        <v>0.8125</v>
      </c>
      <c r="I285" s="17"/>
      <c r="J285" s="17" t="s">
        <v>380</v>
      </c>
      <c r="K285" s="17" t="s">
        <v>365</v>
      </c>
      <c r="L285" s="17" t="s">
        <v>403</v>
      </c>
      <c r="M285" s="17" t="s">
        <v>386</v>
      </c>
      <c r="N285" s="17"/>
      <c r="O285" s="17" t="s">
        <v>164</v>
      </c>
      <c r="P285" s="18">
        <v>3945</v>
      </c>
      <c r="Q285" s="17" t="s">
        <v>43</v>
      </c>
      <c r="R285" s="17" t="str">
        <f t="shared" si="1"/>
        <v>AWAY</v>
      </c>
      <c r="S285" s="17" t="b">
        <v>0</v>
      </c>
      <c r="T285" s="17" t="b">
        <v>0</v>
      </c>
      <c r="U285" s="17"/>
      <c r="V285" s="17"/>
      <c r="W285" s="19" t="s">
        <v>438</v>
      </c>
    </row>
    <row r="286" spans="1:23" x14ac:dyDescent="0.2">
      <c r="A286" s="9">
        <v>285</v>
      </c>
      <c r="B286" s="11" t="s">
        <v>360</v>
      </c>
      <c r="C286" s="11">
        <v>25</v>
      </c>
      <c r="D286" s="11" t="s">
        <v>361</v>
      </c>
      <c r="E286" s="47">
        <v>45528</v>
      </c>
      <c r="F286" s="11">
        <v>2024</v>
      </c>
      <c r="G286" s="50">
        <v>0.79166666666666663</v>
      </c>
      <c r="H286" s="50"/>
      <c r="I286" s="11"/>
      <c r="J286" s="11" t="s">
        <v>85</v>
      </c>
      <c r="K286" s="11" t="s">
        <v>367</v>
      </c>
      <c r="L286" s="11" t="s">
        <v>368</v>
      </c>
      <c r="M286" s="11" t="s">
        <v>363</v>
      </c>
      <c r="N286" s="11"/>
      <c r="O286" s="11" t="s">
        <v>282</v>
      </c>
      <c r="P286" s="13">
        <v>5500</v>
      </c>
      <c r="Q286" s="11" t="s">
        <v>87</v>
      </c>
      <c r="R286" s="11" t="str">
        <f t="shared" si="1"/>
        <v>HOME</v>
      </c>
      <c r="S286" s="11" t="b">
        <v>0</v>
      </c>
      <c r="T286" s="11" t="b">
        <v>0</v>
      </c>
      <c r="U286" s="11"/>
      <c r="V286" s="11"/>
      <c r="W286" s="14" t="s">
        <v>451</v>
      </c>
    </row>
    <row r="287" spans="1:23" x14ac:dyDescent="0.2">
      <c r="A287" s="16">
        <v>286</v>
      </c>
      <c r="B287" s="17" t="s">
        <v>360</v>
      </c>
      <c r="C287" s="17">
        <v>25</v>
      </c>
      <c r="D287" s="17" t="s">
        <v>361</v>
      </c>
      <c r="E287" s="48">
        <v>45528</v>
      </c>
      <c r="F287" s="17">
        <v>2024</v>
      </c>
      <c r="G287" s="49">
        <v>0.79166666666666663</v>
      </c>
      <c r="H287" s="49"/>
      <c r="I287" s="17"/>
      <c r="J287" s="17" t="s">
        <v>293</v>
      </c>
      <c r="K287" s="17" t="s">
        <v>365</v>
      </c>
      <c r="L287" s="17" t="s">
        <v>379</v>
      </c>
      <c r="M287" s="17" t="s">
        <v>363</v>
      </c>
      <c r="N287" s="17"/>
      <c r="O287" s="17" t="s">
        <v>78</v>
      </c>
      <c r="P287" s="18">
        <v>6124</v>
      </c>
      <c r="Q287" s="17" t="s">
        <v>70</v>
      </c>
      <c r="R287" s="17" t="str">
        <f t="shared" si="1"/>
        <v>AWAY</v>
      </c>
      <c r="S287" s="17" t="b">
        <v>0</v>
      </c>
      <c r="T287" s="17" t="b">
        <v>0</v>
      </c>
      <c r="U287" s="17"/>
      <c r="V287" s="17"/>
      <c r="W287" s="19" t="s">
        <v>433</v>
      </c>
    </row>
    <row r="288" spans="1:23" x14ac:dyDescent="0.2">
      <c r="A288" s="9">
        <v>287</v>
      </c>
      <c r="B288" s="11" t="s">
        <v>360</v>
      </c>
      <c r="C288" s="11">
        <v>25</v>
      </c>
      <c r="D288" s="11" t="s">
        <v>361</v>
      </c>
      <c r="E288" s="47">
        <v>45528</v>
      </c>
      <c r="F288" s="11">
        <v>2024</v>
      </c>
      <c r="G288" s="50">
        <v>0.8125</v>
      </c>
      <c r="H288" s="50"/>
      <c r="I288" s="11"/>
      <c r="J288" s="11" t="s">
        <v>390</v>
      </c>
      <c r="K288" s="11" t="s">
        <v>367</v>
      </c>
      <c r="L288" s="11" t="s">
        <v>370</v>
      </c>
      <c r="M288" s="11" t="s">
        <v>365</v>
      </c>
      <c r="N288" s="11"/>
      <c r="O288" s="11" t="s">
        <v>122</v>
      </c>
      <c r="P288" s="13">
        <v>6310</v>
      </c>
      <c r="Q288" s="11" t="s">
        <v>185</v>
      </c>
      <c r="R288" s="11" t="str">
        <f t="shared" si="1"/>
        <v>HOME</v>
      </c>
      <c r="S288" s="11" t="b">
        <v>0</v>
      </c>
      <c r="T288" s="11" t="b">
        <v>0</v>
      </c>
      <c r="U288" s="11"/>
      <c r="V288" s="11"/>
      <c r="W288" s="14" t="s">
        <v>452</v>
      </c>
    </row>
    <row r="289" spans="1:23" x14ac:dyDescent="0.2">
      <c r="A289" s="16">
        <v>288</v>
      </c>
      <c r="B289" s="17" t="s">
        <v>360</v>
      </c>
      <c r="C289" s="17">
        <v>25</v>
      </c>
      <c r="D289" s="17" t="s">
        <v>361</v>
      </c>
      <c r="E289" s="48">
        <v>45528</v>
      </c>
      <c r="F289" s="17">
        <v>2024</v>
      </c>
      <c r="G289" s="49">
        <v>0.8125</v>
      </c>
      <c r="H289" s="49"/>
      <c r="I289" s="17"/>
      <c r="J289" s="17" t="s">
        <v>377</v>
      </c>
      <c r="K289" s="17" t="s">
        <v>365</v>
      </c>
      <c r="L289" s="17" t="s">
        <v>376</v>
      </c>
      <c r="M289" s="17" t="s">
        <v>365</v>
      </c>
      <c r="N289" s="17"/>
      <c r="O289" s="17" t="s">
        <v>168</v>
      </c>
      <c r="P289" s="18">
        <v>4017</v>
      </c>
      <c r="Q289" s="17" t="s">
        <v>107</v>
      </c>
      <c r="R289" s="17" t="str">
        <f t="shared" si="1"/>
        <v>DRAW</v>
      </c>
      <c r="S289" s="17" t="b">
        <v>0</v>
      </c>
      <c r="T289" s="17" t="b">
        <v>0</v>
      </c>
      <c r="U289" s="17"/>
      <c r="V289" s="17"/>
      <c r="W289" s="19" t="s">
        <v>445</v>
      </c>
    </row>
    <row r="290" spans="1:23" x14ac:dyDescent="0.2">
      <c r="A290" s="9">
        <v>289</v>
      </c>
      <c r="B290" s="11" t="s">
        <v>360</v>
      </c>
      <c r="C290" s="11">
        <v>25</v>
      </c>
      <c r="D290" s="11" t="s">
        <v>361</v>
      </c>
      <c r="E290" s="47">
        <v>45528</v>
      </c>
      <c r="F290" s="11">
        <v>2024</v>
      </c>
      <c r="G290" s="50">
        <v>0.8125</v>
      </c>
      <c r="H290" s="50"/>
      <c r="I290" s="11"/>
      <c r="J290" s="11" t="s">
        <v>51</v>
      </c>
      <c r="K290" s="11" t="s">
        <v>430</v>
      </c>
      <c r="L290" s="11" t="s">
        <v>431</v>
      </c>
      <c r="M290" s="11" t="s">
        <v>365</v>
      </c>
      <c r="N290" s="11"/>
      <c r="O290" s="11" t="s">
        <v>309</v>
      </c>
      <c r="P290" s="13">
        <v>4302</v>
      </c>
      <c r="Q290" s="11" t="s">
        <v>53</v>
      </c>
      <c r="R290" s="11" t="str">
        <f t="shared" si="1"/>
        <v>HOME</v>
      </c>
      <c r="S290" s="11" t="b">
        <v>0</v>
      </c>
      <c r="T290" s="11" t="b">
        <v>0</v>
      </c>
      <c r="U290" s="11"/>
      <c r="V290" s="11"/>
      <c r="W290" s="14" t="s">
        <v>411</v>
      </c>
    </row>
    <row r="291" spans="1:23" x14ac:dyDescent="0.2">
      <c r="A291" s="16">
        <v>290</v>
      </c>
      <c r="B291" s="17" t="s">
        <v>360</v>
      </c>
      <c r="C291" s="17">
        <v>25</v>
      </c>
      <c r="D291" s="17" t="s">
        <v>361</v>
      </c>
      <c r="E291" s="48">
        <v>45528</v>
      </c>
      <c r="F291" s="17">
        <v>2024</v>
      </c>
      <c r="G291" s="49">
        <v>0.79166666666666663</v>
      </c>
      <c r="H291" s="49">
        <v>0.875</v>
      </c>
      <c r="I291" s="17"/>
      <c r="J291" s="17" t="s">
        <v>371</v>
      </c>
      <c r="K291" s="17" t="s">
        <v>365</v>
      </c>
      <c r="L291" s="17" t="s">
        <v>379</v>
      </c>
      <c r="M291" s="17" t="s">
        <v>363</v>
      </c>
      <c r="N291" s="17"/>
      <c r="O291" s="17" t="s">
        <v>362</v>
      </c>
      <c r="P291" s="18">
        <v>8023</v>
      </c>
      <c r="Q291" s="17" t="s">
        <v>61</v>
      </c>
      <c r="R291" s="17" t="str">
        <f t="shared" si="1"/>
        <v>AWAY</v>
      </c>
      <c r="S291" s="17" t="b">
        <v>0</v>
      </c>
      <c r="T291" s="17" t="b">
        <v>0</v>
      </c>
      <c r="U291" s="17"/>
      <c r="V291" s="17"/>
      <c r="W291" s="19" t="s">
        <v>442</v>
      </c>
    </row>
    <row r="292" spans="1:23" x14ac:dyDescent="0.2">
      <c r="A292" s="9">
        <v>291</v>
      </c>
      <c r="B292" s="11" t="s">
        <v>360</v>
      </c>
      <c r="C292" s="11">
        <v>25</v>
      </c>
      <c r="D292" s="11" t="s">
        <v>361</v>
      </c>
      <c r="E292" s="47">
        <v>45528</v>
      </c>
      <c r="F292" s="11">
        <v>2024</v>
      </c>
      <c r="G292" s="50">
        <v>0.79166666666666663</v>
      </c>
      <c r="H292" s="50">
        <v>0.91666666666666663</v>
      </c>
      <c r="I292" s="11"/>
      <c r="J292" s="11" t="s">
        <v>147</v>
      </c>
      <c r="K292" s="11" t="s">
        <v>363</v>
      </c>
      <c r="L292" s="11" t="s">
        <v>383</v>
      </c>
      <c r="M292" s="11" t="s">
        <v>363</v>
      </c>
      <c r="N292" s="11"/>
      <c r="O292" s="11" t="s">
        <v>117</v>
      </c>
      <c r="P292" s="13">
        <v>3041</v>
      </c>
      <c r="Q292" s="11" t="s">
        <v>149</v>
      </c>
      <c r="R292" s="11" t="str">
        <f t="shared" si="1"/>
        <v>DRAW</v>
      </c>
      <c r="S292" s="11" t="b">
        <v>0</v>
      </c>
      <c r="T292" s="11" t="b">
        <v>0</v>
      </c>
      <c r="U292" s="11"/>
      <c r="V292" s="11"/>
      <c r="W292" s="14" t="s">
        <v>424</v>
      </c>
    </row>
    <row r="293" spans="1:23" x14ac:dyDescent="0.2">
      <c r="A293" s="16">
        <v>292</v>
      </c>
      <c r="B293" s="17" t="s">
        <v>360</v>
      </c>
      <c r="C293" s="17">
        <v>25</v>
      </c>
      <c r="D293" s="17" t="s">
        <v>361</v>
      </c>
      <c r="E293" s="48">
        <v>45528</v>
      </c>
      <c r="F293" s="17">
        <v>2024</v>
      </c>
      <c r="G293" s="49">
        <v>0.79166666666666663</v>
      </c>
      <c r="H293" s="49">
        <v>0.91666666666666663</v>
      </c>
      <c r="I293" s="17"/>
      <c r="J293" s="17" t="s">
        <v>334</v>
      </c>
      <c r="K293" s="17" t="s">
        <v>365</v>
      </c>
      <c r="L293" s="17" t="s">
        <v>376</v>
      </c>
      <c r="M293" s="17" t="s">
        <v>365</v>
      </c>
      <c r="N293" s="17"/>
      <c r="O293" s="17" t="s">
        <v>74</v>
      </c>
      <c r="P293" s="18">
        <v>5199</v>
      </c>
      <c r="Q293" s="17" t="s">
        <v>132</v>
      </c>
      <c r="R293" s="17" t="str">
        <f t="shared" si="1"/>
        <v>DRAW</v>
      </c>
      <c r="S293" s="17" t="b">
        <v>0</v>
      </c>
      <c r="T293" s="17" t="b">
        <v>0</v>
      </c>
      <c r="U293" s="17"/>
      <c r="V293" s="17"/>
      <c r="W293" s="19" t="s">
        <v>426</v>
      </c>
    </row>
    <row r="294" spans="1:23" x14ac:dyDescent="0.2">
      <c r="A294" s="9">
        <v>293</v>
      </c>
      <c r="B294" s="11" t="s">
        <v>360</v>
      </c>
      <c r="C294" s="11">
        <v>25</v>
      </c>
      <c r="D294" s="11" t="s">
        <v>361</v>
      </c>
      <c r="E294" s="47">
        <v>45528</v>
      </c>
      <c r="F294" s="11">
        <v>2024</v>
      </c>
      <c r="G294" s="50">
        <v>0.8125</v>
      </c>
      <c r="H294" s="50">
        <v>0.9375</v>
      </c>
      <c r="I294" s="11"/>
      <c r="J294" s="11" t="s">
        <v>369</v>
      </c>
      <c r="K294" s="11" t="s">
        <v>386</v>
      </c>
      <c r="L294" s="11" t="s">
        <v>404</v>
      </c>
      <c r="M294" s="11" t="s">
        <v>367</v>
      </c>
      <c r="N294" s="11"/>
      <c r="O294" s="11" t="s">
        <v>90</v>
      </c>
      <c r="P294" s="13">
        <v>4532</v>
      </c>
      <c r="Q294" s="11" t="s">
        <v>101</v>
      </c>
      <c r="R294" s="11" t="str">
        <f t="shared" si="1"/>
        <v>HOME</v>
      </c>
      <c r="S294" s="11" t="b">
        <v>0</v>
      </c>
      <c r="T294" s="11" t="b">
        <v>0</v>
      </c>
      <c r="U294" s="11"/>
      <c r="V294" s="11"/>
      <c r="W294" s="14" t="s">
        <v>427</v>
      </c>
    </row>
    <row r="295" spans="1:23" x14ac:dyDescent="0.2">
      <c r="A295" s="16">
        <v>294</v>
      </c>
      <c r="B295" s="17" t="s">
        <v>360</v>
      </c>
      <c r="C295" s="17">
        <v>25</v>
      </c>
      <c r="D295" s="17" t="s">
        <v>361</v>
      </c>
      <c r="E295" s="48">
        <v>45528</v>
      </c>
      <c r="F295" s="17">
        <v>2024</v>
      </c>
      <c r="G295" s="49">
        <v>0.83333333333333337</v>
      </c>
      <c r="H295" s="49">
        <v>0.95833333333333337</v>
      </c>
      <c r="I295" s="17"/>
      <c r="J295" s="17" t="s">
        <v>378</v>
      </c>
      <c r="K295" s="17" t="s">
        <v>365</v>
      </c>
      <c r="L295" s="17" t="s">
        <v>376</v>
      </c>
      <c r="M295" s="17" t="s">
        <v>365</v>
      </c>
      <c r="N295" s="17"/>
      <c r="O295" s="17" t="s">
        <v>143</v>
      </c>
      <c r="P295" s="18">
        <v>5000</v>
      </c>
      <c r="Q295" s="17" t="s">
        <v>381</v>
      </c>
      <c r="R295" s="17" t="str">
        <f t="shared" si="1"/>
        <v>DRAW</v>
      </c>
      <c r="S295" s="17" t="b">
        <v>0</v>
      </c>
      <c r="T295" s="17" t="b">
        <v>0</v>
      </c>
      <c r="U295" s="17"/>
      <c r="V295" s="17"/>
      <c r="W295" s="19" t="s">
        <v>429</v>
      </c>
    </row>
    <row r="296" spans="1:23" x14ac:dyDescent="0.2">
      <c r="A296" s="9">
        <v>295</v>
      </c>
      <c r="B296" s="11" t="s">
        <v>360</v>
      </c>
      <c r="C296" s="11">
        <v>25</v>
      </c>
      <c r="D296" s="11" t="s">
        <v>361</v>
      </c>
      <c r="E296" s="47">
        <v>45528</v>
      </c>
      <c r="F296" s="11">
        <v>2024</v>
      </c>
      <c r="G296" s="50">
        <v>0.83333333333333337</v>
      </c>
      <c r="H296" s="50">
        <v>0.95833333333333337</v>
      </c>
      <c r="I296" s="11"/>
      <c r="J296" s="11" t="s">
        <v>374</v>
      </c>
      <c r="K296" s="11" t="s">
        <v>363</v>
      </c>
      <c r="L296" s="11" t="s">
        <v>364</v>
      </c>
      <c r="M296" s="11" t="s">
        <v>365</v>
      </c>
      <c r="N296" s="11"/>
      <c r="O296" s="11" t="s">
        <v>179</v>
      </c>
      <c r="P296" s="13">
        <v>11569</v>
      </c>
      <c r="Q296" s="11" t="s">
        <v>176</v>
      </c>
      <c r="R296" s="11" t="str">
        <f t="shared" si="1"/>
        <v>HOME</v>
      </c>
      <c r="S296" s="11" t="b">
        <v>0</v>
      </c>
      <c r="T296" s="11" t="b">
        <v>0</v>
      </c>
      <c r="U296" s="11"/>
      <c r="V296" s="11"/>
      <c r="W296" s="14" t="s">
        <v>418</v>
      </c>
    </row>
    <row r="297" spans="1:23" x14ac:dyDescent="0.2">
      <c r="A297" s="16">
        <v>296</v>
      </c>
      <c r="B297" s="17" t="s">
        <v>360</v>
      </c>
      <c r="C297" s="17"/>
      <c r="D297" s="17" t="s">
        <v>382</v>
      </c>
      <c r="E297" s="48">
        <v>45532</v>
      </c>
      <c r="F297" s="17">
        <v>2024</v>
      </c>
      <c r="G297" s="49">
        <v>0.79166666666666663</v>
      </c>
      <c r="H297" s="49">
        <v>0.875</v>
      </c>
      <c r="I297" s="17"/>
      <c r="J297" s="17" t="s">
        <v>371</v>
      </c>
      <c r="K297" s="17" t="s">
        <v>386</v>
      </c>
      <c r="L297" s="17" t="s">
        <v>387</v>
      </c>
      <c r="M297" s="17" t="s">
        <v>363</v>
      </c>
      <c r="N297" s="17"/>
      <c r="O297" s="17" t="s">
        <v>117</v>
      </c>
      <c r="P297" s="18">
        <v>7481</v>
      </c>
      <c r="Q297" s="17" t="s">
        <v>61</v>
      </c>
      <c r="R297" s="17" t="str">
        <f t="shared" si="1"/>
        <v>HOME</v>
      </c>
      <c r="S297" s="17" t="b">
        <v>0</v>
      </c>
      <c r="T297" s="17" t="b">
        <v>0</v>
      </c>
      <c r="U297" s="17"/>
      <c r="V297" s="17"/>
      <c r="W297" s="19" t="s">
        <v>427</v>
      </c>
    </row>
    <row r="298" spans="1:23" x14ac:dyDescent="0.2">
      <c r="A298" s="9">
        <v>297</v>
      </c>
      <c r="B298" s="11" t="s">
        <v>360</v>
      </c>
      <c r="C298" s="11">
        <v>26</v>
      </c>
      <c r="D298" s="11" t="s">
        <v>361</v>
      </c>
      <c r="E298" s="47">
        <v>45535</v>
      </c>
      <c r="F298" s="11">
        <v>2024</v>
      </c>
      <c r="G298" s="50">
        <v>0.625</v>
      </c>
      <c r="H298" s="50">
        <v>0.75</v>
      </c>
      <c r="I298" s="11"/>
      <c r="J298" s="11" t="s">
        <v>147</v>
      </c>
      <c r="K298" s="11" t="s">
        <v>363</v>
      </c>
      <c r="L298" s="11" t="s">
        <v>364</v>
      </c>
      <c r="M298" s="11" t="s">
        <v>365</v>
      </c>
      <c r="N298" s="11"/>
      <c r="O298" s="11" t="s">
        <v>362</v>
      </c>
      <c r="P298" s="13">
        <v>3431</v>
      </c>
      <c r="Q298" s="11" t="s">
        <v>149</v>
      </c>
      <c r="R298" s="11" t="str">
        <f t="shared" si="1"/>
        <v>HOME</v>
      </c>
      <c r="S298" s="11" t="b">
        <v>0</v>
      </c>
      <c r="T298" s="11" t="b">
        <v>0</v>
      </c>
      <c r="U298" s="11"/>
      <c r="V298" s="11"/>
      <c r="W298" s="14" t="s">
        <v>436</v>
      </c>
    </row>
    <row r="299" spans="1:23" x14ac:dyDescent="0.2">
      <c r="A299" s="16">
        <v>298</v>
      </c>
      <c r="B299" s="17" t="s">
        <v>360</v>
      </c>
      <c r="C299" s="17">
        <v>26</v>
      </c>
      <c r="D299" s="17" t="s">
        <v>361</v>
      </c>
      <c r="E299" s="48">
        <v>45535</v>
      </c>
      <c r="F299" s="17">
        <v>2024</v>
      </c>
      <c r="G299" s="49">
        <v>0.79166666666666663</v>
      </c>
      <c r="H299" s="49"/>
      <c r="I299" s="17"/>
      <c r="J299" s="17" t="s">
        <v>90</v>
      </c>
      <c r="K299" s="17" t="s">
        <v>363</v>
      </c>
      <c r="L299" s="17" t="s">
        <v>383</v>
      </c>
      <c r="M299" s="17" t="s">
        <v>363</v>
      </c>
      <c r="N299" s="17"/>
      <c r="O299" s="17" t="s">
        <v>164</v>
      </c>
      <c r="P299" s="18">
        <v>10319</v>
      </c>
      <c r="Q299" s="17" t="s">
        <v>393</v>
      </c>
      <c r="R299" s="17" t="str">
        <f t="shared" si="1"/>
        <v>DRAW</v>
      </c>
      <c r="S299" s="17" t="b">
        <v>0</v>
      </c>
      <c r="T299" s="17" t="b">
        <v>0</v>
      </c>
      <c r="U299" s="17"/>
      <c r="V299" s="17"/>
      <c r="W299" s="19" t="s">
        <v>416</v>
      </c>
    </row>
    <row r="300" spans="1:23" x14ac:dyDescent="0.2">
      <c r="A300" s="9">
        <v>299</v>
      </c>
      <c r="B300" s="11" t="s">
        <v>360</v>
      </c>
      <c r="C300" s="11">
        <v>26</v>
      </c>
      <c r="D300" s="11" t="s">
        <v>361</v>
      </c>
      <c r="E300" s="47">
        <v>45535</v>
      </c>
      <c r="F300" s="11">
        <v>2024</v>
      </c>
      <c r="G300" s="50">
        <v>0.79166666666666663</v>
      </c>
      <c r="H300" s="50"/>
      <c r="I300" s="11"/>
      <c r="J300" s="11" t="s">
        <v>293</v>
      </c>
      <c r="K300" s="11" t="s">
        <v>363</v>
      </c>
      <c r="L300" s="11" t="s">
        <v>383</v>
      </c>
      <c r="M300" s="11" t="s">
        <v>363</v>
      </c>
      <c r="N300" s="11"/>
      <c r="O300" s="11" t="s">
        <v>85</v>
      </c>
      <c r="P300" s="13">
        <v>6047</v>
      </c>
      <c r="Q300" s="11" t="s">
        <v>70</v>
      </c>
      <c r="R300" s="11" t="str">
        <f t="shared" si="1"/>
        <v>DRAW</v>
      </c>
      <c r="S300" s="11" t="b">
        <v>0</v>
      </c>
      <c r="T300" s="11" t="b">
        <v>0</v>
      </c>
      <c r="U300" s="11"/>
      <c r="V300" s="11"/>
      <c r="W300" s="14" t="s">
        <v>446</v>
      </c>
    </row>
    <row r="301" spans="1:23" x14ac:dyDescent="0.2">
      <c r="A301" s="16">
        <v>300</v>
      </c>
      <c r="B301" s="17" t="s">
        <v>360</v>
      </c>
      <c r="C301" s="17">
        <v>26</v>
      </c>
      <c r="D301" s="17" t="s">
        <v>361</v>
      </c>
      <c r="E301" s="48">
        <v>45535</v>
      </c>
      <c r="F301" s="17">
        <v>2024</v>
      </c>
      <c r="G301" s="49">
        <v>0.79166666666666663</v>
      </c>
      <c r="H301" s="49"/>
      <c r="I301" s="17"/>
      <c r="J301" s="17" t="s">
        <v>122</v>
      </c>
      <c r="K301" s="17" t="s">
        <v>363</v>
      </c>
      <c r="L301" s="17" t="s">
        <v>364</v>
      </c>
      <c r="M301" s="17" t="s">
        <v>365</v>
      </c>
      <c r="N301" s="17"/>
      <c r="O301" s="17" t="s">
        <v>334</v>
      </c>
      <c r="P301" s="18">
        <v>1013</v>
      </c>
      <c r="Q301" s="17" t="s">
        <v>372</v>
      </c>
      <c r="R301" s="17" t="str">
        <f t="shared" si="1"/>
        <v>HOME</v>
      </c>
      <c r="S301" s="17" t="b">
        <v>0</v>
      </c>
      <c r="T301" s="17" t="b">
        <v>0</v>
      </c>
      <c r="U301" s="17"/>
      <c r="V301" s="17"/>
      <c r="W301" s="19" t="s">
        <v>453</v>
      </c>
    </row>
    <row r="302" spans="1:23" x14ac:dyDescent="0.2">
      <c r="A302" s="9">
        <v>301</v>
      </c>
      <c r="B302" s="11" t="s">
        <v>360</v>
      </c>
      <c r="C302" s="11">
        <v>26</v>
      </c>
      <c r="D302" s="11" t="s">
        <v>361</v>
      </c>
      <c r="E302" s="47">
        <v>45535</v>
      </c>
      <c r="F302" s="11">
        <v>2024</v>
      </c>
      <c r="G302" s="50">
        <v>0.8125</v>
      </c>
      <c r="H302" s="50"/>
      <c r="I302" s="11"/>
      <c r="J302" s="11" t="s">
        <v>168</v>
      </c>
      <c r="K302" s="11" t="s">
        <v>367</v>
      </c>
      <c r="L302" s="11" t="s">
        <v>370</v>
      </c>
      <c r="M302" s="11" t="s">
        <v>365</v>
      </c>
      <c r="N302" s="11"/>
      <c r="O302" s="11" t="s">
        <v>380</v>
      </c>
      <c r="P302" s="13">
        <v>3713</v>
      </c>
      <c r="Q302" s="11" t="s">
        <v>171</v>
      </c>
      <c r="R302" s="11" t="str">
        <f t="shared" si="1"/>
        <v>HOME</v>
      </c>
      <c r="S302" s="11" t="b">
        <v>0</v>
      </c>
      <c r="T302" s="11" t="b">
        <v>0</v>
      </c>
      <c r="U302" s="11"/>
      <c r="V302" s="11"/>
      <c r="W302" s="14" t="s">
        <v>392</v>
      </c>
    </row>
    <row r="303" spans="1:23" x14ac:dyDescent="0.2">
      <c r="A303" s="16">
        <v>302</v>
      </c>
      <c r="B303" s="17" t="s">
        <v>360</v>
      </c>
      <c r="C303" s="17">
        <v>26</v>
      </c>
      <c r="D303" s="17" t="s">
        <v>361</v>
      </c>
      <c r="E303" s="48">
        <v>45535</v>
      </c>
      <c r="F303" s="17">
        <v>2024</v>
      </c>
      <c r="G303" s="49">
        <v>0.8125</v>
      </c>
      <c r="H303" s="49"/>
      <c r="I303" s="17"/>
      <c r="J303" s="17" t="s">
        <v>143</v>
      </c>
      <c r="K303" s="17" t="s">
        <v>394</v>
      </c>
      <c r="L303" s="17" t="s">
        <v>462</v>
      </c>
      <c r="M303" s="17" t="s">
        <v>430</v>
      </c>
      <c r="N303" s="17"/>
      <c r="O303" s="17" t="s">
        <v>282</v>
      </c>
      <c r="P303" s="18">
        <v>2219</v>
      </c>
      <c r="Q303" s="17" t="s">
        <v>144</v>
      </c>
      <c r="R303" s="17" t="str">
        <f t="shared" si="1"/>
        <v>AWAY</v>
      </c>
      <c r="S303" s="17" t="b">
        <v>0</v>
      </c>
      <c r="T303" s="17" t="b">
        <v>0</v>
      </c>
      <c r="U303" s="17"/>
      <c r="V303" s="17"/>
      <c r="W303" s="19" t="s">
        <v>424</v>
      </c>
    </row>
    <row r="304" spans="1:23" x14ac:dyDescent="0.2">
      <c r="A304" s="9">
        <v>303</v>
      </c>
      <c r="B304" s="11" t="s">
        <v>360</v>
      </c>
      <c r="C304" s="11">
        <v>26</v>
      </c>
      <c r="D304" s="11" t="s">
        <v>361</v>
      </c>
      <c r="E304" s="47">
        <v>45535</v>
      </c>
      <c r="F304" s="11">
        <v>2024</v>
      </c>
      <c r="G304" s="50">
        <v>0.8125</v>
      </c>
      <c r="H304" s="50"/>
      <c r="I304" s="11"/>
      <c r="J304" s="11" t="s">
        <v>377</v>
      </c>
      <c r="K304" s="11" t="s">
        <v>365</v>
      </c>
      <c r="L304" s="11" t="s">
        <v>379</v>
      </c>
      <c r="M304" s="11" t="s">
        <v>363</v>
      </c>
      <c r="N304" s="11"/>
      <c r="O304" s="11" t="s">
        <v>378</v>
      </c>
      <c r="P304" s="13">
        <v>1890</v>
      </c>
      <c r="Q304" s="11" t="s">
        <v>107</v>
      </c>
      <c r="R304" s="11" t="str">
        <f t="shared" si="1"/>
        <v>AWAY</v>
      </c>
      <c r="S304" s="11" t="b">
        <v>0</v>
      </c>
      <c r="T304" s="11" t="b">
        <v>0</v>
      </c>
      <c r="U304" s="11"/>
      <c r="V304" s="11"/>
      <c r="W304" s="14" t="s">
        <v>421</v>
      </c>
    </row>
    <row r="305" spans="1:23" x14ac:dyDescent="0.2">
      <c r="A305" s="16">
        <v>304</v>
      </c>
      <c r="B305" s="17" t="s">
        <v>360</v>
      </c>
      <c r="C305" s="17">
        <v>26</v>
      </c>
      <c r="D305" s="17" t="s">
        <v>396</v>
      </c>
      <c r="E305" s="48">
        <v>45536</v>
      </c>
      <c r="F305" s="17">
        <v>2024</v>
      </c>
      <c r="G305" s="49">
        <v>0.70833333333333337</v>
      </c>
      <c r="H305" s="49">
        <v>0.75</v>
      </c>
      <c r="I305" s="17"/>
      <c r="J305" s="17" t="s">
        <v>78</v>
      </c>
      <c r="K305" s="17" t="s">
        <v>363</v>
      </c>
      <c r="L305" s="17" t="s">
        <v>422</v>
      </c>
      <c r="M305" s="17" t="s">
        <v>394</v>
      </c>
      <c r="N305" s="17"/>
      <c r="O305" s="17" t="s">
        <v>371</v>
      </c>
      <c r="P305" s="18">
        <v>3666</v>
      </c>
      <c r="Q305" s="17" t="s">
        <v>81</v>
      </c>
      <c r="R305" s="17" t="str">
        <f t="shared" si="1"/>
        <v>AWAY</v>
      </c>
      <c r="S305" s="17" t="b">
        <v>0</v>
      </c>
      <c r="T305" s="17" t="b">
        <v>0</v>
      </c>
      <c r="U305" s="17"/>
      <c r="V305" s="17"/>
      <c r="W305" s="19" t="s">
        <v>389</v>
      </c>
    </row>
    <row r="306" spans="1:23" x14ac:dyDescent="0.2">
      <c r="A306" s="9">
        <v>305</v>
      </c>
      <c r="B306" s="11" t="s">
        <v>360</v>
      </c>
      <c r="C306" s="11">
        <v>26</v>
      </c>
      <c r="D306" s="11" t="s">
        <v>361</v>
      </c>
      <c r="E306" s="47">
        <v>45535</v>
      </c>
      <c r="F306" s="11">
        <v>2024</v>
      </c>
      <c r="G306" s="50">
        <v>0.79166666666666663</v>
      </c>
      <c r="H306" s="50">
        <v>0.91666666666666663</v>
      </c>
      <c r="I306" s="11"/>
      <c r="J306" s="11" t="s">
        <v>309</v>
      </c>
      <c r="K306" s="11" t="s">
        <v>367</v>
      </c>
      <c r="L306" s="11" t="s">
        <v>419</v>
      </c>
      <c r="M306" s="11" t="s">
        <v>386</v>
      </c>
      <c r="N306" s="11"/>
      <c r="O306" s="11" t="s">
        <v>369</v>
      </c>
      <c r="P306" s="13">
        <v>3579</v>
      </c>
      <c r="Q306" s="11" t="s">
        <v>397</v>
      </c>
      <c r="R306" s="11" t="str">
        <f t="shared" si="1"/>
        <v>AWAY</v>
      </c>
      <c r="S306" s="11" t="b">
        <v>0</v>
      </c>
      <c r="T306" s="11" t="b">
        <v>0</v>
      </c>
      <c r="U306" s="11"/>
      <c r="V306" s="11"/>
      <c r="W306" s="14" t="s">
        <v>459</v>
      </c>
    </row>
    <row r="307" spans="1:23" x14ac:dyDescent="0.2">
      <c r="A307" s="16">
        <v>306</v>
      </c>
      <c r="B307" s="17" t="s">
        <v>360</v>
      </c>
      <c r="C307" s="17">
        <v>26</v>
      </c>
      <c r="D307" s="17" t="s">
        <v>361</v>
      </c>
      <c r="E307" s="48">
        <v>45535</v>
      </c>
      <c r="F307" s="17">
        <v>2024</v>
      </c>
      <c r="G307" s="49">
        <v>0.83333333333333337</v>
      </c>
      <c r="H307" s="49">
        <v>0.875</v>
      </c>
      <c r="I307" s="17"/>
      <c r="J307" s="17" t="s">
        <v>179</v>
      </c>
      <c r="K307" s="17" t="s">
        <v>363</v>
      </c>
      <c r="L307" s="17" t="s">
        <v>383</v>
      </c>
      <c r="M307" s="17" t="s">
        <v>363</v>
      </c>
      <c r="N307" s="17"/>
      <c r="O307" s="17" t="s">
        <v>51</v>
      </c>
      <c r="P307" s="18">
        <v>6367</v>
      </c>
      <c r="Q307" s="17" t="s">
        <v>180</v>
      </c>
      <c r="R307" s="17" t="str">
        <f t="shared" si="1"/>
        <v>DRAW</v>
      </c>
      <c r="S307" s="17" t="b">
        <v>0</v>
      </c>
      <c r="T307" s="17" t="b">
        <v>0</v>
      </c>
      <c r="U307" s="17"/>
      <c r="V307" s="17"/>
      <c r="W307" s="19" t="s">
        <v>429</v>
      </c>
    </row>
    <row r="308" spans="1:23" x14ac:dyDescent="0.2">
      <c r="A308" s="9">
        <v>307</v>
      </c>
      <c r="B308" s="11" t="s">
        <v>360</v>
      </c>
      <c r="C308" s="11">
        <v>27</v>
      </c>
      <c r="D308" s="11" t="s">
        <v>398</v>
      </c>
      <c r="E308" s="47">
        <v>45541</v>
      </c>
      <c r="F308" s="11">
        <v>2024</v>
      </c>
      <c r="G308" s="50">
        <v>0.8125</v>
      </c>
      <c r="H308" s="50"/>
      <c r="I308" s="11"/>
      <c r="J308" s="11" t="s">
        <v>282</v>
      </c>
      <c r="K308" s="11" t="s">
        <v>363</v>
      </c>
      <c r="L308" s="11" t="s">
        <v>364</v>
      </c>
      <c r="M308" s="11" t="s">
        <v>365</v>
      </c>
      <c r="N308" s="11"/>
      <c r="O308" s="11" t="s">
        <v>377</v>
      </c>
      <c r="P308" s="13">
        <v>8207</v>
      </c>
      <c r="Q308" s="11" t="s">
        <v>113</v>
      </c>
      <c r="R308" s="11" t="str">
        <f t="shared" si="1"/>
        <v>HOME</v>
      </c>
      <c r="S308" s="11" t="b">
        <v>0</v>
      </c>
      <c r="T308" s="11" t="b">
        <v>0</v>
      </c>
      <c r="U308" s="11"/>
      <c r="V308" s="11"/>
      <c r="W308" s="14" t="s">
        <v>447</v>
      </c>
    </row>
    <row r="309" spans="1:23" x14ac:dyDescent="0.2">
      <c r="A309" s="16">
        <v>308</v>
      </c>
      <c r="B309" s="17" t="s">
        <v>360</v>
      </c>
      <c r="C309" s="17">
        <v>27</v>
      </c>
      <c r="D309" s="17" t="s">
        <v>361</v>
      </c>
      <c r="E309" s="48">
        <v>45542</v>
      </c>
      <c r="F309" s="17">
        <v>2024</v>
      </c>
      <c r="G309" s="49">
        <v>0.79166666666666663</v>
      </c>
      <c r="H309" s="49"/>
      <c r="I309" s="17"/>
      <c r="J309" s="17" t="s">
        <v>85</v>
      </c>
      <c r="K309" s="17" t="s">
        <v>365</v>
      </c>
      <c r="L309" s="17" t="s">
        <v>376</v>
      </c>
      <c r="M309" s="17" t="s">
        <v>365</v>
      </c>
      <c r="N309" s="17"/>
      <c r="O309" s="17" t="s">
        <v>90</v>
      </c>
      <c r="P309" s="18">
        <v>5283</v>
      </c>
      <c r="Q309" s="17" t="s">
        <v>87</v>
      </c>
      <c r="R309" s="17" t="str">
        <f t="shared" si="1"/>
        <v>DRAW</v>
      </c>
      <c r="S309" s="17" t="b">
        <v>0</v>
      </c>
      <c r="T309" s="17" t="b">
        <v>0</v>
      </c>
      <c r="U309" s="17"/>
      <c r="V309" s="17"/>
      <c r="W309" s="19" t="s">
        <v>445</v>
      </c>
    </row>
    <row r="310" spans="1:23" x14ac:dyDescent="0.2">
      <c r="A310" s="9">
        <v>309</v>
      </c>
      <c r="B310" s="11" t="s">
        <v>360</v>
      </c>
      <c r="C310" s="11">
        <v>27</v>
      </c>
      <c r="D310" s="11" t="s">
        <v>398</v>
      </c>
      <c r="E310" s="47">
        <v>45541</v>
      </c>
      <c r="F310" s="11">
        <v>2024</v>
      </c>
      <c r="G310" s="50">
        <v>0.79166666666666663</v>
      </c>
      <c r="H310" s="50">
        <v>0.875</v>
      </c>
      <c r="I310" s="11"/>
      <c r="J310" s="11" t="s">
        <v>362</v>
      </c>
      <c r="K310" s="11" t="s">
        <v>363</v>
      </c>
      <c r="L310" s="11" t="s">
        <v>364</v>
      </c>
      <c r="M310" s="11" t="s">
        <v>365</v>
      </c>
      <c r="N310" s="11"/>
      <c r="O310" s="11" t="s">
        <v>122</v>
      </c>
      <c r="P310" s="13">
        <v>9069</v>
      </c>
      <c r="Q310" s="11" t="s">
        <v>366</v>
      </c>
      <c r="R310" s="11" t="str">
        <f t="shared" si="1"/>
        <v>HOME</v>
      </c>
      <c r="S310" s="11" t="b">
        <v>0</v>
      </c>
      <c r="T310" s="11" t="b">
        <v>0</v>
      </c>
      <c r="U310" s="11"/>
      <c r="V310" s="11"/>
      <c r="W310" s="14" t="s">
        <v>438</v>
      </c>
    </row>
    <row r="311" spans="1:23" x14ac:dyDescent="0.2">
      <c r="A311" s="16">
        <v>310</v>
      </c>
      <c r="B311" s="17" t="s">
        <v>360</v>
      </c>
      <c r="C311" s="17">
        <v>27</v>
      </c>
      <c r="D311" s="17" t="s">
        <v>361</v>
      </c>
      <c r="E311" s="48">
        <v>45542</v>
      </c>
      <c r="F311" s="17">
        <v>2024</v>
      </c>
      <c r="G311" s="49">
        <v>0.79166666666666663</v>
      </c>
      <c r="H311" s="49"/>
      <c r="I311" s="17"/>
      <c r="J311" s="17" t="s">
        <v>164</v>
      </c>
      <c r="K311" s="17" t="s">
        <v>367</v>
      </c>
      <c r="L311" s="17" t="s">
        <v>370</v>
      </c>
      <c r="M311" s="17" t="s">
        <v>365</v>
      </c>
      <c r="N311" s="17"/>
      <c r="O311" s="17" t="s">
        <v>168</v>
      </c>
      <c r="P311" s="18">
        <v>5619</v>
      </c>
      <c r="Q311" s="17" t="s">
        <v>166</v>
      </c>
      <c r="R311" s="17" t="str">
        <f t="shared" si="1"/>
        <v>HOME</v>
      </c>
      <c r="S311" s="17" t="b">
        <v>0</v>
      </c>
      <c r="T311" s="17" t="b">
        <v>0</v>
      </c>
      <c r="U311" s="17"/>
      <c r="V311" s="17"/>
      <c r="W311" s="19" t="s">
        <v>428</v>
      </c>
    </row>
    <row r="312" spans="1:23" x14ac:dyDescent="0.2">
      <c r="A312" s="9">
        <v>311</v>
      </c>
      <c r="B312" s="11" t="s">
        <v>360</v>
      </c>
      <c r="C312" s="11">
        <v>27</v>
      </c>
      <c r="D312" s="11" t="s">
        <v>361</v>
      </c>
      <c r="E312" s="47">
        <v>45542</v>
      </c>
      <c r="F312" s="11">
        <v>2024</v>
      </c>
      <c r="G312" s="50">
        <v>0.8125</v>
      </c>
      <c r="H312" s="50"/>
      <c r="I312" s="11"/>
      <c r="J312" s="11" t="s">
        <v>51</v>
      </c>
      <c r="K312" s="11" t="s">
        <v>367</v>
      </c>
      <c r="L312" s="11" t="s">
        <v>368</v>
      </c>
      <c r="M312" s="11" t="s">
        <v>363</v>
      </c>
      <c r="N312" s="11"/>
      <c r="O312" s="11" t="s">
        <v>374</v>
      </c>
      <c r="P312" s="13">
        <v>3525</v>
      </c>
      <c r="Q312" s="11" t="s">
        <v>53</v>
      </c>
      <c r="R312" s="11" t="str">
        <f t="shared" si="1"/>
        <v>HOME</v>
      </c>
      <c r="S312" s="11" t="b">
        <v>0</v>
      </c>
      <c r="T312" s="11" t="b">
        <v>0</v>
      </c>
      <c r="U312" s="11"/>
      <c r="V312" s="11"/>
      <c r="W312" s="14" t="s">
        <v>420</v>
      </c>
    </row>
    <row r="313" spans="1:23" x14ac:dyDescent="0.2">
      <c r="A313" s="16">
        <v>312</v>
      </c>
      <c r="B313" s="17" t="s">
        <v>360</v>
      </c>
      <c r="C313" s="17">
        <v>27</v>
      </c>
      <c r="D313" s="17" t="s">
        <v>361</v>
      </c>
      <c r="E313" s="48">
        <v>45542</v>
      </c>
      <c r="F313" s="17">
        <v>2024</v>
      </c>
      <c r="G313" s="49">
        <v>0.8125</v>
      </c>
      <c r="H313" s="49"/>
      <c r="I313" s="17"/>
      <c r="J313" s="17" t="s">
        <v>143</v>
      </c>
      <c r="K313" s="17" t="s">
        <v>399</v>
      </c>
      <c r="L313" s="17" t="s">
        <v>400</v>
      </c>
      <c r="M313" s="17" t="s">
        <v>365</v>
      </c>
      <c r="N313" s="17"/>
      <c r="O313" s="17" t="s">
        <v>147</v>
      </c>
      <c r="P313" s="18">
        <v>1946</v>
      </c>
      <c r="Q313" s="17" t="s">
        <v>144</v>
      </c>
      <c r="R313" s="17" t="str">
        <f t="shared" si="1"/>
        <v>HOME</v>
      </c>
      <c r="S313" s="17" t="b">
        <v>0</v>
      </c>
      <c r="T313" s="17" t="b">
        <v>0</v>
      </c>
      <c r="U313" s="17"/>
      <c r="V313" s="17"/>
      <c r="W313" s="19" t="s">
        <v>443</v>
      </c>
    </row>
    <row r="314" spans="1:23" x14ac:dyDescent="0.2">
      <c r="A314" s="9">
        <v>313</v>
      </c>
      <c r="B314" s="11" t="s">
        <v>360</v>
      </c>
      <c r="C314" s="11">
        <v>27</v>
      </c>
      <c r="D314" s="11" t="s">
        <v>398</v>
      </c>
      <c r="E314" s="47">
        <v>45541</v>
      </c>
      <c r="F314" s="11">
        <v>2024</v>
      </c>
      <c r="G314" s="50">
        <v>0.83333333333333337</v>
      </c>
      <c r="H314" s="50">
        <v>0.95833333333333337</v>
      </c>
      <c r="I314" s="11"/>
      <c r="J314" s="11" t="s">
        <v>378</v>
      </c>
      <c r="K314" s="11" t="s">
        <v>363</v>
      </c>
      <c r="L314" s="11" t="s">
        <v>364</v>
      </c>
      <c r="M314" s="11" t="s">
        <v>365</v>
      </c>
      <c r="N314" s="11"/>
      <c r="O314" s="11" t="s">
        <v>78</v>
      </c>
      <c r="P314" s="13">
        <v>4937</v>
      </c>
      <c r="Q314" s="11" t="s">
        <v>381</v>
      </c>
      <c r="R314" s="11" t="str">
        <f t="shared" si="1"/>
        <v>HOME</v>
      </c>
      <c r="S314" s="11" t="b">
        <v>0</v>
      </c>
      <c r="T314" s="11" t="b">
        <v>0</v>
      </c>
      <c r="U314" s="11"/>
      <c r="V314" s="11"/>
      <c r="W314" s="14" t="s">
        <v>415</v>
      </c>
    </row>
    <row r="315" spans="1:23" x14ac:dyDescent="0.2">
      <c r="A315" s="16">
        <v>314</v>
      </c>
      <c r="B315" s="17" t="s">
        <v>360</v>
      </c>
      <c r="C315" s="17">
        <v>27</v>
      </c>
      <c r="D315" s="17" t="s">
        <v>361</v>
      </c>
      <c r="E315" s="48">
        <v>45542</v>
      </c>
      <c r="F315" s="17">
        <v>2024</v>
      </c>
      <c r="G315" s="49">
        <v>0.79166666666666663</v>
      </c>
      <c r="H315" s="49">
        <v>0.91666666666666663</v>
      </c>
      <c r="I315" s="17"/>
      <c r="J315" s="17" t="s">
        <v>334</v>
      </c>
      <c r="K315" s="17" t="s">
        <v>365</v>
      </c>
      <c r="L315" s="17" t="s">
        <v>379</v>
      </c>
      <c r="M315" s="17" t="s">
        <v>363</v>
      </c>
      <c r="N315" s="17"/>
      <c r="O315" s="17" t="s">
        <v>179</v>
      </c>
      <c r="P315" s="18">
        <v>3827</v>
      </c>
      <c r="Q315" s="17" t="s">
        <v>132</v>
      </c>
      <c r="R315" s="17" t="str">
        <f t="shared" si="1"/>
        <v>AWAY</v>
      </c>
      <c r="S315" s="17" t="b">
        <v>0</v>
      </c>
      <c r="T315" s="17" t="b">
        <v>0</v>
      </c>
      <c r="U315" s="17"/>
      <c r="V315" s="17"/>
      <c r="W315" s="19" t="s">
        <v>416</v>
      </c>
    </row>
    <row r="316" spans="1:23" x14ac:dyDescent="0.2">
      <c r="A316" s="9">
        <v>315</v>
      </c>
      <c r="B316" s="11" t="s">
        <v>360</v>
      </c>
      <c r="C316" s="11">
        <v>27</v>
      </c>
      <c r="D316" s="11" t="s">
        <v>361</v>
      </c>
      <c r="E316" s="47">
        <v>45542</v>
      </c>
      <c r="F316" s="11">
        <v>2024</v>
      </c>
      <c r="G316" s="50">
        <v>0.79166666666666663</v>
      </c>
      <c r="H316" s="50">
        <v>0.875</v>
      </c>
      <c r="I316" s="11"/>
      <c r="J316" s="11" t="s">
        <v>371</v>
      </c>
      <c r="K316" s="11" t="s">
        <v>394</v>
      </c>
      <c r="L316" s="11" t="s">
        <v>454</v>
      </c>
      <c r="M316" s="11" t="s">
        <v>367</v>
      </c>
      <c r="N316" s="11"/>
      <c r="O316" s="11" t="s">
        <v>390</v>
      </c>
      <c r="P316" s="13">
        <v>7362</v>
      </c>
      <c r="Q316" s="11" t="s">
        <v>61</v>
      </c>
      <c r="R316" s="11" t="str">
        <f t="shared" si="1"/>
        <v>HOME</v>
      </c>
      <c r="S316" s="11" t="b">
        <v>0</v>
      </c>
      <c r="T316" s="11" t="b">
        <v>0</v>
      </c>
      <c r="U316" s="11"/>
      <c r="V316" s="11"/>
      <c r="W316" s="14" t="s">
        <v>421</v>
      </c>
    </row>
    <row r="317" spans="1:23" x14ac:dyDescent="0.2">
      <c r="A317" s="16">
        <v>316</v>
      </c>
      <c r="B317" s="17" t="s">
        <v>360</v>
      </c>
      <c r="C317" s="17">
        <v>27</v>
      </c>
      <c r="D317" s="17" t="s">
        <v>361</v>
      </c>
      <c r="E317" s="48">
        <v>45542</v>
      </c>
      <c r="F317" s="17">
        <v>2024</v>
      </c>
      <c r="G317" s="49">
        <v>0.83333333333333337</v>
      </c>
      <c r="H317" s="49">
        <v>0.875</v>
      </c>
      <c r="I317" s="17"/>
      <c r="J317" s="17" t="s">
        <v>74</v>
      </c>
      <c r="K317" s="17" t="s">
        <v>365</v>
      </c>
      <c r="L317" s="17" t="s">
        <v>376</v>
      </c>
      <c r="M317" s="17" t="s">
        <v>365</v>
      </c>
      <c r="N317" s="17"/>
      <c r="O317" s="17" t="s">
        <v>293</v>
      </c>
      <c r="P317" s="18">
        <v>5764</v>
      </c>
      <c r="Q317" s="17" t="s">
        <v>76</v>
      </c>
      <c r="R317" s="17" t="str">
        <f t="shared" si="1"/>
        <v>DRAW</v>
      </c>
      <c r="S317" s="17" t="b">
        <v>0</v>
      </c>
      <c r="T317" s="17" t="b">
        <v>0</v>
      </c>
      <c r="U317" s="17"/>
      <c r="V317" s="17"/>
      <c r="W317" s="19" t="s">
        <v>440</v>
      </c>
    </row>
    <row r="318" spans="1:23" x14ac:dyDescent="0.2">
      <c r="A318" s="9">
        <v>317</v>
      </c>
      <c r="B318" s="11" t="s">
        <v>360</v>
      </c>
      <c r="C318" s="11"/>
      <c r="D318" s="11" t="s">
        <v>382</v>
      </c>
      <c r="E318" s="47">
        <v>45546</v>
      </c>
      <c r="F318" s="11">
        <v>2024</v>
      </c>
      <c r="G318" s="50">
        <v>0.79166666666666663</v>
      </c>
      <c r="H318" s="50">
        <v>0.83333333333333337</v>
      </c>
      <c r="I318" s="11"/>
      <c r="J318" s="11" t="s">
        <v>117</v>
      </c>
      <c r="K318" s="11" t="s">
        <v>365</v>
      </c>
      <c r="L318" s="11" t="s">
        <v>376</v>
      </c>
      <c r="M318" s="11" t="s">
        <v>365</v>
      </c>
      <c r="N318" s="11"/>
      <c r="O318" s="11" t="s">
        <v>85</v>
      </c>
      <c r="P318" s="13">
        <v>3013</v>
      </c>
      <c r="Q318" s="11" t="s">
        <v>119</v>
      </c>
      <c r="R318" s="11" t="str">
        <f t="shared" si="1"/>
        <v>DRAW</v>
      </c>
      <c r="S318" s="11" t="b">
        <v>0</v>
      </c>
      <c r="T318" s="11" t="b">
        <v>0</v>
      </c>
      <c r="U318" s="11"/>
      <c r="V318" s="11"/>
      <c r="W318" s="14" t="s">
        <v>443</v>
      </c>
    </row>
    <row r="319" spans="1:23" x14ac:dyDescent="0.2">
      <c r="A319" s="16">
        <v>318</v>
      </c>
      <c r="B319" s="17" t="s">
        <v>360</v>
      </c>
      <c r="C319" s="17"/>
      <c r="D319" s="17" t="s">
        <v>382</v>
      </c>
      <c r="E319" s="48">
        <v>45546</v>
      </c>
      <c r="F319" s="17">
        <v>2024</v>
      </c>
      <c r="G319" s="49">
        <v>0.79166666666666663</v>
      </c>
      <c r="H319" s="49">
        <v>0.83333333333333337</v>
      </c>
      <c r="I319" s="17"/>
      <c r="J319" s="17" t="s">
        <v>380</v>
      </c>
      <c r="K319" s="17" t="s">
        <v>367</v>
      </c>
      <c r="L319" s="17" t="s">
        <v>370</v>
      </c>
      <c r="M319" s="17" t="s">
        <v>365</v>
      </c>
      <c r="N319" s="17"/>
      <c r="O319" s="17" t="s">
        <v>390</v>
      </c>
      <c r="P319" s="18">
        <v>5058</v>
      </c>
      <c r="Q319" s="17" t="s">
        <v>43</v>
      </c>
      <c r="R319" s="17" t="str">
        <f t="shared" si="1"/>
        <v>HOME</v>
      </c>
      <c r="S319" s="17" t="b">
        <v>0</v>
      </c>
      <c r="T319" s="17" t="b">
        <v>0</v>
      </c>
      <c r="U319" s="17"/>
      <c r="V319" s="17"/>
      <c r="W319" s="19" t="s">
        <v>424</v>
      </c>
    </row>
    <row r="320" spans="1:23" x14ac:dyDescent="0.2">
      <c r="A320" s="9">
        <v>319</v>
      </c>
      <c r="B320" s="11" t="s">
        <v>360</v>
      </c>
      <c r="C320" s="11"/>
      <c r="D320" s="11" t="s">
        <v>382</v>
      </c>
      <c r="E320" s="47">
        <v>45546</v>
      </c>
      <c r="F320" s="11">
        <v>2024</v>
      </c>
      <c r="G320" s="50">
        <v>0.8125</v>
      </c>
      <c r="H320" s="50">
        <v>0.85416666666666663</v>
      </c>
      <c r="I320" s="11"/>
      <c r="J320" s="11" t="s">
        <v>78</v>
      </c>
      <c r="K320" s="11" t="s">
        <v>363</v>
      </c>
      <c r="L320" s="11" t="s">
        <v>383</v>
      </c>
      <c r="M320" s="11" t="s">
        <v>363</v>
      </c>
      <c r="N320" s="11"/>
      <c r="O320" s="11" t="s">
        <v>369</v>
      </c>
      <c r="P320" s="13">
        <v>2663</v>
      </c>
      <c r="Q320" s="11" t="s">
        <v>81</v>
      </c>
      <c r="R320" s="11" t="str">
        <f t="shared" si="1"/>
        <v>DRAW</v>
      </c>
      <c r="S320" s="11" t="b">
        <v>0</v>
      </c>
      <c r="T320" s="11" t="b">
        <v>0</v>
      </c>
      <c r="U320" s="11"/>
      <c r="V320" s="11"/>
      <c r="W320" s="14" t="s">
        <v>428</v>
      </c>
    </row>
    <row r="321" spans="1:23" x14ac:dyDescent="0.2">
      <c r="A321" s="16">
        <v>320</v>
      </c>
      <c r="B321" s="17" t="s">
        <v>360</v>
      </c>
      <c r="C321" s="17">
        <v>28</v>
      </c>
      <c r="D321" s="17" t="s">
        <v>361</v>
      </c>
      <c r="E321" s="48">
        <v>45549</v>
      </c>
      <c r="F321" s="17">
        <v>2024</v>
      </c>
      <c r="G321" s="49">
        <v>0.79166666666666663</v>
      </c>
      <c r="H321" s="49"/>
      <c r="I321" s="17"/>
      <c r="J321" s="17" t="s">
        <v>377</v>
      </c>
      <c r="K321" s="17" t="s">
        <v>394</v>
      </c>
      <c r="L321" s="17" t="s">
        <v>454</v>
      </c>
      <c r="M321" s="17" t="s">
        <v>367</v>
      </c>
      <c r="N321" s="17"/>
      <c r="O321" s="17" t="s">
        <v>380</v>
      </c>
      <c r="P321" s="18">
        <v>3120</v>
      </c>
      <c r="Q321" s="17" t="s">
        <v>107</v>
      </c>
      <c r="R321" s="17" t="str">
        <f t="shared" si="1"/>
        <v>HOME</v>
      </c>
      <c r="S321" s="17" t="b">
        <v>0</v>
      </c>
      <c r="T321" s="17" t="b">
        <v>0</v>
      </c>
      <c r="U321" s="17"/>
      <c r="V321" s="17"/>
      <c r="W321" s="19" t="s">
        <v>429</v>
      </c>
    </row>
    <row r="322" spans="1:23" x14ac:dyDescent="0.2">
      <c r="A322" s="9">
        <v>321</v>
      </c>
      <c r="B322" s="11" t="s">
        <v>360</v>
      </c>
      <c r="C322" s="11">
        <v>28</v>
      </c>
      <c r="D322" s="11" t="s">
        <v>361</v>
      </c>
      <c r="E322" s="47">
        <v>45549</v>
      </c>
      <c r="F322" s="11">
        <v>2024</v>
      </c>
      <c r="G322" s="50">
        <v>0.79166666666666663</v>
      </c>
      <c r="H322" s="50"/>
      <c r="I322" s="11"/>
      <c r="J322" s="11" t="s">
        <v>90</v>
      </c>
      <c r="K322" s="11" t="s">
        <v>386</v>
      </c>
      <c r="L322" s="11" t="s">
        <v>387</v>
      </c>
      <c r="M322" s="11" t="s">
        <v>363</v>
      </c>
      <c r="N322" s="11"/>
      <c r="O322" s="11" t="s">
        <v>74</v>
      </c>
      <c r="P322" s="13">
        <v>10132</v>
      </c>
      <c r="Q322" s="11" t="s">
        <v>393</v>
      </c>
      <c r="R322" s="11" t="str">
        <f t="shared" si="1"/>
        <v>HOME</v>
      </c>
      <c r="S322" s="11" t="b">
        <v>0</v>
      </c>
      <c r="T322" s="11" t="b">
        <v>0</v>
      </c>
      <c r="U322" s="11"/>
      <c r="V322" s="11"/>
      <c r="W322" s="14" t="s">
        <v>373</v>
      </c>
    </row>
    <row r="323" spans="1:23" x14ac:dyDescent="0.2">
      <c r="A323" s="16">
        <v>322</v>
      </c>
      <c r="B323" s="17" t="s">
        <v>360</v>
      </c>
      <c r="C323" s="17">
        <v>28</v>
      </c>
      <c r="D323" s="17" t="s">
        <v>361</v>
      </c>
      <c r="E323" s="48">
        <v>45549</v>
      </c>
      <c r="F323" s="17">
        <v>2024</v>
      </c>
      <c r="G323" s="49">
        <v>0.79166666666666663</v>
      </c>
      <c r="H323" s="49"/>
      <c r="I323" s="17"/>
      <c r="J323" s="17" t="s">
        <v>122</v>
      </c>
      <c r="K323" s="17" t="s">
        <v>365</v>
      </c>
      <c r="L323" s="17" t="s">
        <v>403</v>
      </c>
      <c r="M323" s="17" t="s">
        <v>386</v>
      </c>
      <c r="N323" s="17"/>
      <c r="O323" s="17" t="s">
        <v>85</v>
      </c>
      <c r="P323" s="18">
        <v>1196</v>
      </c>
      <c r="Q323" s="17" t="s">
        <v>372</v>
      </c>
      <c r="R323" s="17" t="str">
        <f t="shared" si="1"/>
        <v>AWAY</v>
      </c>
      <c r="S323" s="17" t="b">
        <v>0</v>
      </c>
      <c r="T323" s="17" t="b">
        <v>0</v>
      </c>
      <c r="U323" s="17"/>
      <c r="V323" s="17"/>
      <c r="W323" s="19" t="s">
        <v>418</v>
      </c>
    </row>
    <row r="324" spans="1:23" x14ac:dyDescent="0.2">
      <c r="A324" s="9">
        <v>323</v>
      </c>
      <c r="B324" s="11" t="s">
        <v>360</v>
      </c>
      <c r="C324" s="11">
        <v>28</v>
      </c>
      <c r="D324" s="11" t="s">
        <v>361</v>
      </c>
      <c r="E324" s="47">
        <v>45549</v>
      </c>
      <c r="F324" s="11">
        <v>2024</v>
      </c>
      <c r="G324" s="50">
        <v>0.79166666666666663</v>
      </c>
      <c r="H324" s="50"/>
      <c r="I324" s="11"/>
      <c r="J324" s="11" t="s">
        <v>293</v>
      </c>
      <c r="K324" s="11" t="s">
        <v>363</v>
      </c>
      <c r="L324" s="11" t="s">
        <v>364</v>
      </c>
      <c r="M324" s="11" t="s">
        <v>365</v>
      </c>
      <c r="N324" s="11"/>
      <c r="O324" s="11" t="s">
        <v>362</v>
      </c>
      <c r="P324" s="13">
        <v>5738</v>
      </c>
      <c r="Q324" s="11" t="s">
        <v>70</v>
      </c>
      <c r="R324" s="11" t="str">
        <f t="shared" si="1"/>
        <v>HOME</v>
      </c>
      <c r="S324" s="11" t="b">
        <v>0</v>
      </c>
      <c r="T324" s="11" t="b">
        <v>0</v>
      </c>
      <c r="U324" s="11"/>
      <c r="V324" s="11"/>
      <c r="W324" s="14" t="s">
        <v>434</v>
      </c>
    </row>
    <row r="325" spans="1:23" x14ac:dyDescent="0.2">
      <c r="A325" s="16">
        <v>324</v>
      </c>
      <c r="B325" s="17" t="s">
        <v>360</v>
      </c>
      <c r="C325" s="17">
        <v>28</v>
      </c>
      <c r="D325" s="17" t="s">
        <v>361</v>
      </c>
      <c r="E325" s="48">
        <v>45549</v>
      </c>
      <c r="F325" s="17">
        <v>2024</v>
      </c>
      <c r="G325" s="49">
        <v>0.8125</v>
      </c>
      <c r="H325" s="49"/>
      <c r="I325" s="17"/>
      <c r="J325" s="17" t="s">
        <v>390</v>
      </c>
      <c r="K325" s="17" t="s">
        <v>367</v>
      </c>
      <c r="L325" s="17" t="s">
        <v>368</v>
      </c>
      <c r="M325" s="17" t="s">
        <v>363</v>
      </c>
      <c r="N325" s="17"/>
      <c r="O325" s="17" t="s">
        <v>164</v>
      </c>
      <c r="P325" s="18">
        <v>4851</v>
      </c>
      <c r="Q325" s="17" t="s">
        <v>185</v>
      </c>
      <c r="R325" s="17" t="str">
        <f t="shared" si="1"/>
        <v>HOME</v>
      </c>
      <c r="S325" s="17" t="b">
        <v>0</v>
      </c>
      <c r="T325" s="17" t="b">
        <v>0</v>
      </c>
      <c r="U325" s="17"/>
      <c r="V325" s="17"/>
      <c r="W325" s="19" t="s">
        <v>439</v>
      </c>
    </row>
    <row r="326" spans="1:23" x14ac:dyDescent="0.2">
      <c r="A326" s="9">
        <v>325</v>
      </c>
      <c r="B326" s="11" t="s">
        <v>360</v>
      </c>
      <c r="C326" s="11">
        <v>28</v>
      </c>
      <c r="D326" s="11" t="s">
        <v>361</v>
      </c>
      <c r="E326" s="47">
        <v>45549</v>
      </c>
      <c r="F326" s="11">
        <v>2024</v>
      </c>
      <c r="G326" s="50">
        <v>0.75</v>
      </c>
      <c r="H326" s="50">
        <v>0.83333333333333337</v>
      </c>
      <c r="I326" s="11"/>
      <c r="J326" s="11" t="s">
        <v>371</v>
      </c>
      <c r="K326" s="11" t="s">
        <v>367</v>
      </c>
      <c r="L326" s="11" t="s">
        <v>370</v>
      </c>
      <c r="M326" s="11" t="s">
        <v>365</v>
      </c>
      <c r="N326" s="11"/>
      <c r="O326" s="11" t="s">
        <v>51</v>
      </c>
      <c r="P326" s="13">
        <v>8023</v>
      </c>
      <c r="Q326" s="11" t="s">
        <v>61</v>
      </c>
      <c r="R326" s="11" t="str">
        <f t="shared" si="1"/>
        <v>HOME</v>
      </c>
      <c r="S326" s="11" t="b">
        <v>0</v>
      </c>
      <c r="T326" s="11" t="b">
        <v>0</v>
      </c>
      <c r="U326" s="11"/>
      <c r="V326" s="11"/>
      <c r="W326" s="14" t="s">
        <v>415</v>
      </c>
    </row>
    <row r="327" spans="1:23" x14ac:dyDescent="0.2">
      <c r="A327" s="16">
        <v>326</v>
      </c>
      <c r="B327" s="17" t="s">
        <v>360</v>
      </c>
      <c r="C327" s="17">
        <v>28</v>
      </c>
      <c r="D327" s="17" t="s">
        <v>361</v>
      </c>
      <c r="E327" s="48">
        <v>45549</v>
      </c>
      <c r="F327" s="17">
        <v>2024</v>
      </c>
      <c r="G327" s="49">
        <v>0.79166666666666663</v>
      </c>
      <c r="H327" s="49">
        <v>0.83333333333333337</v>
      </c>
      <c r="I327" s="17"/>
      <c r="J327" s="17" t="s">
        <v>117</v>
      </c>
      <c r="K327" s="17" t="s">
        <v>386</v>
      </c>
      <c r="L327" s="17" t="s">
        <v>435</v>
      </c>
      <c r="M327" s="17" t="s">
        <v>365</v>
      </c>
      <c r="N327" s="17"/>
      <c r="O327" s="17" t="s">
        <v>143</v>
      </c>
      <c r="P327" s="18">
        <v>2610</v>
      </c>
      <c r="Q327" s="17" t="s">
        <v>119</v>
      </c>
      <c r="R327" s="17" t="str">
        <f t="shared" si="1"/>
        <v>HOME</v>
      </c>
      <c r="S327" s="17" t="b">
        <v>0</v>
      </c>
      <c r="T327" s="17" t="b">
        <v>0</v>
      </c>
      <c r="U327" s="17"/>
      <c r="V327" s="17"/>
      <c r="W327" s="19" t="s">
        <v>449</v>
      </c>
    </row>
    <row r="328" spans="1:23" x14ac:dyDescent="0.2">
      <c r="A328" s="9">
        <v>327</v>
      </c>
      <c r="B328" s="11" t="s">
        <v>360</v>
      </c>
      <c r="C328" s="11">
        <v>28</v>
      </c>
      <c r="D328" s="11" t="s">
        <v>361</v>
      </c>
      <c r="E328" s="47">
        <v>45549</v>
      </c>
      <c r="F328" s="11">
        <v>2024</v>
      </c>
      <c r="G328" s="50">
        <v>0.79166666666666663</v>
      </c>
      <c r="H328" s="50">
        <v>0.91666666666666663</v>
      </c>
      <c r="I328" s="11"/>
      <c r="J328" s="11" t="s">
        <v>374</v>
      </c>
      <c r="K328" s="11" t="s">
        <v>367</v>
      </c>
      <c r="L328" s="11" t="s">
        <v>370</v>
      </c>
      <c r="M328" s="11" t="s">
        <v>365</v>
      </c>
      <c r="N328" s="11"/>
      <c r="O328" s="11" t="s">
        <v>378</v>
      </c>
      <c r="P328" s="13">
        <v>11569</v>
      </c>
      <c r="Q328" s="11" t="s">
        <v>176</v>
      </c>
      <c r="R328" s="11" t="str">
        <f t="shared" si="1"/>
        <v>HOME</v>
      </c>
      <c r="S328" s="11" t="b">
        <v>0</v>
      </c>
      <c r="T328" s="11" t="b">
        <v>0</v>
      </c>
      <c r="U328" s="11"/>
      <c r="V328" s="11"/>
      <c r="W328" s="14" t="s">
        <v>437</v>
      </c>
    </row>
    <row r="329" spans="1:23" x14ac:dyDescent="0.2">
      <c r="A329" s="16">
        <v>328</v>
      </c>
      <c r="B329" s="17" t="s">
        <v>360</v>
      </c>
      <c r="C329" s="17">
        <v>28</v>
      </c>
      <c r="D329" s="17" t="s">
        <v>361</v>
      </c>
      <c r="E329" s="48">
        <v>45549</v>
      </c>
      <c r="F329" s="17">
        <v>2024</v>
      </c>
      <c r="G329" s="49">
        <v>0.79166666666666663</v>
      </c>
      <c r="H329" s="49">
        <v>0.91666666666666663</v>
      </c>
      <c r="I329" s="17"/>
      <c r="J329" s="17" t="s">
        <v>309</v>
      </c>
      <c r="K329" s="17" t="s">
        <v>363</v>
      </c>
      <c r="L329" s="17" t="s">
        <v>364</v>
      </c>
      <c r="M329" s="17" t="s">
        <v>365</v>
      </c>
      <c r="N329" s="17"/>
      <c r="O329" s="17" t="s">
        <v>168</v>
      </c>
      <c r="P329" s="17"/>
      <c r="Q329" s="17" t="s">
        <v>397</v>
      </c>
      <c r="R329" s="17" t="str">
        <f t="shared" si="1"/>
        <v>HOME</v>
      </c>
      <c r="S329" s="17" t="b">
        <v>0</v>
      </c>
      <c r="T329" s="17" t="b">
        <v>0</v>
      </c>
      <c r="U329" s="17"/>
      <c r="V329" s="17"/>
      <c r="W329" s="19" t="s">
        <v>427</v>
      </c>
    </row>
    <row r="330" spans="1:23" x14ac:dyDescent="0.2">
      <c r="A330" s="9">
        <v>329</v>
      </c>
      <c r="B330" s="11" t="s">
        <v>360</v>
      </c>
      <c r="C330" s="11">
        <v>28</v>
      </c>
      <c r="D330" s="11" t="s">
        <v>361</v>
      </c>
      <c r="E330" s="47">
        <v>45549</v>
      </c>
      <c r="F330" s="11">
        <v>2024</v>
      </c>
      <c r="G330" s="50">
        <v>0.79166666666666663</v>
      </c>
      <c r="H330" s="50">
        <v>0.91666666666666663</v>
      </c>
      <c r="I330" s="11"/>
      <c r="J330" s="11" t="s">
        <v>147</v>
      </c>
      <c r="K330" s="11" t="s">
        <v>365</v>
      </c>
      <c r="L330" s="11" t="s">
        <v>379</v>
      </c>
      <c r="M330" s="11" t="s">
        <v>363</v>
      </c>
      <c r="N330" s="11"/>
      <c r="O330" s="11" t="s">
        <v>179</v>
      </c>
      <c r="P330" s="13">
        <v>3841</v>
      </c>
      <c r="Q330" s="11" t="s">
        <v>149</v>
      </c>
      <c r="R330" s="11" t="str">
        <f t="shared" si="1"/>
        <v>AWAY</v>
      </c>
      <c r="S330" s="11" t="b">
        <v>0</v>
      </c>
      <c r="T330" s="11" t="b">
        <v>0</v>
      </c>
      <c r="U330" s="11"/>
      <c r="V330" s="11"/>
      <c r="W330" s="14" t="s">
        <v>447</v>
      </c>
    </row>
    <row r="331" spans="1:23" x14ac:dyDescent="0.2">
      <c r="A331" s="16">
        <v>330</v>
      </c>
      <c r="B331" s="17" t="s">
        <v>360</v>
      </c>
      <c r="C331" s="17">
        <v>28</v>
      </c>
      <c r="D331" s="17" t="s">
        <v>361</v>
      </c>
      <c r="E331" s="48">
        <v>45549</v>
      </c>
      <c r="F331" s="17">
        <v>2024</v>
      </c>
      <c r="G331" s="49">
        <v>0.8125</v>
      </c>
      <c r="H331" s="49">
        <v>0.9375</v>
      </c>
      <c r="I331" s="17"/>
      <c r="J331" s="17" t="s">
        <v>369</v>
      </c>
      <c r="K331" s="17" t="s">
        <v>365</v>
      </c>
      <c r="L331" s="17" t="s">
        <v>376</v>
      </c>
      <c r="M331" s="17" t="s">
        <v>365</v>
      </c>
      <c r="N331" s="17"/>
      <c r="O331" s="17" t="s">
        <v>334</v>
      </c>
      <c r="P331" s="17"/>
      <c r="Q331" s="17" t="s">
        <v>101</v>
      </c>
      <c r="R331" s="17" t="str">
        <f t="shared" si="1"/>
        <v>DRAW</v>
      </c>
      <c r="S331" s="17" t="b">
        <v>0</v>
      </c>
      <c r="T331" s="17" t="b">
        <v>0</v>
      </c>
      <c r="U331" s="17"/>
      <c r="V331" s="17"/>
      <c r="W331" s="19" t="s">
        <v>401</v>
      </c>
    </row>
    <row r="332" spans="1:23" x14ac:dyDescent="0.2">
      <c r="A332" s="9">
        <v>331</v>
      </c>
      <c r="B332" s="11" t="s">
        <v>360</v>
      </c>
      <c r="C332" s="11">
        <v>28</v>
      </c>
      <c r="D332" s="11" t="s">
        <v>361</v>
      </c>
      <c r="E332" s="47">
        <v>45549</v>
      </c>
      <c r="F332" s="11">
        <v>2024</v>
      </c>
      <c r="G332" s="50">
        <v>0.8125</v>
      </c>
      <c r="H332" s="50">
        <v>0.85416666666666663</v>
      </c>
      <c r="I332" s="11"/>
      <c r="J332" s="11" t="s">
        <v>78</v>
      </c>
      <c r="K332" s="11" t="s">
        <v>365</v>
      </c>
      <c r="L332" s="11" t="s">
        <v>379</v>
      </c>
      <c r="M332" s="11" t="s">
        <v>363</v>
      </c>
      <c r="N332" s="11"/>
      <c r="O332" s="11" t="s">
        <v>282</v>
      </c>
      <c r="P332" s="13">
        <v>2818</v>
      </c>
      <c r="Q332" s="11" t="s">
        <v>81</v>
      </c>
      <c r="R332" s="11" t="str">
        <f t="shared" si="1"/>
        <v>AWAY</v>
      </c>
      <c r="S332" s="11" t="b">
        <v>0</v>
      </c>
      <c r="T332" s="11" t="b">
        <v>0</v>
      </c>
      <c r="U332" s="11"/>
      <c r="V332" s="11"/>
      <c r="W332" s="14" t="s">
        <v>384</v>
      </c>
    </row>
    <row r="333" spans="1:23" x14ac:dyDescent="0.2">
      <c r="A333" s="16">
        <v>332</v>
      </c>
      <c r="B333" s="17" t="s">
        <v>360</v>
      </c>
      <c r="C333" s="17"/>
      <c r="D333" s="17" t="s">
        <v>382</v>
      </c>
      <c r="E333" s="48">
        <v>45553</v>
      </c>
      <c r="F333" s="17">
        <v>2024</v>
      </c>
      <c r="G333" s="49">
        <v>0.79166666666666663</v>
      </c>
      <c r="H333" s="49">
        <v>0.875</v>
      </c>
      <c r="I333" s="17"/>
      <c r="J333" s="17" t="s">
        <v>362</v>
      </c>
      <c r="K333" s="17" t="s">
        <v>386</v>
      </c>
      <c r="L333" s="17" t="s">
        <v>387</v>
      </c>
      <c r="M333" s="17" t="s">
        <v>363</v>
      </c>
      <c r="N333" s="17"/>
      <c r="O333" s="17" t="s">
        <v>374</v>
      </c>
      <c r="P333" s="18">
        <v>7193</v>
      </c>
      <c r="Q333" s="17" t="s">
        <v>366</v>
      </c>
      <c r="R333" s="17" t="str">
        <f t="shared" si="1"/>
        <v>HOME</v>
      </c>
      <c r="S333" s="17" t="b">
        <v>0</v>
      </c>
      <c r="T333" s="17" t="b">
        <v>0</v>
      </c>
      <c r="U333" s="17"/>
      <c r="V333" s="17"/>
      <c r="W333" s="19" t="s">
        <v>392</v>
      </c>
    </row>
    <row r="334" spans="1:23" x14ac:dyDescent="0.2">
      <c r="A334" s="9">
        <v>333</v>
      </c>
      <c r="B334" s="11" t="s">
        <v>360</v>
      </c>
      <c r="C334" s="11">
        <v>29</v>
      </c>
      <c r="D334" s="11" t="s">
        <v>361</v>
      </c>
      <c r="E334" s="47">
        <v>45556</v>
      </c>
      <c r="F334" s="11">
        <v>2024</v>
      </c>
      <c r="G334" s="50">
        <v>0.79166666666666663</v>
      </c>
      <c r="H334" s="50"/>
      <c r="I334" s="11"/>
      <c r="J334" s="11" t="s">
        <v>85</v>
      </c>
      <c r="K334" s="11" t="s">
        <v>367</v>
      </c>
      <c r="L334" s="11" t="s">
        <v>370</v>
      </c>
      <c r="M334" s="11" t="s">
        <v>365</v>
      </c>
      <c r="N334" s="11"/>
      <c r="O334" s="11" t="s">
        <v>147</v>
      </c>
      <c r="P334" s="13">
        <v>5500</v>
      </c>
      <c r="Q334" s="11" t="s">
        <v>87</v>
      </c>
      <c r="R334" s="11" t="str">
        <f t="shared" si="1"/>
        <v>HOME</v>
      </c>
      <c r="S334" s="11" t="b">
        <v>0</v>
      </c>
      <c r="T334" s="11" t="b">
        <v>0</v>
      </c>
      <c r="U334" s="11"/>
      <c r="V334" s="11"/>
      <c r="W334" s="14" t="s">
        <v>420</v>
      </c>
    </row>
    <row r="335" spans="1:23" x14ac:dyDescent="0.2">
      <c r="A335" s="16">
        <v>334</v>
      </c>
      <c r="B335" s="17" t="s">
        <v>360</v>
      </c>
      <c r="C335" s="17">
        <v>29</v>
      </c>
      <c r="D335" s="17" t="s">
        <v>361</v>
      </c>
      <c r="E335" s="48">
        <v>45556</v>
      </c>
      <c r="F335" s="17">
        <v>2024</v>
      </c>
      <c r="G335" s="49">
        <v>0.8125</v>
      </c>
      <c r="H335" s="49"/>
      <c r="I335" s="17"/>
      <c r="J335" s="17" t="s">
        <v>51</v>
      </c>
      <c r="K335" s="17" t="s">
        <v>386</v>
      </c>
      <c r="L335" s="17" t="s">
        <v>387</v>
      </c>
      <c r="M335" s="17" t="s">
        <v>363</v>
      </c>
      <c r="N335" s="17"/>
      <c r="O335" s="17" t="s">
        <v>390</v>
      </c>
      <c r="P335" s="18">
        <v>4366</v>
      </c>
      <c r="Q335" s="17" t="s">
        <v>53</v>
      </c>
      <c r="R335" s="17" t="str">
        <f t="shared" si="1"/>
        <v>HOME</v>
      </c>
      <c r="S335" s="17" t="b">
        <v>0</v>
      </c>
      <c r="T335" s="17" t="b">
        <v>0</v>
      </c>
      <c r="U335" s="17"/>
      <c r="V335" s="17"/>
      <c r="W335" s="19" t="s">
        <v>428</v>
      </c>
    </row>
    <row r="336" spans="1:23" x14ac:dyDescent="0.2">
      <c r="A336" s="9">
        <v>335</v>
      </c>
      <c r="B336" s="11" t="s">
        <v>360</v>
      </c>
      <c r="C336" s="11">
        <v>29</v>
      </c>
      <c r="D336" s="11" t="s">
        <v>361</v>
      </c>
      <c r="E336" s="47">
        <v>45556</v>
      </c>
      <c r="F336" s="11">
        <v>2024</v>
      </c>
      <c r="G336" s="50">
        <v>0.8125</v>
      </c>
      <c r="H336" s="50"/>
      <c r="I336" s="11"/>
      <c r="J336" s="11" t="s">
        <v>143</v>
      </c>
      <c r="K336" s="11" t="s">
        <v>367</v>
      </c>
      <c r="L336" s="11" t="s">
        <v>370</v>
      </c>
      <c r="M336" s="11" t="s">
        <v>365</v>
      </c>
      <c r="N336" s="11"/>
      <c r="O336" s="11" t="s">
        <v>90</v>
      </c>
      <c r="P336" s="13">
        <v>2478</v>
      </c>
      <c r="Q336" s="11" t="s">
        <v>144</v>
      </c>
      <c r="R336" s="11" t="str">
        <f t="shared" si="1"/>
        <v>HOME</v>
      </c>
      <c r="S336" s="11" t="b">
        <v>0</v>
      </c>
      <c r="T336" s="11" t="b">
        <v>0</v>
      </c>
      <c r="U336" s="11"/>
      <c r="V336" s="11"/>
      <c r="W336" s="14" t="s">
        <v>421</v>
      </c>
    </row>
    <row r="337" spans="1:23" x14ac:dyDescent="0.2">
      <c r="A337" s="16">
        <v>336</v>
      </c>
      <c r="B337" s="17" t="s">
        <v>360</v>
      </c>
      <c r="C337" s="17">
        <v>29</v>
      </c>
      <c r="D337" s="17" t="s">
        <v>361</v>
      </c>
      <c r="E337" s="48">
        <v>45556</v>
      </c>
      <c r="F337" s="17">
        <v>2024</v>
      </c>
      <c r="G337" s="49">
        <v>0.8125</v>
      </c>
      <c r="H337" s="49"/>
      <c r="I337" s="17"/>
      <c r="J337" s="17" t="s">
        <v>168</v>
      </c>
      <c r="K337" s="17" t="s">
        <v>367</v>
      </c>
      <c r="L337" s="17" t="s">
        <v>368</v>
      </c>
      <c r="M337" s="17" t="s">
        <v>363</v>
      </c>
      <c r="N337" s="17"/>
      <c r="O337" s="17" t="s">
        <v>78</v>
      </c>
      <c r="P337" s="18">
        <v>5252</v>
      </c>
      <c r="Q337" s="17" t="s">
        <v>171</v>
      </c>
      <c r="R337" s="17" t="str">
        <f t="shared" si="1"/>
        <v>HOME</v>
      </c>
      <c r="S337" s="17" t="b">
        <v>0</v>
      </c>
      <c r="T337" s="17" t="b">
        <v>0</v>
      </c>
      <c r="U337" s="17"/>
      <c r="V337" s="17"/>
      <c r="W337" s="19" t="s">
        <v>401</v>
      </c>
    </row>
    <row r="338" spans="1:23" x14ac:dyDescent="0.2">
      <c r="A338" s="9">
        <v>337</v>
      </c>
      <c r="B338" s="11" t="s">
        <v>360</v>
      </c>
      <c r="C338" s="11">
        <v>29</v>
      </c>
      <c r="D338" s="11" t="s">
        <v>396</v>
      </c>
      <c r="E338" s="47">
        <v>45557</v>
      </c>
      <c r="F338" s="11">
        <v>2024</v>
      </c>
      <c r="G338" s="50">
        <v>0.58333333333333337</v>
      </c>
      <c r="H338" s="50">
        <v>0.66666666666666663</v>
      </c>
      <c r="I338" s="11"/>
      <c r="J338" s="11" t="s">
        <v>362</v>
      </c>
      <c r="K338" s="11" t="s">
        <v>363</v>
      </c>
      <c r="L338" s="11" t="s">
        <v>364</v>
      </c>
      <c r="M338" s="11" t="s">
        <v>365</v>
      </c>
      <c r="N338" s="11"/>
      <c r="O338" s="11" t="s">
        <v>377</v>
      </c>
      <c r="P338" s="11"/>
      <c r="Q338" s="11" t="s">
        <v>366</v>
      </c>
      <c r="R338" s="11" t="str">
        <f t="shared" si="1"/>
        <v>HOME</v>
      </c>
      <c r="S338" s="11" t="b">
        <v>0</v>
      </c>
      <c r="T338" s="11" t="b">
        <v>0</v>
      </c>
      <c r="U338" s="11"/>
      <c r="V338" s="11"/>
      <c r="W338" s="14" t="s">
        <v>459</v>
      </c>
    </row>
    <row r="339" spans="1:23" x14ac:dyDescent="0.2">
      <c r="A339" s="16">
        <v>338</v>
      </c>
      <c r="B339" s="17" t="s">
        <v>360</v>
      </c>
      <c r="C339" s="17">
        <v>29</v>
      </c>
      <c r="D339" s="17" t="s">
        <v>396</v>
      </c>
      <c r="E339" s="48">
        <v>45557</v>
      </c>
      <c r="F339" s="17">
        <v>2024</v>
      </c>
      <c r="G339" s="49">
        <v>0.625</v>
      </c>
      <c r="H339" s="49"/>
      <c r="I339" s="17"/>
      <c r="J339" s="17" t="s">
        <v>293</v>
      </c>
      <c r="K339" s="17" t="s">
        <v>367</v>
      </c>
      <c r="L339" s="17" t="s">
        <v>368</v>
      </c>
      <c r="M339" s="17" t="s">
        <v>363</v>
      </c>
      <c r="N339" s="17"/>
      <c r="O339" s="17" t="s">
        <v>282</v>
      </c>
      <c r="P339" s="17"/>
      <c r="Q339" s="17" t="s">
        <v>70</v>
      </c>
      <c r="R339" s="17" t="str">
        <f t="shared" si="1"/>
        <v>HOME</v>
      </c>
      <c r="S339" s="17" t="b">
        <v>0</v>
      </c>
      <c r="T339" s="17" t="b">
        <v>0</v>
      </c>
      <c r="U339" s="17"/>
      <c r="V339" s="17"/>
      <c r="W339" s="19" t="s">
        <v>415</v>
      </c>
    </row>
    <row r="340" spans="1:23" x14ac:dyDescent="0.2">
      <c r="A340" s="9">
        <v>339</v>
      </c>
      <c r="B340" s="11" t="s">
        <v>360</v>
      </c>
      <c r="C340" s="11">
        <v>29</v>
      </c>
      <c r="D340" s="11" t="s">
        <v>396</v>
      </c>
      <c r="E340" s="47">
        <v>45557</v>
      </c>
      <c r="F340" s="11">
        <v>2024</v>
      </c>
      <c r="G340" s="50">
        <v>0.66666666666666663</v>
      </c>
      <c r="H340" s="50">
        <v>0.70833333333333337</v>
      </c>
      <c r="I340" s="11"/>
      <c r="J340" s="11" t="s">
        <v>380</v>
      </c>
      <c r="K340" s="11" t="s">
        <v>363</v>
      </c>
      <c r="L340" s="11" t="s">
        <v>364</v>
      </c>
      <c r="M340" s="11" t="s">
        <v>365</v>
      </c>
      <c r="N340" s="11"/>
      <c r="O340" s="11" t="s">
        <v>122</v>
      </c>
      <c r="P340" s="13">
        <v>4279</v>
      </c>
      <c r="Q340" s="11" t="s">
        <v>43</v>
      </c>
      <c r="R340" s="11" t="str">
        <f t="shared" si="1"/>
        <v>HOME</v>
      </c>
      <c r="S340" s="11" t="b">
        <v>0</v>
      </c>
      <c r="T340" s="11" t="b">
        <v>0</v>
      </c>
      <c r="U340" s="11"/>
      <c r="V340" s="11"/>
      <c r="W340" s="14" t="s">
        <v>426</v>
      </c>
    </row>
    <row r="341" spans="1:23" x14ac:dyDescent="0.2">
      <c r="A341" s="16">
        <v>340</v>
      </c>
      <c r="B341" s="17" t="s">
        <v>360</v>
      </c>
      <c r="C341" s="17">
        <v>29</v>
      </c>
      <c r="D341" s="17" t="s">
        <v>361</v>
      </c>
      <c r="E341" s="48">
        <v>45556</v>
      </c>
      <c r="F341" s="17">
        <v>2024</v>
      </c>
      <c r="G341" s="49">
        <v>0.79166666666666663</v>
      </c>
      <c r="H341" s="49">
        <v>0.91666666666666663</v>
      </c>
      <c r="I341" s="17"/>
      <c r="J341" s="17" t="s">
        <v>334</v>
      </c>
      <c r="K341" s="17" t="s">
        <v>365</v>
      </c>
      <c r="L341" s="17" t="s">
        <v>376</v>
      </c>
      <c r="M341" s="17" t="s">
        <v>365</v>
      </c>
      <c r="N341" s="17"/>
      <c r="O341" s="17" t="s">
        <v>309</v>
      </c>
      <c r="P341" s="18">
        <v>3912</v>
      </c>
      <c r="Q341" s="17" t="s">
        <v>132</v>
      </c>
      <c r="R341" s="17" t="str">
        <f t="shared" si="1"/>
        <v>DRAW</v>
      </c>
      <c r="S341" s="17" t="b">
        <v>0</v>
      </c>
      <c r="T341" s="17" t="b">
        <v>0</v>
      </c>
      <c r="U341" s="17"/>
      <c r="V341" s="17"/>
      <c r="W341" s="19" t="s">
        <v>389</v>
      </c>
    </row>
    <row r="342" spans="1:23" x14ac:dyDescent="0.2">
      <c r="A342" s="9">
        <v>341</v>
      </c>
      <c r="B342" s="11" t="s">
        <v>360</v>
      </c>
      <c r="C342" s="11">
        <v>29</v>
      </c>
      <c r="D342" s="11" t="s">
        <v>361</v>
      </c>
      <c r="E342" s="47">
        <v>45556</v>
      </c>
      <c r="F342" s="11">
        <v>2024</v>
      </c>
      <c r="G342" s="50">
        <v>0.8125</v>
      </c>
      <c r="H342" s="50">
        <v>0.9375</v>
      </c>
      <c r="I342" s="11"/>
      <c r="J342" s="11" t="s">
        <v>378</v>
      </c>
      <c r="K342" s="11" t="s">
        <v>394</v>
      </c>
      <c r="L342" s="11" t="s">
        <v>395</v>
      </c>
      <c r="M342" s="11" t="s">
        <v>365</v>
      </c>
      <c r="N342" s="11"/>
      <c r="O342" s="11" t="s">
        <v>179</v>
      </c>
      <c r="P342" s="13">
        <v>4844</v>
      </c>
      <c r="Q342" s="11" t="s">
        <v>381</v>
      </c>
      <c r="R342" s="11" t="str">
        <f t="shared" si="1"/>
        <v>HOME</v>
      </c>
      <c r="S342" s="11" t="b">
        <v>0</v>
      </c>
      <c r="T342" s="11" t="b">
        <v>0</v>
      </c>
      <c r="U342" s="11"/>
      <c r="V342" s="11"/>
      <c r="W342" s="14" t="s">
        <v>438</v>
      </c>
    </row>
    <row r="343" spans="1:23" x14ac:dyDescent="0.2">
      <c r="A343" s="16">
        <v>342</v>
      </c>
      <c r="B343" s="17" t="s">
        <v>360</v>
      </c>
      <c r="C343" s="17">
        <v>29</v>
      </c>
      <c r="D343" s="17" t="s">
        <v>361</v>
      </c>
      <c r="E343" s="48">
        <v>45556</v>
      </c>
      <c r="F343" s="17">
        <v>2024</v>
      </c>
      <c r="G343" s="49">
        <v>0.8125</v>
      </c>
      <c r="H343" s="49">
        <v>0.9375</v>
      </c>
      <c r="I343" s="17"/>
      <c r="J343" s="17" t="s">
        <v>369</v>
      </c>
      <c r="K343" s="17" t="s">
        <v>367</v>
      </c>
      <c r="L343" s="17" t="s">
        <v>368</v>
      </c>
      <c r="M343" s="17" t="s">
        <v>363</v>
      </c>
      <c r="N343" s="17"/>
      <c r="O343" s="17" t="s">
        <v>374</v>
      </c>
      <c r="P343" s="18">
        <v>2240</v>
      </c>
      <c r="Q343" s="17" t="s">
        <v>101</v>
      </c>
      <c r="R343" s="17" t="str">
        <f t="shared" si="1"/>
        <v>HOME</v>
      </c>
      <c r="S343" s="17" t="b">
        <v>0</v>
      </c>
      <c r="T343" s="17" t="b">
        <v>0</v>
      </c>
      <c r="U343" s="17"/>
      <c r="V343" s="17"/>
      <c r="W343" s="19" t="s">
        <v>411</v>
      </c>
    </row>
    <row r="344" spans="1:23" x14ac:dyDescent="0.2">
      <c r="A344" s="9">
        <v>343</v>
      </c>
      <c r="B344" s="11" t="s">
        <v>360</v>
      </c>
      <c r="C344" s="11">
        <v>29</v>
      </c>
      <c r="D344" s="11" t="s">
        <v>361</v>
      </c>
      <c r="E344" s="47">
        <v>45556</v>
      </c>
      <c r="F344" s="11">
        <v>2024</v>
      </c>
      <c r="G344" s="50">
        <v>0.83333333333333337</v>
      </c>
      <c r="H344" s="50">
        <v>0.875</v>
      </c>
      <c r="I344" s="11"/>
      <c r="J344" s="11" t="s">
        <v>74</v>
      </c>
      <c r="K344" s="11" t="s">
        <v>363</v>
      </c>
      <c r="L344" s="11" t="s">
        <v>383</v>
      </c>
      <c r="M344" s="11" t="s">
        <v>363</v>
      </c>
      <c r="N344" s="11"/>
      <c r="O344" s="11" t="s">
        <v>371</v>
      </c>
      <c r="P344" s="13">
        <v>5422</v>
      </c>
      <c r="Q344" s="11" t="s">
        <v>76</v>
      </c>
      <c r="R344" s="11" t="str">
        <f t="shared" si="1"/>
        <v>DRAW</v>
      </c>
      <c r="S344" s="11" t="b">
        <v>0</v>
      </c>
      <c r="T344" s="11" t="b">
        <v>0</v>
      </c>
      <c r="U344" s="11"/>
      <c r="V344" s="11"/>
      <c r="W344" s="14" t="s">
        <v>418</v>
      </c>
    </row>
    <row r="345" spans="1:23" x14ac:dyDescent="0.2">
      <c r="A345" s="16">
        <v>344</v>
      </c>
      <c r="B345" s="17" t="s">
        <v>360</v>
      </c>
      <c r="C345" s="17"/>
      <c r="D345" s="17" t="s">
        <v>382</v>
      </c>
      <c r="E345" s="48">
        <v>45560</v>
      </c>
      <c r="F345" s="17">
        <v>2024</v>
      </c>
      <c r="G345" s="49">
        <v>0.8125</v>
      </c>
      <c r="H345" s="49">
        <v>0.9375</v>
      </c>
      <c r="I345" s="17"/>
      <c r="J345" s="17" t="s">
        <v>309</v>
      </c>
      <c r="K345" s="17" t="s">
        <v>367</v>
      </c>
      <c r="L345" s="17" t="s">
        <v>370</v>
      </c>
      <c r="M345" s="17" t="s">
        <v>365</v>
      </c>
      <c r="N345" s="17"/>
      <c r="O345" s="17" t="s">
        <v>378</v>
      </c>
      <c r="P345" s="18">
        <v>3018</v>
      </c>
      <c r="Q345" s="17" t="s">
        <v>397</v>
      </c>
      <c r="R345" s="17" t="str">
        <f t="shared" si="1"/>
        <v>HOME</v>
      </c>
      <c r="S345" s="17" t="b">
        <v>0</v>
      </c>
      <c r="T345" s="17" t="b">
        <v>0</v>
      </c>
      <c r="U345" s="17"/>
      <c r="V345" s="17"/>
      <c r="W345" s="19" t="s">
        <v>451</v>
      </c>
    </row>
    <row r="346" spans="1:23" x14ac:dyDescent="0.2">
      <c r="A346" s="9">
        <v>345</v>
      </c>
      <c r="B346" s="11" t="s">
        <v>360</v>
      </c>
      <c r="C346" s="11">
        <v>30</v>
      </c>
      <c r="D346" s="11" t="s">
        <v>361</v>
      </c>
      <c r="E346" s="47">
        <v>45563</v>
      </c>
      <c r="F346" s="11">
        <v>2024</v>
      </c>
      <c r="G346" s="50">
        <v>0.58333333333333337</v>
      </c>
      <c r="H346" s="50">
        <v>0.625</v>
      </c>
      <c r="I346" s="11"/>
      <c r="J346" s="11" t="s">
        <v>74</v>
      </c>
      <c r="K346" s="11" t="s">
        <v>363</v>
      </c>
      <c r="L346" s="11" t="s">
        <v>364</v>
      </c>
      <c r="M346" s="11" t="s">
        <v>365</v>
      </c>
      <c r="N346" s="11"/>
      <c r="O346" s="11" t="s">
        <v>143</v>
      </c>
      <c r="P346" s="13">
        <v>4014</v>
      </c>
      <c r="Q346" s="11" t="s">
        <v>76</v>
      </c>
      <c r="R346" s="11" t="str">
        <f t="shared" si="1"/>
        <v>HOME</v>
      </c>
      <c r="S346" s="11" t="b">
        <v>0</v>
      </c>
      <c r="T346" s="11" t="b">
        <v>0</v>
      </c>
      <c r="U346" s="11"/>
      <c r="V346" s="11"/>
      <c r="W346" s="14" t="s">
        <v>429</v>
      </c>
    </row>
    <row r="347" spans="1:23" x14ac:dyDescent="0.2">
      <c r="A347" s="16">
        <v>346</v>
      </c>
      <c r="B347" s="17" t="s">
        <v>360</v>
      </c>
      <c r="C347" s="17">
        <v>30</v>
      </c>
      <c r="D347" s="17" t="s">
        <v>361</v>
      </c>
      <c r="E347" s="48">
        <v>45563</v>
      </c>
      <c r="F347" s="17">
        <v>2024</v>
      </c>
      <c r="G347" s="49">
        <v>0.79166666666666663</v>
      </c>
      <c r="H347" s="49"/>
      <c r="I347" s="17"/>
      <c r="J347" s="17" t="s">
        <v>164</v>
      </c>
      <c r="K347" s="17" t="s">
        <v>363</v>
      </c>
      <c r="L347" s="17" t="s">
        <v>383</v>
      </c>
      <c r="M347" s="17" t="s">
        <v>363</v>
      </c>
      <c r="N347" s="17"/>
      <c r="O347" s="17" t="s">
        <v>380</v>
      </c>
      <c r="P347" s="18">
        <v>5537</v>
      </c>
      <c r="Q347" s="17" t="s">
        <v>166</v>
      </c>
      <c r="R347" s="17" t="str">
        <f t="shared" si="1"/>
        <v>DRAW</v>
      </c>
      <c r="S347" s="17" t="b">
        <v>0</v>
      </c>
      <c r="T347" s="17" t="b">
        <v>0</v>
      </c>
      <c r="U347" s="17"/>
      <c r="V347" s="17"/>
      <c r="W347" s="19" t="s">
        <v>443</v>
      </c>
    </row>
    <row r="348" spans="1:23" x14ac:dyDescent="0.2">
      <c r="A348" s="9">
        <v>347</v>
      </c>
      <c r="B348" s="11" t="s">
        <v>360</v>
      </c>
      <c r="C348" s="11">
        <v>30</v>
      </c>
      <c r="D348" s="11" t="s">
        <v>361</v>
      </c>
      <c r="E348" s="47">
        <v>45563</v>
      </c>
      <c r="F348" s="11">
        <v>2024</v>
      </c>
      <c r="G348" s="50">
        <v>0.79166666666666663</v>
      </c>
      <c r="H348" s="50"/>
      <c r="I348" s="11"/>
      <c r="J348" s="11" t="s">
        <v>90</v>
      </c>
      <c r="K348" s="11" t="s">
        <v>394</v>
      </c>
      <c r="L348" s="11" t="s">
        <v>395</v>
      </c>
      <c r="M348" s="11" t="s">
        <v>365</v>
      </c>
      <c r="N348" s="11"/>
      <c r="O348" s="11" t="s">
        <v>122</v>
      </c>
      <c r="P348" s="13">
        <v>10145</v>
      </c>
      <c r="Q348" s="11" t="s">
        <v>393</v>
      </c>
      <c r="R348" s="11" t="str">
        <f t="shared" si="1"/>
        <v>HOME</v>
      </c>
      <c r="S348" s="11" t="b">
        <v>0</v>
      </c>
      <c r="T348" s="11" t="b">
        <v>0</v>
      </c>
      <c r="U348" s="11"/>
      <c r="V348" s="11"/>
      <c r="W348" s="14" t="s">
        <v>437</v>
      </c>
    </row>
    <row r="349" spans="1:23" x14ac:dyDescent="0.2">
      <c r="A349" s="16">
        <v>348</v>
      </c>
      <c r="B349" s="17" t="s">
        <v>360</v>
      </c>
      <c r="C349" s="17">
        <v>30</v>
      </c>
      <c r="D349" s="17" t="s">
        <v>361</v>
      </c>
      <c r="E349" s="48">
        <v>45563</v>
      </c>
      <c r="F349" s="17">
        <v>2024</v>
      </c>
      <c r="G349" s="49">
        <v>0.8125</v>
      </c>
      <c r="H349" s="49"/>
      <c r="I349" s="17"/>
      <c r="J349" s="17" t="s">
        <v>282</v>
      </c>
      <c r="K349" s="17" t="s">
        <v>394</v>
      </c>
      <c r="L349" s="17" t="s">
        <v>454</v>
      </c>
      <c r="M349" s="17" t="s">
        <v>367</v>
      </c>
      <c r="N349" s="17"/>
      <c r="O349" s="17" t="s">
        <v>117</v>
      </c>
      <c r="P349" s="18">
        <v>6197</v>
      </c>
      <c r="Q349" s="17" t="s">
        <v>113</v>
      </c>
      <c r="R349" s="17" t="str">
        <f t="shared" si="1"/>
        <v>HOME</v>
      </c>
      <c r="S349" s="17" t="b">
        <v>0</v>
      </c>
      <c r="T349" s="17" t="b">
        <v>0</v>
      </c>
      <c r="U349" s="17"/>
      <c r="V349" s="17"/>
      <c r="W349" s="19" t="s">
        <v>418</v>
      </c>
    </row>
    <row r="350" spans="1:23" x14ac:dyDescent="0.2">
      <c r="A350" s="9">
        <v>349</v>
      </c>
      <c r="B350" s="11" t="s">
        <v>360</v>
      </c>
      <c r="C350" s="11">
        <v>30</v>
      </c>
      <c r="D350" s="11" t="s">
        <v>396</v>
      </c>
      <c r="E350" s="47">
        <v>45564</v>
      </c>
      <c r="F350" s="11">
        <v>2024</v>
      </c>
      <c r="G350" s="50">
        <v>0.625</v>
      </c>
      <c r="H350" s="50">
        <v>0.75</v>
      </c>
      <c r="I350" s="11"/>
      <c r="J350" s="11" t="s">
        <v>147</v>
      </c>
      <c r="K350" s="11" t="s">
        <v>365</v>
      </c>
      <c r="L350" s="11" t="s">
        <v>379</v>
      </c>
      <c r="M350" s="11" t="s">
        <v>363</v>
      </c>
      <c r="N350" s="11"/>
      <c r="O350" s="11" t="s">
        <v>78</v>
      </c>
      <c r="P350" s="13">
        <v>4190</v>
      </c>
      <c r="Q350" s="11" t="s">
        <v>149</v>
      </c>
      <c r="R350" s="11" t="str">
        <f t="shared" si="1"/>
        <v>AWAY</v>
      </c>
      <c r="S350" s="11" t="b">
        <v>0</v>
      </c>
      <c r="T350" s="11" t="b">
        <v>0</v>
      </c>
      <c r="U350" s="11"/>
      <c r="V350" s="11"/>
      <c r="W350" s="14" t="s">
        <v>445</v>
      </c>
    </row>
    <row r="351" spans="1:23" x14ac:dyDescent="0.2">
      <c r="A351" s="16">
        <v>350</v>
      </c>
      <c r="B351" s="17" t="s">
        <v>360</v>
      </c>
      <c r="C351" s="17">
        <v>30</v>
      </c>
      <c r="D351" s="17" t="s">
        <v>361</v>
      </c>
      <c r="E351" s="48">
        <v>45563</v>
      </c>
      <c r="F351" s="17">
        <v>2024</v>
      </c>
      <c r="G351" s="49">
        <v>0.75</v>
      </c>
      <c r="H351" s="49">
        <v>0.83333333333333337</v>
      </c>
      <c r="I351" s="17"/>
      <c r="J351" s="17" t="s">
        <v>371</v>
      </c>
      <c r="K351" s="17" t="s">
        <v>363</v>
      </c>
      <c r="L351" s="17" t="s">
        <v>383</v>
      </c>
      <c r="M351" s="17" t="s">
        <v>363</v>
      </c>
      <c r="N351" s="17"/>
      <c r="O351" s="17" t="s">
        <v>377</v>
      </c>
      <c r="P351" s="18">
        <v>8023</v>
      </c>
      <c r="Q351" s="17" t="s">
        <v>61</v>
      </c>
      <c r="R351" s="17" t="str">
        <f t="shared" si="1"/>
        <v>DRAW</v>
      </c>
      <c r="S351" s="17" t="b">
        <v>0</v>
      </c>
      <c r="T351" s="17" t="b">
        <v>0</v>
      </c>
      <c r="U351" s="17"/>
      <c r="V351" s="17"/>
      <c r="W351" s="19" t="s">
        <v>446</v>
      </c>
    </row>
    <row r="352" spans="1:23" x14ac:dyDescent="0.2">
      <c r="A352" s="9">
        <v>351</v>
      </c>
      <c r="B352" s="11" t="s">
        <v>360</v>
      </c>
      <c r="C352" s="11">
        <v>30</v>
      </c>
      <c r="D352" s="11" t="s">
        <v>361</v>
      </c>
      <c r="E352" s="47">
        <v>45563</v>
      </c>
      <c r="F352" s="11">
        <v>2024</v>
      </c>
      <c r="G352" s="50">
        <v>0.79166666666666663</v>
      </c>
      <c r="H352" s="50">
        <v>0.91666666666666663</v>
      </c>
      <c r="I352" s="11"/>
      <c r="J352" s="11" t="s">
        <v>334</v>
      </c>
      <c r="K352" s="11" t="s">
        <v>365</v>
      </c>
      <c r="L352" s="11" t="s">
        <v>388</v>
      </c>
      <c r="M352" s="11" t="s">
        <v>367</v>
      </c>
      <c r="N352" s="11"/>
      <c r="O352" s="11" t="s">
        <v>293</v>
      </c>
      <c r="P352" s="13">
        <v>4742</v>
      </c>
      <c r="Q352" s="11" t="s">
        <v>132</v>
      </c>
      <c r="R352" s="11" t="str">
        <f t="shared" si="1"/>
        <v>AWAY</v>
      </c>
      <c r="S352" s="11" t="b">
        <v>0</v>
      </c>
      <c r="T352" s="11" t="b">
        <v>0</v>
      </c>
      <c r="U352" s="11"/>
      <c r="V352" s="11"/>
      <c r="W352" s="14" t="s">
        <v>428</v>
      </c>
    </row>
    <row r="353" spans="1:23" x14ac:dyDescent="0.2">
      <c r="A353" s="16">
        <v>352</v>
      </c>
      <c r="B353" s="17" t="s">
        <v>360</v>
      </c>
      <c r="C353" s="17">
        <v>30</v>
      </c>
      <c r="D353" s="17" t="s">
        <v>361</v>
      </c>
      <c r="E353" s="48">
        <v>45563</v>
      </c>
      <c r="F353" s="17">
        <v>2024</v>
      </c>
      <c r="G353" s="49">
        <v>0.8125</v>
      </c>
      <c r="H353" s="49">
        <v>0.85416666666666663</v>
      </c>
      <c r="I353" s="17"/>
      <c r="J353" s="17" t="s">
        <v>179</v>
      </c>
      <c r="K353" s="17" t="s">
        <v>363</v>
      </c>
      <c r="L353" s="17" t="s">
        <v>391</v>
      </c>
      <c r="M353" s="17" t="s">
        <v>386</v>
      </c>
      <c r="N353" s="17"/>
      <c r="O353" s="17" t="s">
        <v>168</v>
      </c>
      <c r="P353" s="18">
        <v>6620</v>
      </c>
      <c r="Q353" s="17" t="s">
        <v>180</v>
      </c>
      <c r="R353" s="17" t="str">
        <f t="shared" si="1"/>
        <v>AWAY</v>
      </c>
      <c r="S353" s="17" t="b">
        <v>0</v>
      </c>
      <c r="T353" s="17" t="b">
        <v>0</v>
      </c>
      <c r="U353" s="17"/>
      <c r="V353" s="17"/>
      <c r="W353" s="19" t="s">
        <v>373</v>
      </c>
    </row>
    <row r="354" spans="1:23" x14ac:dyDescent="0.2">
      <c r="A354" s="9">
        <v>353</v>
      </c>
      <c r="B354" s="11" t="s">
        <v>360</v>
      </c>
      <c r="C354" s="11">
        <v>30</v>
      </c>
      <c r="D354" s="11" t="s">
        <v>361</v>
      </c>
      <c r="E354" s="47">
        <v>45563</v>
      </c>
      <c r="F354" s="11">
        <v>2024</v>
      </c>
      <c r="G354" s="50">
        <v>0.8125</v>
      </c>
      <c r="H354" s="50">
        <v>0.9375</v>
      </c>
      <c r="I354" s="11"/>
      <c r="J354" s="11" t="s">
        <v>378</v>
      </c>
      <c r="K354" s="11" t="s">
        <v>363</v>
      </c>
      <c r="L354" s="11" t="s">
        <v>385</v>
      </c>
      <c r="M354" s="11" t="s">
        <v>367</v>
      </c>
      <c r="N354" s="11"/>
      <c r="O354" s="11" t="s">
        <v>369</v>
      </c>
      <c r="P354" s="11"/>
      <c r="Q354" s="11" t="s">
        <v>381</v>
      </c>
      <c r="R354" s="11" t="str">
        <f t="shared" si="1"/>
        <v>AWAY</v>
      </c>
      <c r="S354" s="11" t="b">
        <v>0</v>
      </c>
      <c r="T354" s="11" t="b">
        <v>0</v>
      </c>
      <c r="U354" s="11"/>
      <c r="V354" s="11"/>
      <c r="W354" s="14" t="s">
        <v>449</v>
      </c>
    </row>
    <row r="355" spans="1:23" x14ac:dyDescent="0.2">
      <c r="A355" s="16">
        <v>354</v>
      </c>
      <c r="B355" s="17" t="s">
        <v>360</v>
      </c>
      <c r="C355" s="17">
        <v>30</v>
      </c>
      <c r="D355" s="17" t="s">
        <v>396</v>
      </c>
      <c r="E355" s="48">
        <v>45564</v>
      </c>
      <c r="F355" s="17">
        <v>2024</v>
      </c>
      <c r="G355" s="49">
        <v>0.72916666666666663</v>
      </c>
      <c r="H355" s="49">
        <v>0.85416666666666663</v>
      </c>
      <c r="I355" s="17"/>
      <c r="J355" s="17" t="s">
        <v>374</v>
      </c>
      <c r="K355" s="17" t="s">
        <v>394</v>
      </c>
      <c r="L355" s="17" t="s">
        <v>395</v>
      </c>
      <c r="M355" s="17" t="s">
        <v>365</v>
      </c>
      <c r="N355" s="17"/>
      <c r="O355" s="17" t="s">
        <v>362</v>
      </c>
      <c r="P355" s="18">
        <v>11569</v>
      </c>
      <c r="Q355" s="17" t="s">
        <v>176</v>
      </c>
      <c r="R355" s="17" t="str">
        <f t="shared" si="1"/>
        <v>HOME</v>
      </c>
      <c r="S355" s="17" t="b">
        <v>0</v>
      </c>
      <c r="T355" s="17" t="b">
        <v>0</v>
      </c>
      <c r="U355" s="17"/>
      <c r="V355" s="17"/>
      <c r="W355" s="19" t="s">
        <v>439</v>
      </c>
    </row>
    <row r="356" spans="1:23" x14ac:dyDescent="0.2">
      <c r="A356" s="9">
        <v>355</v>
      </c>
      <c r="B356" s="11" t="s">
        <v>360</v>
      </c>
      <c r="C356" s="11"/>
      <c r="D356" s="11" t="s">
        <v>382</v>
      </c>
      <c r="E356" s="47">
        <v>45567</v>
      </c>
      <c r="F356" s="11">
        <v>2024</v>
      </c>
      <c r="G356" s="50">
        <v>0.8125</v>
      </c>
      <c r="H356" s="50"/>
      <c r="I356" s="11"/>
      <c r="J356" s="11" t="s">
        <v>282</v>
      </c>
      <c r="K356" s="11" t="s">
        <v>386</v>
      </c>
      <c r="L356" s="11" t="s">
        <v>435</v>
      </c>
      <c r="M356" s="11" t="s">
        <v>365</v>
      </c>
      <c r="N356" s="11"/>
      <c r="O356" s="11" t="s">
        <v>122</v>
      </c>
      <c r="P356" s="13">
        <v>8020</v>
      </c>
      <c r="Q356" s="11" t="s">
        <v>113</v>
      </c>
      <c r="R356" s="11" t="str">
        <f t="shared" si="1"/>
        <v>HOME</v>
      </c>
      <c r="S356" s="11" t="b">
        <v>0</v>
      </c>
      <c r="T356" s="11" t="b">
        <v>0</v>
      </c>
      <c r="U356" s="11"/>
      <c r="V356" s="11"/>
      <c r="W356" s="14" t="s">
        <v>445</v>
      </c>
    </row>
    <row r="357" spans="1:23" x14ac:dyDescent="0.2">
      <c r="A357" s="16">
        <v>356</v>
      </c>
      <c r="B357" s="17" t="s">
        <v>360</v>
      </c>
      <c r="C357" s="17">
        <v>31</v>
      </c>
      <c r="D357" s="17" t="s">
        <v>361</v>
      </c>
      <c r="E357" s="48">
        <v>45570</v>
      </c>
      <c r="F357" s="17">
        <v>2024</v>
      </c>
      <c r="G357" s="49">
        <v>0.66666666666666663</v>
      </c>
      <c r="H357" s="49"/>
      <c r="I357" s="17"/>
      <c r="J357" s="17" t="s">
        <v>51</v>
      </c>
      <c r="K357" s="17" t="s">
        <v>367</v>
      </c>
      <c r="L357" s="17" t="s">
        <v>375</v>
      </c>
      <c r="M357" s="17" t="s">
        <v>367</v>
      </c>
      <c r="N357" s="17"/>
      <c r="O357" s="17" t="s">
        <v>293</v>
      </c>
      <c r="P357" s="18">
        <v>4610</v>
      </c>
      <c r="Q357" s="17" t="s">
        <v>53</v>
      </c>
      <c r="R357" s="17" t="str">
        <f t="shared" si="1"/>
        <v>DRAW</v>
      </c>
      <c r="S357" s="17" t="b">
        <v>0</v>
      </c>
      <c r="T357" s="17" t="b">
        <v>0</v>
      </c>
      <c r="U357" s="17"/>
      <c r="V357" s="17"/>
      <c r="W357" s="19" t="s">
        <v>392</v>
      </c>
    </row>
    <row r="358" spans="1:23" x14ac:dyDescent="0.2">
      <c r="A358" s="9">
        <v>357</v>
      </c>
      <c r="B358" s="11" t="s">
        <v>360</v>
      </c>
      <c r="C358" s="11">
        <v>31</v>
      </c>
      <c r="D358" s="11" t="s">
        <v>361</v>
      </c>
      <c r="E358" s="47">
        <v>45570</v>
      </c>
      <c r="F358" s="11">
        <v>2024</v>
      </c>
      <c r="G358" s="50">
        <v>0.79166666666666663</v>
      </c>
      <c r="H358" s="50"/>
      <c r="I358" s="11"/>
      <c r="J358" s="11" t="s">
        <v>90</v>
      </c>
      <c r="K358" s="11" t="s">
        <v>367</v>
      </c>
      <c r="L358" s="11" t="s">
        <v>375</v>
      </c>
      <c r="M358" s="11" t="s">
        <v>367</v>
      </c>
      <c r="N358" s="11"/>
      <c r="O358" s="11" t="s">
        <v>282</v>
      </c>
      <c r="P358" s="13">
        <v>10780</v>
      </c>
      <c r="Q358" s="11" t="s">
        <v>393</v>
      </c>
      <c r="R358" s="11" t="str">
        <f t="shared" si="1"/>
        <v>DRAW</v>
      </c>
      <c r="S358" s="11" t="b">
        <v>0</v>
      </c>
      <c r="T358" s="11" t="b">
        <v>0</v>
      </c>
      <c r="U358" s="11"/>
      <c r="V358" s="11"/>
      <c r="W358" s="14" t="s">
        <v>420</v>
      </c>
    </row>
    <row r="359" spans="1:23" x14ac:dyDescent="0.2">
      <c r="A359" s="16">
        <v>358</v>
      </c>
      <c r="B359" s="17" t="s">
        <v>360</v>
      </c>
      <c r="C359" s="17">
        <v>31</v>
      </c>
      <c r="D359" s="17" t="s">
        <v>361</v>
      </c>
      <c r="E359" s="48">
        <v>45570</v>
      </c>
      <c r="F359" s="17">
        <v>2024</v>
      </c>
      <c r="G359" s="49">
        <v>0.79166666666666663</v>
      </c>
      <c r="H359" s="49"/>
      <c r="I359" s="17"/>
      <c r="J359" s="17" t="s">
        <v>85</v>
      </c>
      <c r="K359" s="17" t="s">
        <v>365</v>
      </c>
      <c r="L359" s="17" t="s">
        <v>388</v>
      </c>
      <c r="M359" s="17" t="s">
        <v>367</v>
      </c>
      <c r="N359" s="17"/>
      <c r="O359" s="17" t="s">
        <v>377</v>
      </c>
      <c r="P359" s="18">
        <v>5500</v>
      </c>
      <c r="Q359" s="17" t="s">
        <v>87</v>
      </c>
      <c r="R359" s="17" t="str">
        <f t="shared" si="1"/>
        <v>AWAY</v>
      </c>
      <c r="S359" s="17" t="b">
        <v>0</v>
      </c>
      <c r="T359" s="17" t="b">
        <v>0</v>
      </c>
      <c r="U359" s="17"/>
      <c r="V359" s="17"/>
      <c r="W359" s="19" t="s">
        <v>432</v>
      </c>
    </row>
    <row r="360" spans="1:23" x14ac:dyDescent="0.2">
      <c r="A360" s="9">
        <v>359</v>
      </c>
      <c r="B360" s="11" t="s">
        <v>360</v>
      </c>
      <c r="C360" s="11">
        <v>31</v>
      </c>
      <c r="D360" s="11" t="s">
        <v>361</v>
      </c>
      <c r="E360" s="47">
        <v>45570</v>
      </c>
      <c r="F360" s="11">
        <v>2024</v>
      </c>
      <c r="G360" s="50">
        <v>0.79166666666666663</v>
      </c>
      <c r="H360" s="50"/>
      <c r="I360" s="11"/>
      <c r="J360" s="11" t="s">
        <v>122</v>
      </c>
      <c r="K360" s="11" t="s">
        <v>365</v>
      </c>
      <c r="L360" s="11" t="s">
        <v>448</v>
      </c>
      <c r="M360" s="11" t="s">
        <v>394</v>
      </c>
      <c r="N360" s="11"/>
      <c r="O360" s="11" t="s">
        <v>164</v>
      </c>
      <c r="P360" s="13">
        <v>1823</v>
      </c>
      <c r="Q360" s="11" t="s">
        <v>372</v>
      </c>
      <c r="R360" s="11" t="str">
        <f t="shared" si="1"/>
        <v>AWAY</v>
      </c>
      <c r="S360" s="11" t="b">
        <v>0</v>
      </c>
      <c r="T360" s="11" t="b">
        <v>0</v>
      </c>
      <c r="U360" s="11"/>
      <c r="V360" s="11"/>
      <c r="W360" s="14" t="s">
        <v>440</v>
      </c>
    </row>
    <row r="361" spans="1:23" x14ac:dyDescent="0.2">
      <c r="A361" s="16">
        <v>360</v>
      </c>
      <c r="B361" s="17" t="s">
        <v>360</v>
      </c>
      <c r="C361" s="17">
        <v>31</v>
      </c>
      <c r="D361" s="17" t="s">
        <v>398</v>
      </c>
      <c r="E361" s="48">
        <v>45569</v>
      </c>
      <c r="F361" s="17">
        <v>2024</v>
      </c>
      <c r="G361" s="49">
        <v>0.8125</v>
      </c>
      <c r="H361" s="49">
        <v>0.9375</v>
      </c>
      <c r="I361" s="17"/>
      <c r="J361" s="17" t="s">
        <v>378</v>
      </c>
      <c r="K361" s="17" t="s">
        <v>363</v>
      </c>
      <c r="L361" s="17" t="s">
        <v>385</v>
      </c>
      <c r="M361" s="17" t="s">
        <v>367</v>
      </c>
      <c r="N361" s="17"/>
      <c r="O361" s="17" t="s">
        <v>334</v>
      </c>
      <c r="P361" s="18">
        <v>5757</v>
      </c>
      <c r="Q361" s="17" t="s">
        <v>381</v>
      </c>
      <c r="R361" s="17" t="str">
        <f t="shared" si="1"/>
        <v>AWAY</v>
      </c>
      <c r="S361" s="17" t="b">
        <v>0</v>
      </c>
      <c r="T361" s="17" t="b">
        <v>0</v>
      </c>
      <c r="U361" s="17"/>
      <c r="V361" s="17"/>
      <c r="W361" s="19" t="s">
        <v>439</v>
      </c>
    </row>
    <row r="362" spans="1:23" x14ac:dyDescent="0.2">
      <c r="A362" s="9">
        <v>361</v>
      </c>
      <c r="B362" s="11" t="s">
        <v>360</v>
      </c>
      <c r="C362" s="11">
        <v>31</v>
      </c>
      <c r="D362" s="11" t="s">
        <v>361</v>
      </c>
      <c r="E362" s="47">
        <v>45570</v>
      </c>
      <c r="F362" s="11">
        <v>2024</v>
      </c>
      <c r="G362" s="50">
        <v>0.8125</v>
      </c>
      <c r="H362" s="50"/>
      <c r="I362" s="11"/>
      <c r="J362" s="11" t="s">
        <v>168</v>
      </c>
      <c r="K362" s="11" t="s">
        <v>386</v>
      </c>
      <c r="L362" s="11" t="s">
        <v>387</v>
      </c>
      <c r="M362" s="11" t="s">
        <v>363</v>
      </c>
      <c r="N362" s="11"/>
      <c r="O362" s="11" t="s">
        <v>390</v>
      </c>
      <c r="P362" s="13">
        <v>3991</v>
      </c>
      <c r="Q362" s="11" t="s">
        <v>171</v>
      </c>
      <c r="R362" s="11" t="str">
        <f t="shared" si="1"/>
        <v>HOME</v>
      </c>
      <c r="S362" s="11" t="b">
        <v>0</v>
      </c>
      <c r="T362" s="11" t="b">
        <v>0</v>
      </c>
      <c r="U362" s="11"/>
      <c r="V362" s="11"/>
      <c r="W362" s="14" t="s">
        <v>389</v>
      </c>
    </row>
    <row r="363" spans="1:23" x14ac:dyDescent="0.2">
      <c r="A363" s="16">
        <v>362</v>
      </c>
      <c r="B363" s="17" t="s">
        <v>360</v>
      </c>
      <c r="C363" s="17">
        <v>31</v>
      </c>
      <c r="D363" s="17" t="s">
        <v>396</v>
      </c>
      <c r="E363" s="48">
        <v>45571</v>
      </c>
      <c r="F363" s="17">
        <v>2024</v>
      </c>
      <c r="G363" s="49">
        <v>0.70833333333333337</v>
      </c>
      <c r="H363" s="49">
        <v>0.75</v>
      </c>
      <c r="I363" s="17"/>
      <c r="J363" s="17" t="s">
        <v>380</v>
      </c>
      <c r="K363" s="17" t="s">
        <v>367</v>
      </c>
      <c r="L363" s="17" t="s">
        <v>419</v>
      </c>
      <c r="M363" s="17" t="s">
        <v>386</v>
      </c>
      <c r="N363" s="17"/>
      <c r="O363" s="17" t="s">
        <v>143</v>
      </c>
      <c r="P363" s="17"/>
      <c r="Q363" s="17" t="s">
        <v>43</v>
      </c>
      <c r="R363" s="17" t="str">
        <f t="shared" si="1"/>
        <v>AWAY</v>
      </c>
      <c r="S363" s="17" t="b">
        <v>0</v>
      </c>
      <c r="T363" s="17" t="b">
        <v>0</v>
      </c>
      <c r="U363" s="17"/>
      <c r="V363" s="17"/>
      <c r="W363" s="19" t="s">
        <v>433</v>
      </c>
    </row>
    <row r="364" spans="1:23" x14ac:dyDescent="0.2">
      <c r="A364" s="9">
        <v>363</v>
      </c>
      <c r="B364" s="11" t="s">
        <v>360</v>
      </c>
      <c r="C364" s="11">
        <v>31</v>
      </c>
      <c r="D364" s="11" t="s">
        <v>361</v>
      </c>
      <c r="E364" s="47">
        <v>45570</v>
      </c>
      <c r="F364" s="11">
        <v>2024</v>
      </c>
      <c r="G364" s="50">
        <v>0.79166666666666663</v>
      </c>
      <c r="H364" s="50">
        <v>0.83333333333333337</v>
      </c>
      <c r="I364" s="11"/>
      <c r="J364" s="11" t="s">
        <v>117</v>
      </c>
      <c r="K364" s="11" t="s">
        <v>363</v>
      </c>
      <c r="L364" s="11" t="s">
        <v>383</v>
      </c>
      <c r="M364" s="11" t="s">
        <v>363</v>
      </c>
      <c r="N364" s="11"/>
      <c r="O364" s="11" t="s">
        <v>147</v>
      </c>
      <c r="P364" s="13">
        <v>3195</v>
      </c>
      <c r="Q364" s="11" t="s">
        <v>119</v>
      </c>
      <c r="R364" s="11" t="str">
        <f t="shared" si="1"/>
        <v>DRAW</v>
      </c>
      <c r="S364" s="11" t="b">
        <v>0</v>
      </c>
      <c r="T364" s="11" t="b">
        <v>0</v>
      </c>
      <c r="U364" s="11"/>
      <c r="V364" s="11"/>
      <c r="W364" s="14" t="s">
        <v>442</v>
      </c>
    </row>
    <row r="365" spans="1:23" x14ac:dyDescent="0.2">
      <c r="A365" s="16">
        <v>364</v>
      </c>
      <c r="B365" s="17" t="s">
        <v>360</v>
      </c>
      <c r="C365" s="17">
        <v>31</v>
      </c>
      <c r="D365" s="17" t="s">
        <v>361</v>
      </c>
      <c r="E365" s="48">
        <v>45570</v>
      </c>
      <c r="F365" s="17">
        <v>2024</v>
      </c>
      <c r="G365" s="49">
        <v>0.8125</v>
      </c>
      <c r="H365" s="49">
        <v>0.85416666666666663</v>
      </c>
      <c r="I365" s="17"/>
      <c r="J365" s="17" t="s">
        <v>179</v>
      </c>
      <c r="K365" s="17" t="s">
        <v>367</v>
      </c>
      <c r="L365" s="17" t="s">
        <v>368</v>
      </c>
      <c r="M365" s="17" t="s">
        <v>363</v>
      </c>
      <c r="N365" s="17"/>
      <c r="O365" s="17" t="s">
        <v>374</v>
      </c>
      <c r="P365" s="17"/>
      <c r="Q365" s="17" t="s">
        <v>180</v>
      </c>
      <c r="R365" s="17" t="str">
        <f t="shared" si="1"/>
        <v>HOME</v>
      </c>
      <c r="S365" s="17" t="b">
        <v>0</v>
      </c>
      <c r="T365" s="17" t="b">
        <v>0</v>
      </c>
      <c r="U365" s="17"/>
      <c r="V365" s="17"/>
      <c r="W365" s="19" t="s">
        <v>443</v>
      </c>
    </row>
    <row r="366" spans="1:23" x14ac:dyDescent="0.2">
      <c r="A366" s="9">
        <v>365</v>
      </c>
      <c r="B366" s="11" t="s">
        <v>360</v>
      </c>
      <c r="C366" s="11">
        <v>31</v>
      </c>
      <c r="D366" s="11" t="s">
        <v>361</v>
      </c>
      <c r="E366" s="47">
        <v>45570</v>
      </c>
      <c r="F366" s="11">
        <v>2024</v>
      </c>
      <c r="G366" s="50">
        <v>0.8125</v>
      </c>
      <c r="H366" s="50">
        <v>0.85416666666666663</v>
      </c>
      <c r="I366" s="11"/>
      <c r="J366" s="11" t="s">
        <v>78</v>
      </c>
      <c r="K366" s="11" t="s">
        <v>365</v>
      </c>
      <c r="L366" s="11" t="s">
        <v>379</v>
      </c>
      <c r="M366" s="11" t="s">
        <v>363</v>
      </c>
      <c r="N366" s="11"/>
      <c r="O366" s="11" t="s">
        <v>74</v>
      </c>
      <c r="P366" s="13">
        <v>3092</v>
      </c>
      <c r="Q366" s="11" t="s">
        <v>81</v>
      </c>
      <c r="R366" s="11" t="str">
        <f t="shared" si="1"/>
        <v>AWAY</v>
      </c>
      <c r="S366" s="11" t="b">
        <v>0</v>
      </c>
      <c r="T366" s="11" t="b">
        <v>0</v>
      </c>
      <c r="U366" s="11"/>
      <c r="V366" s="11"/>
      <c r="W366" s="14" t="s">
        <v>421</v>
      </c>
    </row>
    <row r="367" spans="1:23" x14ac:dyDescent="0.2">
      <c r="A367" s="16">
        <v>366</v>
      </c>
      <c r="B367" s="17" t="s">
        <v>360</v>
      </c>
      <c r="C367" s="17">
        <v>31</v>
      </c>
      <c r="D367" s="17" t="s">
        <v>361</v>
      </c>
      <c r="E367" s="48">
        <v>45570</v>
      </c>
      <c r="F367" s="17">
        <v>2024</v>
      </c>
      <c r="G367" s="49">
        <v>0.8125</v>
      </c>
      <c r="H367" s="49">
        <v>0.9375</v>
      </c>
      <c r="I367" s="17"/>
      <c r="J367" s="17" t="s">
        <v>369</v>
      </c>
      <c r="K367" s="17" t="s">
        <v>363</v>
      </c>
      <c r="L367" s="17" t="s">
        <v>383</v>
      </c>
      <c r="M367" s="17" t="s">
        <v>363</v>
      </c>
      <c r="N367" s="17"/>
      <c r="O367" s="17" t="s">
        <v>309</v>
      </c>
      <c r="P367" s="17"/>
      <c r="Q367" s="17" t="s">
        <v>101</v>
      </c>
      <c r="R367" s="17" t="str">
        <f t="shared" si="1"/>
        <v>DRAW</v>
      </c>
      <c r="S367" s="17" t="b">
        <v>0</v>
      </c>
      <c r="T367" s="17" t="b">
        <v>0</v>
      </c>
      <c r="U367" s="17"/>
      <c r="V367" s="17"/>
      <c r="W367" s="19" t="s">
        <v>438</v>
      </c>
    </row>
    <row r="368" spans="1:23" x14ac:dyDescent="0.2">
      <c r="A368" s="9">
        <v>367</v>
      </c>
      <c r="B368" s="11" t="s">
        <v>360</v>
      </c>
      <c r="C368" s="11"/>
      <c r="D368" s="11" t="s">
        <v>407</v>
      </c>
      <c r="E368" s="47">
        <v>45573</v>
      </c>
      <c r="F368" s="11">
        <v>2024</v>
      </c>
      <c r="G368" s="50">
        <v>0.79166666666666663</v>
      </c>
      <c r="H368" s="50"/>
      <c r="I368" s="11"/>
      <c r="J368" s="11" t="s">
        <v>377</v>
      </c>
      <c r="K368" s="11" t="s">
        <v>365</v>
      </c>
      <c r="L368" s="11" t="s">
        <v>379</v>
      </c>
      <c r="M368" s="11" t="s">
        <v>363</v>
      </c>
      <c r="N368" s="11"/>
      <c r="O368" s="11" t="s">
        <v>90</v>
      </c>
      <c r="P368" s="13">
        <v>1787</v>
      </c>
      <c r="Q368" s="11" t="s">
        <v>107</v>
      </c>
      <c r="R368" s="11" t="str">
        <f t="shared" si="1"/>
        <v>AWAY</v>
      </c>
      <c r="S368" s="11" t="b">
        <v>0</v>
      </c>
      <c r="T368" s="11" t="b">
        <v>0</v>
      </c>
      <c r="U368" s="11"/>
      <c r="V368" s="11"/>
      <c r="W368" s="14" t="s">
        <v>428</v>
      </c>
    </row>
    <row r="369" spans="1:23" x14ac:dyDescent="0.2">
      <c r="A369" s="16">
        <v>368</v>
      </c>
      <c r="B369" s="17" t="s">
        <v>360</v>
      </c>
      <c r="C369" s="17"/>
      <c r="D369" s="17" t="s">
        <v>382</v>
      </c>
      <c r="E369" s="48">
        <v>45574</v>
      </c>
      <c r="F369" s="17">
        <v>2024</v>
      </c>
      <c r="G369" s="49">
        <v>0.79166666666666663</v>
      </c>
      <c r="H369" s="49"/>
      <c r="I369" s="17"/>
      <c r="J369" s="17" t="s">
        <v>143</v>
      </c>
      <c r="K369" s="17" t="s">
        <v>367</v>
      </c>
      <c r="L369" s="17" t="s">
        <v>370</v>
      </c>
      <c r="M369" s="17" t="s">
        <v>365</v>
      </c>
      <c r="N369" s="17"/>
      <c r="O369" s="17" t="s">
        <v>78</v>
      </c>
      <c r="P369" s="18">
        <v>1959</v>
      </c>
      <c r="Q369" s="17" t="s">
        <v>144</v>
      </c>
      <c r="R369" s="17" t="str">
        <f t="shared" si="1"/>
        <v>HOME</v>
      </c>
      <c r="S369" s="17" t="b">
        <v>0</v>
      </c>
      <c r="T369" s="17" t="b">
        <v>0</v>
      </c>
      <c r="U369" s="17"/>
      <c r="V369" s="17"/>
      <c r="W369" s="19" t="s">
        <v>452</v>
      </c>
    </row>
    <row r="370" spans="1:23" x14ac:dyDescent="0.2">
      <c r="A370" s="9">
        <v>369</v>
      </c>
      <c r="B370" s="11" t="s">
        <v>360</v>
      </c>
      <c r="C370" s="11"/>
      <c r="D370" s="11" t="s">
        <v>382</v>
      </c>
      <c r="E370" s="47">
        <v>45574</v>
      </c>
      <c r="F370" s="11">
        <v>2024</v>
      </c>
      <c r="G370" s="50">
        <v>0.79166666666666663</v>
      </c>
      <c r="H370" s="50">
        <v>0.875</v>
      </c>
      <c r="I370" s="11"/>
      <c r="J370" s="11" t="s">
        <v>362</v>
      </c>
      <c r="K370" s="11" t="s">
        <v>363</v>
      </c>
      <c r="L370" s="11" t="s">
        <v>385</v>
      </c>
      <c r="M370" s="11" t="s">
        <v>367</v>
      </c>
      <c r="N370" s="11"/>
      <c r="O370" s="11" t="s">
        <v>378</v>
      </c>
      <c r="P370" s="13">
        <v>8319</v>
      </c>
      <c r="Q370" s="11" t="s">
        <v>366</v>
      </c>
      <c r="R370" s="11" t="str">
        <f t="shared" si="1"/>
        <v>AWAY</v>
      </c>
      <c r="S370" s="11" t="b">
        <v>0</v>
      </c>
      <c r="T370" s="11" t="b">
        <v>0</v>
      </c>
      <c r="U370" s="11"/>
      <c r="V370" s="11"/>
      <c r="W370" s="14" t="s">
        <v>445</v>
      </c>
    </row>
    <row r="371" spans="1:23" x14ac:dyDescent="0.2">
      <c r="A371" s="16">
        <v>370</v>
      </c>
      <c r="B371" s="17" t="s">
        <v>360</v>
      </c>
      <c r="C371" s="17"/>
      <c r="D371" s="17" t="s">
        <v>382</v>
      </c>
      <c r="E371" s="48">
        <v>45574</v>
      </c>
      <c r="F371" s="17">
        <v>2024</v>
      </c>
      <c r="G371" s="49">
        <v>0.79166666666666663</v>
      </c>
      <c r="H371" s="49">
        <v>0.91666666666666663</v>
      </c>
      <c r="I371" s="17"/>
      <c r="J371" s="17" t="s">
        <v>309</v>
      </c>
      <c r="K371" s="17" t="s">
        <v>367</v>
      </c>
      <c r="L371" s="17" t="s">
        <v>370</v>
      </c>
      <c r="M371" s="17" t="s">
        <v>365</v>
      </c>
      <c r="N371" s="17"/>
      <c r="O371" s="17" t="s">
        <v>371</v>
      </c>
      <c r="P371" s="18">
        <v>4130</v>
      </c>
      <c r="Q371" s="17" t="s">
        <v>397</v>
      </c>
      <c r="R371" s="17" t="str">
        <f t="shared" si="1"/>
        <v>HOME</v>
      </c>
      <c r="S371" s="17" t="b">
        <v>0</v>
      </c>
      <c r="T371" s="17" t="b">
        <v>0</v>
      </c>
      <c r="U371" s="17"/>
      <c r="V371" s="17"/>
      <c r="W371" s="19" t="s">
        <v>429</v>
      </c>
    </row>
    <row r="372" spans="1:23" x14ac:dyDescent="0.2">
      <c r="A372" s="9">
        <v>371</v>
      </c>
      <c r="B372" s="11" t="s">
        <v>360</v>
      </c>
      <c r="C372" s="11"/>
      <c r="D372" s="11" t="s">
        <v>382</v>
      </c>
      <c r="E372" s="47">
        <v>45574</v>
      </c>
      <c r="F372" s="11">
        <v>2024</v>
      </c>
      <c r="G372" s="50">
        <v>0.79166666666666663</v>
      </c>
      <c r="H372" s="50">
        <v>0.91666666666666663</v>
      </c>
      <c r="I372" s="11"/>
      <c r="J372" s="11" t="s">
        <v>374</v>
      </c>
      <c r="K372" s="11" t="s">
        <v>367</v>
      </c>
      <c r="L372" s="11" t="s">
        <v>375</v>
      </c>
      <c r="M372" s="11" t="s">
        <v>367</v>
      </c>
      <c r="N372" s="11"/>
      <c r="O372" s="11" t="s">
        <v>334</v>
      </c>
      <c r="P372" s="13">
        <v>8988</v>
      </c>
      <c r="Q372" s="11" t="s">
        <v>176</v>
      </c>
      <c r="R372" s="11" t="str">
        <f t="shared" si="1"/>
        <v>DRAW</v>
      </c>
      <c r="S372" s="11" t="b">
        <v>0</v>
      </c>
      <c r="T372" s="11" t="b">
        <v>0</v>
      </c>
      <c r="U372" s="11"/>
      <c r="V372" s="11"/>
      <c r="W372" s="14" t="s">
        <v>427</v>
      </c>
    </row>
    <row r="373" spans="1:23" x14ac:dyDescent="0.2">
      <c r="A373" s="16">
        <v>372</v>
      </c>
      <c r="B373" s="17" t="s">
        <v>360</v>
      </c>
      <c r="C373" s="17"/>
      <c r="D373" s="17" t="s">
        <v>382</v>
      </c>
      <c r="E373" s="48">
        <v>45574</v>
      </c>
      <c r="F373" s="17">
        <v>2024</v>
      </c>
      <c r="G373" s="49">
        <v>0.83333333333333337</v>
      </c>
      <c r="H373" s="49">
        <v>0.875</v>
      </c>
      <c r="I373" s="17"/>
      <c r="J373" s="17" t="s">
        <v>74</v>
      </c>
      <c r="K373" s="17" t="s">
        <v>367</v>
      </c>
      <c r="L373" s="17" t="s">
        <v>375</v>
      </c>
      <c r="M373" s="17" t="s">
        <v>367</v>
      </c>
      <c r="N373" s="17"/>
      <c r="O373" s="17" t="s">
        <v>179</v>
      </c>
      <c r="P373" s="17"/>
      <c r="Q373" s="17" t="s">
        <v>76</v>
      </c>
      <c r="R373" s="17" t="str">
        <f t="shared" si="1"/>
        <v>DRAW</v>
      </c>
      <c r="S373" s="17" t="b">
        <v>0</v>
      </c>
      <c r="T373" s="17" t="b">
        <v>0</v>
      </c>
      <c r="U373" s="17"/>
      <c r="V373" s="17"/>
      <c r="W373" s="19" t="s">
        <v>446</v>
      </c>
    </row>
    <row r="374" spans="1:23" x14ac:dyDescent="0.2">
      <c r="A374" s="9">
        <v>373</v>
      </c>
      <c r="B374" s="11" t="s">
        <v>360</v>
      </c>
      <c r="C374" s="11">
        <v>33</v>
      </c>
      <c r="D374" s="11" t="s">
        <v>361</v>
      </c>
      <c r="E374" s="47">
        <v>45577</v>
      </c>
      <c r="F374" s="11">
        <v>2024</v>
      </c>
      <c r="G374" s="50">
        <v>0.66666666666666663</v>
      </c>
      <c r="H374" s="50"/>
      <c r="I374" s="11"/>
      <c r="J374" s="11" t="s">
        <v>293</v>
      </c>
      <c r="K374" s="11" t="s">
        <v>365</v>
      </c>
      <c r="L374" s="11" t="s">
        <v>376</v>
      </c>
      <c r="M374" s="11" t="s">
        <v>365</v>
      </c>
      <c r="N374" s="11"/>
      <c r="O374" s="11" t="s">
        <v>90</v>
      </c>
      <c r="P374" s="13">
        <v>6240</v>
      </c>
      <c r="Q374" s="11" t="s">
        <v>70</v>
      </c>
      <c r="R374" s="11" t="str">
        <f t="shared" si="1"/>
        <v>DRAW</v>
      </c>
      <c r="S374" s="11" t="b">
        <v>0</v>
      </c>
      <c r="T374" s="11" t="b">
        <v>0</v>
      </c>
      <c r="U374" s="11"/>
      <c r="V374" s="11"/>
      <c r="W374" s="14" t="s">
        <v>438</v>
      </c>
    </row>
    <row r="375" spans="1:23" x14ac:dyDescent="0.2">
      <c r="A375" s="16">
        <v>374</v>
      </c>
      <c r="B375" s="17" t="s">
        <v>360</v>
      </c>
      <c r="C375" s="17">
        <v>33</v>
      </c>
      <c r="D375" s="17" t="s">
        <v>361</v>
      </c>
      <c r="E375" s="48">
        <v>45577</v>
      </c>
      <c r="F375" s="17">
        <v>2024</v>
      </c>
      <c r="G375" s="49">
        <v>0.79166666666666663</v>
      </c>
      <c r="H375" s="49"/>
      <c r="I375" s="17"/>
      <c r="J375" s="17" t="s">
        <v>164</v>
      </c>
      <c r="K375" s="17" t="s">
        <v>367</v>
      </c>
      <c r="L375" s="17" t="s">
        <v>370</v>
      </c>
      <c r="M375" s="17" t="s">
        <v>365</v>
      </c>
      <c r="N375" s="17"/>
      <c r="O375" s="17" t="s">
        <v>51</v>
      </c>
      <c r="P375" s="18">
        <v>5025</v>
      </c>
      <c r="Q375" s="17" t="s">
        <v>166</v>
      </c>
      <c r="R375" s="17" t="str">
        <f t="shared" si="1"/>
        <v>HOME</v>
      </c>
      <c r="S375" s="17" t="b">
        <v>0</v>
      </c>
      <c r="T375" s="17" t="b">
        <v>0</v>
      </c>
      <c r="U375" s="17"/>
      <c r="V375" s="17"/>
      <c r="W375" s="19" t="s">
        <v>432</v>
      </c>
    </row>
    <row r="376" spans="1:23" x14ac:dyDescent="0.2">
      <c r="A376" s="9">
        <v>375</v>
      </c>
      <c r="B376" s="11" t="s">
        <v>360</v>
      </c>
      <c r="C376" s="11">
        <v>33</v>
      </c>
      <c r="D376" s="11" t="s">
        <v>361</v>
      </c>
      <c r="E376" s="47">
        <v>45577</v>
      </c>
      <c r="F376" s="11">
        <v>2024</v>
      </c>
      <c r="G376" s="50">
        <v>0.8125</v>
      </c>
      <c r="H376" s="50"/>
      <c r="I376" s="11"/>
      <c r="J376" s="11" t="s">
        <v>85</v>
      </c>
      <c r="K376" s="11" t="s">
        <v>394</v>
      </c>
      <c r="L376" s="11" t="s">
        <v>460</v>
      </c>
      <c r="M376" s="11" t="s">
        <v>386</v>
      </c>
      <c r="N376" s="11"/>
      <c r="O376" s="11" t="s">
        <v>143</v>
      </c>
      <c r="P376" s="13">
        <v>5500</v>
      </c>
      <c r="Q376" s="11" t="s">
        <v>87</v>
      </c>
      <c r="R376" s="11" t="str">
        <f t="shared" si="1"/>
        <v>HOME</v>
      </c>
      <c r="S376" s="11" t="b">
        <v>0</v>
      </c>
      <c r="T376" s="11" t="b">
        <v>0</v>
      </c>
      <c r="U376" s="11"/>
      <c r="V376" s="11"/>
      <c r="W376" s="14" t="s">
        <v>401</v>
      </c>
    </row>
    <row r="377" spans="1:23" x14ac:dyDescent="0.2">
      <c r="A377" s="16">
        <v>376</v>
      </c>
      <c r="B377" s="17" t="s">
        <v>360</v>
      </c>
      <c r="C377" s="17">
        <v>33</v>
      </c>
      <c r="D377" s="17" t="s">
        <v>361</v>
      </c>
      <c r="E377" s="48">
        <v>45577</v>
      </c>
      <c r="F377" s="17">
        <v>2024</v>
      </c>
      <c r="G377" s="49">
        <v>0.8125</v>
      </c>
      <c r="H377" s="49"/>
      <c r="I377" s="17"/>
      <c r="J377" s="17" t="s">
        <v>282</v>
      </c>
      <c r="K377" s="17" t="s">
        <v>367</v>
      </c>
      <c r="L377" s="17" t="s">
        <v>368</v>
      </c>
      <c r="M377" s="17" t="s">
        <v>363</v>
      </c>
      <c r="N377" s="17"/>
      <c r="O377" s="17" t="s">
        <v>390</v>
      </c>
      <c r="P377" s="18">
        <v>9940</v>
      </c>
      <c r="Q377" s="17" t="s">
        <v>113</v>
      </c>
      <c r="R377" s="17" t="str">
        <f t="shared" si="1"/>
        <v>HOME</v>
      </c>
      <c r="S377" s="17" t="b">
        <v>0</v>
      </c>
      <c r="T377" s="17" t="b">
        <v>0</v>
      </c>
      <c r="U377" s="17"/>
      <c r="V377" s="17"/>
      <c r="W377" s="19" t="s">
        <v>416</v>
      </c>
    </row>
    <row r="378" spans="1:23" x14ac:dyDescent="0.2">
      <c r="A378" s="9">
        <v>377</v>
      </c>
      <c r="B378" s="11" t="s">
        <v>360</v>
      </c>
      <c r="C378" s="11">
        <v>33</v>
      </c>
      <c r="D378" s="11" t="s">
        <v>396</v>
      </c>
      <c r="E378" s="47">
        <v>45578</v>
      </c>
      <c r="F378" s="11">
        <v>2024</v>
      </c>
      <c r="G378" s="50">
        <v>0.66666666666666663</v>
      </c>
      <c r="H378" s="50"/>
      <c r="I378" s="11"/>
      <c r="J378" s="11" t="s">
        <v>168</v>
      </c>
      <c r="K378" s="11" t="s">
        <v>365</v>
      </c>
      <c r="L378" s="11" t="s">
        <v>376</v>
      </c>
      <c r="M378" s="11" t="s">
        <v>365</v>
      </c>
      <c r="N378" s="11"/>
      <c r="O378" s="11" t="s">
        <v>377</v>
      </c>
      <c r="P378" s="13">
        <v>4179</v>
      </c>
      <c r="Q378" s="11" t="s">
        <v>171</v>
      </c>
      <c r="R378" s="11" t="str">
        <f t="shared" si="1"/>
        <v>DRAW</v>
      </c>
      <c r="S378" s="11" t="b">
        <v>0</v>
      </c>
      <c r="T378" s="11" t="b">
        <v>0</v>
      </c>
      <c r="U378" s="11"/>
      <c r="V378" s="11"/>
      <c r="W378" s="14" t="s">
        <v>421</v>
      </c>
    </row>
    <row r="379" spans="1:23" x14ac:dyDescent="0.2">
      <c r="A379" s="16">
        <v>378</v>
      </c>
      <c r="B379" s="17" t="s">
        <v>360</v>
      </c>
      <c r="C379" s="17">
        <v>33</v>
      </c>
      <c r="D379" s="17" t="s">
        <v>396</v>
      </c>
      <c r="E379" s="48">
        <v>45578</v>
      </c>
      <c r="F379" s="17">
        <v>2024</v>
      </c>
      <c r="G379" s="49">
        <v>0.70833333333333337</v>
      </c>
      <c r="H379" s="49">
        <v>0.75</v>
      </c>
      <c r="I379" s="17"/>
      <c r="J379" s="17" t="s">
        <v>380</v>
      </c>
      <c r="K379" s="17" t="s">
        <v>365</v>
      </c>
      <c r="L379" s="17" t="s">
        <v>403</v>
      </c>
      <c r="M379" s="17" t="s">
        <v>386</v>
      </c>
      <c r="N379" s="17"/>
      <c r="O379" s="17" t="s">
        <v>369</v>
      </c>
      <c r="P379" s="18">
        <v>4761</v>
      </c>
      <c r="Q379" s="17" t="s">
        <v>43</v>
      </c>
      <c r="R379" s="17" t="str">
        <f t="shared" si="1"/>
        <v>AWAY</v>
      </c>
      <c r="S379" s="17" t="b">
        <v>0</v>
      </c>
      <c r="T379" s="17" t="b">
        <v>0</v>
      </c>
      <c r="U379" s="17"/>
      <c r="V379" s="17"/>
      <c r="W379" s="19" t="s">
        <v>415</v>
      </c>
    </row>
    <row r="380" spans="1:23" x14ac:dyDescent="0.2">
      <c r="A380" s="9">
        <v>379</v>
      </c>
      <c r="B380" s="11" t="s">
        <v>360</v>
      </c>
      <c r="C380" s="11">
        <v>33</v>
      </c>
      <c r="D380" s="11" t="s">
        <v>361</v>
      </c>
      <c r="E380" s="47">
        <v>45577</v>
      </c>
      <c r="F380" s="11">
        <v>2024</v>
      </c>
      <c r="G380" s="50">
        <v>0.75</v>
      </c>
      <c r="H380" s="50">
        <v>0.83333333333333337</v>
      </c>
      <c r="I380" s="11"/>
      <c r="J380" s="11" t="s">
        <v>371</v>
      </c>
      <c r="K380" s="11" t="s">
        <v>363</v>
      </c>
      <c r="L380" s="11" t="s">
        <v>385</v>
      </c>
      <c r="M380" s="11" t="s">
        <v>367</v>
      </c>
      <c r="N380" s="11"/>
      <c r="O380" s="11" t="s">
        <v>179</v>
      </c>
      <c r="P380" s="13">
        <v>8023</v>
      </c>
      <c r="Q380" s="11" t="s">
        <v>61</v>
      </c>
      <c r="R380" s="11" t="str">
        <f t="shared" si="1"/>
        <v>AWAY</v>
      </c>
      <c r="S380" s="11" t="b">
        <v>0</v>
      </c>
      <c r="T380" s="11" t="b">
        <v>0</v>
      </c>
      <c r="U380" s="11"/>
      <c r="V380" s="11"/>
      <c r="W380" s="14" t="s">
        <v>449</v>
      </c>
    </row>
    <row r="381" spans="1:23" x14ac:dyDescent="0.2">
      <c r="A381" s="16">
        <v>380</v>
      </c>
      <c r="B381" s="17" t="s">
        <v>360</v>
      </c>
      <c r="C381" s="17">
        <v>33</v>
      </c>
      <c r="D381" s="17" t="s">
        <v>361</v>
      </c>
      <c r="E381" s="48">
        <v>45577</v>
      </c>
      <c r="F381" s="17">
        <v>2024</v>
      </c>
      <c r="G381" s="49">
        <v>0.79166666666666663</v>
      </c>
      <c r="H381" s="49">
        <v>0.83333333333333337</v>
      </c>
      <c r="I381" s="17"/>
      <c r="J381" s="17" t="s">
        <v>117</v>
      </c>
      <c r="K381" s="17" t="s">
        <v>365</v>
      </c>
      <c r="L381" s="17" t="s">
        <v>376</v>
      </c>
      <c r="M381" s="17" t="s">
        <v>365</v>
      </c>
      <c r="N381" s="17"/>
      <c r="O381" s="17" t="s">
        <v>374</v>
      </c>
      <c r="P381" s="18">
        <v>4688</v>
      </c>
      <c r="Q381" s="17" t="s">
        <v>119</v>
      </c>
      <c r="R381" s="17" t="str">
        <f t="shared" si="1"/>
        <v>DRAW</v>
      </c>
      <c r="S381" s="17" t="b">
        <v>0</v>
      </c>
      <c r="T381" s="17" t="b">
        <v>0</v>
      </c>
      <c r="U381" s="17"/>
      <c r="V381" s="17"/>
      <c r="W381" s="19" t="s">
        <v>424</v>
      </c>
    </row>
    <row r="382" spans="1:23" x14ac:dyDescent="0.2">
      <c r="A382" s="9">
        <v>381</v>
      </c>
      <c r="B382" s="11" t="s">
        <v>360</v>
      </c>
      <c r="C382" s="11">
        <v>33</v>
      </c>
      <c r="D382" s="11" t="s">
        <v>361</v>
      </c>
      <c r="E382" s="47">
        <v>45577</v>
      </c>
      <c r="F382" s="11">
        <v>2024</v>
      </c>
      <c r="G382" s="50">
        <v>0.79166666666666663</v>
      </c>
      <c r="H382" s="50">
        <v>0.91666666666666663</v>
      </c>
      <c r="I382" s="11"/>
      <c r="J382" s="11" t="s">
        <v>147</v>
      </c>
      <c r="K382" s="11" t="s">
        <v>365</v>
      </c>
      <c r="L382" s="11" t="s">
        <v>379</v>
      </c>
      <c r="M382" s="11" t="s">
        <v>363</v>
      </c>
      <c r="N382" s="11"/>
      <c r="O382" s="11" t="s">
        <v>378</v>
      </c>
      <c r="P382" s="13">
        <v>5252</v>
      </c>
      <c r="Q382" s="11" t="s">
        <v>149</v>
      </c>
      <c r="R382" s="11" t="str">
        <f t="shared" si="1"/>
        <v>AWAY</v>
      </c>
      <c r="S382" s="11" t="b">
        <v>0</v>
      </c>
      <c r="T382" s="11" t="b">
        <v>0</v>
      </c>
      <c r="U382" s="11"/>
      <c r="V382" s="11"/>
      <c r="W382" s="14" t="s">
        <v>411</v>
      </c>
    </row>
    <row r="383" spans="1:23" x14ac:dyDescent="0.2">
      <c r="A383" s="16">
        <v>382</v>
      </c>
      <c r="B383" s="17" t="s">
        <v>360</v>
      </c>
      <c r="C383" s="17">
        <v>33</v>
      </c>
      <c r="D383" s="17" t="s">
        <v>361</v>
      </c>
      <c r="E383" s="48">
        <v>45577</v>
      </c>
      <c r="F383" s="17">
        <v>2024</v>
      </c>
      <c r="G383" s="49">
        <v>0.8125</v>
      </c>
      <c r="H383" s="49">
        <v>0.85416666666666663</v>
      </c>
      <c r="I383" s="17"/>
      <c r="J383" s="17" t="s">
        <v>78</v>
      </c>
      <c r="K383" s="17" t="s">
        <v>363</v>
      </c>
      <c r="L383" s="17" t="s">
        <v>383</v>
      </c>
      <c r="M383" s="17" t="s">
        <v>363</v>
      </c>
      <c r="N383" s="17"/>
      <c r="O383" s="17" t="s">
        <v>362</v>
      </c>
      <c r="P383" s="18">
        <v>3388</v>
      </c>
      <c r="Q383" s="17" t="s">
        <v>81</v>
      </c>
      <c r="R383" s="17" t="str">
        <f t="shared" si="1"/>
        <v>DRAW</v>
      </c>
      <c r="S383" s="17" t="b">
        <v>0</v>
      </c>
      <c r="T383" s="17" t="b">
        <v>0</v>
      </c>
      <c r="U383" s="17"/>
      <c r="V383" s="17"/>
      <c r="W383" s="19" t="s">
        <v>442</v>
      </c>
    </row>
    <row r="384" spans="1:23" x14ac:dyDescent="0.2">
      <c r="A384" s="9">
        <v>383</v>
      </c>
      <c r="B384" s="11" t="s">
        <v>360</v>
      </c>
      <c r="C384" s="11"/>
      <c r="D384" s="11" t="s">
        <v>382</v>
      </c>
      <c r="E384" s="47">
        <v>45581</v>
      </c>
      <c r="F384" s="11">
        <v>2024</v>
      </c>
      <c r="G384" s="50">
        <v>0.83333333333333337</v>
      </c>
      <c r="H384" s="50">
        <v>0.875</v>
      </c>
      <c r="I384" s="11"/>
      <c r="J384" s="11" t="s">
        <v>74</v>
      </c>
      <c r="K384" s="11" t="s">
        <v>365</v>
      </c>
      <c r="L384" s="11" t="s">
        <v>388</v>
      </c>
      <c r="M384" s="11" t="s">
        <v>367</v>
      </c>
      <c r="N384" s="11"/>
      <c r="O384" s="11" t="s">
        <v>309</v>
      </c>
      <c r="P384" s="13">
        <v>6004</v>
      </c>
      <c r="Q384" s="11" t="s">
        <v>76</v>
      </c>
      <c r="R384" s="11" t="str">
        <f t="shared" si="1"/>
        <v>AWAY</v>
      </c>
      <c r="S384" s="11" t="b">
        <v>0</v>
      </c>
      <c r="T384" s="11" t="b">
        <v>0</v>
      </c>
      <c r="U384" s="11"/>
      <c r="V384" s="11"/>
      <c r="W384" s="14" t="s">
        <v>439</v>
      </c>
    </row>
    <row r="385" spans="1:23" x14ac:dyDescent="0.2">
      <c r="A385" s="16">
        <v>384</v>
      </c>
      <c r="B385" s="17" t="s">
        <v>360</v>
      </c>
      <c r="C385" s="17">
        <v>34</v>
      </c>
      <c r="D385" s="17" t="s">
        <v>361</v>
      </c>
      <c r="E385" s="48">
        <v>45584</v>
      </c>
      <c r="F385" s="17">
        <v>2024</v>
      </c>
      <c r="G385" s="49">
        <v>0.66666666666666663</v>
      </c>
      <c r="H385" s="49"/>
      <c r="I385" s="17"/>
      <c r="J385" s="17" t="s">
        <v>293</v>
      </c>
      <c r="K385" s="17" t="s">
        <v>386</v>
      </c>
      <c r="L385" s="17" t="s">
        <v>435</v>
      </c>
      <c r="M385" s="17" t="s">
        <v>365</v>
      </c>
      <c r="N385" s="17"/>
      <c r="O385" s="17" t="s">
        <v>122</v>
      </c>
      <c r="P385" s="18">
        <v>6564</v>
      </c>
      <c r="Q385" s="17" t="s">
        <v>70</v>
      </c>
      <c r="R385" s="17" t="str">
        <f t="shared" si="1"/>
        <v>HOME</v>
      </c>
      <c r="S385" s="17" t="b">
        <v>0</v>
      </c>
      <c r="T385" s="17" t="b">
        <v>0</v>
      </c>
      <c r="U385" s="17"/>
      <c r="V385" s="17"/>
      <c r="W385" s="19" t="s">
        <v>446</v>
      </c>
    </row>
    <row r="386" spans="1:23" x14ac:dyDescent="0.2">
      <c r="A386" s="9">
        <v>385</v>
      </c>
      <c r="B386" s="11" t="s">
        <v>360</v>
      </c>
      <c r="C386" s="11">
        <v>34</v>
      </c>
      <c r="D386" s="11" t="s">
        <v>361</v>
      </c>
      <c r="E386" s="47">
        <v>45584</v>
      </c>
      <c r="F386" s="11">
        <v>2024</v>
      </c>
      <c r="G386" s="50">
        <v>0.70833333333333337</v>
      </c>
      <c r="H386" s="50">
        <v>0.75</v>
      </c>
      <c r="I386" s="11"/>
      <c r="J386" s="11" t="s">
        <v>78</v>
      </c>
      <c r="K386" s="11" t="s">
        <v>363</v>
      </c>
      <c r="L386" s="11" t="s">
        <v>385</v>
      </c>
      <c r="M386" s="11" t="s">
        <v>367</v>
      </c>
      <c r="N386" s="11"/>
      <c r="O386" s="11" t="s">
        <v>85</v>
      </c>
      <c r="P386" s="11"/>
      <c r="Q386" s="11" t="s">
        <v>81</v>
      </c>
      <c r="R386" s="11" t="str">
        <f t="shared" si="1"/>
        <v>AWAY</v>
      </c>
      <c r="S386" s="11" t="b">
        <v>0</v>
      </c>
      <c r="T386" s="11" t="b">
        <v>0</v>
      </c>
      <c r="U386" s="11"/>
      <c r="V386" s="11"/>
      <c r="W386" s="14" t="s">
        <v>389</v>
      </c>
    </row>
    <row r="387" spans="1:23" x14ac:dyDescent="0.2">
      <c r="A387" s="16">
        <v>386</v>
      </c>
      <c r="B387" s="17" t="s">
        <v>360</v>
      </c>
      <c r="C387" s="17">
        <v>34</v>
      </c>
      <c r="D387" s="17" t="s">
        <v>361</v>
      </c>
      <c r="E387" s="48">
        <v>45584</v>
      </c>
      <c r="F387" s="17">
        <v>2024</v>
      </c>
      <c r="G387" s="49">
        <v>0.70833333333333337</v>
      </c>
      <c r="H387" s="49"/>
      <c r="I387" s="17"/>
      <c r="J387" s="17" t="s">
        <v>390</v>
      </c>
      <c r="K387" s="17" t="s">
        <v>365</v>
      </c>
      <c r="L387" s="17" t="s">
        <v>388</v>
      </c>
      <c r="M387" s="17" t="s">
        <v>367</v>
      </c>
      <c r="N387" s="17"/>
      <c r="O387" s="17" t="s">
        <v>143</v>
      </c>
      <c r="P387" s="17"/>
      <c r="Q387" s="17" t="s">
        <v>185</v>
      </c>
      <c r="R387" s="17" t="str">
        <f t="shared" si="1"/>
        <v>AWAY</v>
      </c>
      <c r="S387" s="17" t="b">
        <v>0</v>
      </c>
      <c r="T387" s="17" t="b">
        <v>0</v>
      </c>
      <c r="U387" s="17"/>
      <c r="V387" s="17"/>
      <c r="W387" s="19" t="s">
        <v>392</v>
      </c>
    </row>
    <row r="388" spans="1:23" x14ac:dyDescent="0.2">
      <c r="A388" s="9">
        <v>387</v>
      </c>
      <c r="B388" s="11" t="s">
        <v>360</v>
      </c>
      <c r="C388" s="11">
        <v>34</v>
      </c>
      <c r="D388" s="11" t="s">
        <v>361</v>
      </c>
      <c r="E388" s="47">
        <v>45584</v>
      </c>
      <c r="F388" s="11">
        <v>2024</v>
      </c>
      <c r="G388" s="50">
        <v>0.75</v>
      </c>
      <c r="H388" s="50"/>
      <c r="I388" s="11"/>
      <c r="J388" s="11" t="s">
        <v>377</v>
      </c>
      <c r="K388" s="11" t="s">
        <v>365</v>
      </c>
      <c r="L388" s="11" t="s">
        <v>388</v>
      </c>
      <c r="M388" s="11" t="s">
        <v>367</v>
      </c>
      <c r="N388" s="11"/>
      <c r="O388" s="11" t="s">
        <v>164</v>
      </c>
      <c r="P388" s="13">
        <v>4589</v>
      </c>
      <c r="Q388" s="11" t="s">
        <v>107</v>
      </c>
      <c r="R388" s="11" t="str">
        <f t="shared" si="1"/>
        <v>AWAY</v>
      </c>
      <c r="S388" s="11" t="b">
        <v>0</v>
      </c>
      <c r="T388" s="11" t="b">
        <v>0</v>
      </c>
      <c r="U388" s="11"/>
      <c r="V388" s="11"/>
      <c r="W388" s="14" t="s">
        <v>433</v>
      </c>
    </row>
    <row r="389" spans="1:23" x14ac:dyDescent="0.2">
      <c r="A389" s="16">
        <v>388</v>
      </c>
      <c r="B389" s="17" t="s">
        <v>360</v>
      </c>
      <c r="C389" s="17">
        <v>34</v>
      </c>
      <c r="D389" s="17" t="s">
        <v>361</v>
      </c>
      <c r="E389" s="48">
        <v>45584</v>
      </c>
      <c r="F389" s="17">
        <v>2024</v>
      </c>
      <c r="G389" s="49">
        <v>0.79166666666666663</v>
      </c>
      <c r="H389" s="49"/>
      <c r="I389" s="17"/>
      <c r="J389" s="17" t="s">
        <v>90</v>
      </c>
      <c r="K389" s="17" t="s">
        <v>386</v>
      </c>
      <c r="L389" s="17" t="s">
        <v>404</v>
      </c>
      <c r="M389" s="17" t="s">
        <v>367</v>
      </c>
      <c r="N389" s="17"/>
      <c r="O389" s="17" t="s">
        <v>380</v>
      </c>
      <c r="P389" s="18">
        <v>10540</v>
      </c>
      <c r="Q389" s="17" t="s">
        <v>393</v>
      </c>
      <c r="R389" s="17" t="str">
        <f t="shared" si="1"/>
        <v>HOME</v>
      </c>
      <c r="S389" s="17" t="b">
        <v>0</v>
      </c>
      <c r="T389" s="17" t="b">
        <v>0</v>
      </c>
      <c r="U389" s="17"/>
      <c r="V389" s="17"/>
      <c r="W389" s="19" t="s">
        <v>411</v>
      </c>
    </row>
    <row r="390" spans="1:23" x14ac:dyDescent="0.2">
      <c r="A390" s="9">
        <v>389</v>
      </c>
      <c r="B390" s="11" t="s">
        <v>360</v>
      </c>
      <c r="C390" s="11">
        <v>34</v>
      </c>
      <c r="D390" s="11" t="s">
        <v>361</v>
      </c>
      <c r="E390" s="47">
        <v>45584</v>
      </c>
      <c r="F390" s="11">
        <v>2024</v>
      </c>
      <c r="G390" s="50">
        <v>0.8125</v>
      </c>
      <c r="H390" s="50"/>
      <c r="I390" s="11"/>
      <c r="J390" s="11" t="s">
        <v>51</v>
      </c>
      <c r="K390" s="11" t="s">
        <v>363</v>
      </c>
      <c r="L390" s="11" t="s">
        <v>383</v>
      </c>
      <c r="M390" s="11" t="s">
        <v>363</v>
      </c>
      <c r="N390" s="11"/>
      <c r="O390" s="11" t="s">
        <v>168</v>
      </c>
      <c r="P390" s="13">
        <v>3480</v>
      </c>
      <c r="Q390" s="11" t="s">
        <v>53</v>
      </c>
      <c r="R390" s="11" t="str">
        <f t="shared" si="1"/>
        <v>DRAW</v>
      </c>
      <c r="S390" s="11" t="b">
        <v>0</v>
      </c>
      <c r="T390" s="11" t="b">
        <v>0</v>
      </c>
      <c r="U390" s="11"/>
      <c r="V390" s="11"/>
      <c r="W390" s="14" t="s">
        <v>437</v>
      </c>
    </row>
    <row r="391" spans="1:23" x14ac:dyDescent="0.2">
      <c r="A391" s="16">
        <v>390</v>
      </c>
      <c r="B391" s="17" t="s">
        <v>360</v>
      </c>
      <c r="C391" s="17">
        <v>34</v>
      </c>
      <c r="D391" s="17" t="s">
        <v>361</v>
      </c>
      <c r="E391" s="48">
        <v>45584</v>
      </c>
      <c r="F391" s="17">
        <v>2024</v>
      </c>
      <c r="G391" s="49">
        <v>0.79166666666666663</v>
      </c>
      <c r="H391" s="49">
        <v>0.91666666666666663</v>
      </c>
      <c r="I391" s="17"/>
      <c r="J391" s="17" t="s">
        <v>334</v>
      </c>
      <c r="K391" s="17" t="s">
        <v>365</v>
      </c>
      <c r="L391" s="17" t="s">
        <v>379</v>
      </c>
      <c r="M391" s="17" t="s">
        <v>363</v>
      </c>
      <c r="N391" s="17"/>
      <c r="O391" s="17" t="s">
        <v>371</v>
      </c>
      <c r="P391" s="18">
        <v>4150</v>
      </c>
      <c r="Q391" s="17" t="s">
        <v>132</v>
      </c>
      <c r="R391" s="17" t="str">
        <f t="shared" si="1"/>
        <v>AWAY</v>
      </c>
      <c r="S391" s="17" t="b">
        <v>0</v>
      </c>
      <c r="T391" s="17" t="b">
        <v>0</v>
      </c>
      <c r="U391" s="17"/>
      <c r="V391" s="17"/>
      <c r="W391" s="19" t="s">
        <v>425</v>
      </c>
    </row>
    <row r="392" spans="1:23" x14ac:dyDescent="0.2">
      <c r="A392" s="9">
        <v>391</v>
      </c>
      <c r="B392" s="11" t="s">
        <v>360</v>
      </c>
      <c r="C392" s="11">
        <v>34</v>
      </c>
      <c r="D392" s="11" t="s">
        <v>361</v>
      </c>
      <c r="E392" s="47">
        <v>45584</v>
      </c>
      <c r="F392" s="11">
        <v>2024</v>
      </c>
      <c r="G392" s="50">
        <v>0.79166666666666663</v>
      </c>
      <c r="H392" s="50">
        <v>0.91666666666666663</v>
      </c>
      <c r="I392" s="11"/>
      <c r="J392" s="11" t="s">
        <v>309</v>
      </c>
      <c r="K392" s="11" t="s">
        <v>365</v>
      </c>
      <c r="L392" s="11" t="s">
        <v>376</v>
      </c>
      <c r="M392" s="11" t="s">
        <v>365</v>
      </c>
      <c r="N392" s="11"/>
      <c r="O392" s="11" t="s">
        <v>362</v>
      </c>
      <c r="P392" s="13">
        <v>4675</v>
      </c>
      <c r="Q392" s="11" t="s">
        <v>397</v>
      </c>
      <c r="R392" s="11" t="str">
        <f t="shared" si="1"/>
        <v>DRAW</v>
      </c>
      <c r="S392" s="11" t="b">
        <v>0</v>
      </c>
      <c r="T392" s="11" t="b">
        <v>0</v>
      </c>
      <c r="U392" s="11"/>
      <c r="V392" s="11"/>
      <c r="W392" s="14" t="s">
        <v>447</v>
      </c>
    </row>
    <row r="393" spans="1:23" x14ac:dyDescent="0.2">
      <c r="A393" s="16">
        <v>392</v>
      </c>
      <c r="B393" s="17" t="s">
        <v>360</v>
      </c>
      <c r="C393" s="17">
        <v>34</v>
      </c>
      <c r="D393" s="17" t="s">
        <v>361</v>
      </c>
      <c r="E393" s="48">
        <v>45584</v>
      </c>
      <c r="F393" s="17">
        <v>2024</v>
      </c>
      <c r="G393" s="49">
        <v>0.8125</v>
      </c>
      <c r="H393" s="49">
        <v>0.85416666666666663</v>
      </c>
      <c r="I393" s="17"/>
      <c r="J393" s="17" t="s">
        <v>179</v>
      </c>
      <c r="K393" s="17" t="s">
        <v>363</v>
      </c>
      <c r="L393" s="17" t="s">
        <v>383</v>
      </c>
      <c r="M393" s="17" t="s">
        <v>363</v>
      </c>
      <c r="N393" s="17"/>
      <c r="O393" s="17" t="s">
        <v>282</v>
      </c>
      <c r="P393" s="18">
        <v>7199</v>
      </c>
      <c r="Q393" s="17" t="s">
        <v>180</v>
      </c>
      <c r="R393" s="17" t="str">
        <f t="shared" si="1"/>
        <v>DRAW</v>
      </c>
      <c r="S393" s="17" t="b">
        <v>0</v>
      </c>
      <c r="T393" s="17" t="b">
        <v>0</v>
      </c>
      <c r="U393" s="17"/>
      <c r="V393" s="17"/>
      <c r="W393" s="19" t="s">
        <v>428</v>
      </c>
    </row>
    <row r="394" spans="1:23" x14ac:dyDescent="0.2">
      <c r="A394" s="9">
        <v>393</v>
      </c>
      <c r="B394" s="11" t="s">
        <v>360</v>
      </c>
      <c r="C394" s="11">
        <v>34</v>
      </c>
      <c r="D394" s="11" t="s">
        <v>361</v>
      </c>
      <c r="E394" s="47">
        <v>45584</v>
      </c>
      <c r="F394" s="11">
        <v>2024</v>
      </c>
      <c r="G394" s="50">
        <v>0.8125</v>
      </c>
      <c r="H394" s="50">
        <v>0.9375</v>
      </c>
      <c r="I394" s="11"/>
      <c r="J394" s="11" t="s">
        <v>369</v>
      </c>
      <c r="K394" s="11" t="s">
        <v>367</v>
      </c>
      <c r="L394" s="11" t="s">
        <v>419</v>
      </c>
      <c r="M394" s="11" t="s">
        <v>386</v>
      </c>
      <c r="N394" s="11"/>
      <c r="O394" s="11" t="s">
        <v>147</v>
      </c>
      <c r="P394" s="13">
        <v>2878</v>
      </c>
      <c r="Q394" s="11" t="s">
        <v>101</v>
      </c>
      <c r="R394" s="11" t="str">
        <f t="shared" si="1"/>
        <v>AWAY</v>
      </c>
      <c r="S394" s="11" t="b">
        <v>0</v>
      </c>
      <c r="T394" s="11" t="b">
        <v>0</v>
      </c>
      <c r="U394" s="11"/>
      <c r="V394" s="11"/>
      <c r="W394" s="14" t="s">
        <v>439</v>
      </c>
    </row>
    <row r="395" spans="1:23" x14ac:dyDescent="0.2">
      <c r="A395" s="16">
        <v>394</v>
      </c>
      <c r="B395" s="17" t="s">
        <v>360</v>
      </c>
      <c r="C395" s="17">
        <v>34</v>
      </c>
      <c r="D395" s="17" t="s">
        <v>361</v>
      </c>
      <c r="E395" s="48">
        <v>45584</v>
      </c>
      <c r="F395" s="17">
        <v>2024</v>
      </c>
      <c r="G395" s="49">
        <v>0.8125</v>
      </c>
      <c r="H395" s="49">
        <v>0.9375</v>
      </c>
      <c r="I395" s="17"/>
      <c r="J395" s="17" t="s">
        <v>378</v>
      </c>
      <c r="K395" s="17" t="s">
        <v>365</v>
      </c>
      <c r="L395" s="17" t="s">
        <v>379</v>
      </c>
      <c r="M395" s="17" t="s">
        <v>363</v>
      </c>
      <c r="N395" s="17"/>
      <c r="O395" s="17" t="s">
        <v>117</v>
      </c>
      <c r="P395" s="18">
        <v>7378</v>
      </c>
      <c r="Q395" s="17" t="s">
        <v>381</v>
      </c>
      <c r="R395" s="17" t="str">
        <f t="shared" si="1"/>
        <v>AWAY</v>
      </c>
      <c r="S395" s="17" t="b">
        <v>0</v>
      </c>
      <c r="T395" s="17" t="b">
        <v>0</v>
      </c>
      <c r="U395" s="17"/>
      <c r="V395" s="17"/>
      <c r="W395" s="19" t="s">
        <v>420</v>
      </c>
    </row>
    <row r="396" spans="1:23" x14ac:dyDescent="0.2">
      <c r="A396" s="9">
        <v>395</v>
      </c>
      <c r="B396" s="11" t="s">
        <v>360</v>
      </c>
      <c r="C396" s="11">
        <v>34</v>
      </c>
      <c r="D396" s="11" t="s">
        <v>361</v>
      </c>
      <c r="E396" s="47">
        <v>45584</v>
      </c>
      <c r="F396" s="11">
        <v>2024</v>
      </c>
      <c r="G396" s="50">
        <v>0.83333333333333337</v>
      </c>
      <c r="H396" s="50">
        <v>0.875</v>
      </c>
      <c r="I396" s="11"/>
      <c r="J396" s="11" t="s">
        <v>74</v>
      </c>
      <c r="K396" s="11" t="s">
        <v>367</v>
      </c>
      <c r="L396" s="11" t="s">
        <v>368</v>
      </c>
      <c r="M396" s="11" t="s">
        <v>363</v>
      </c>
      <c r="N396" s="11"/>
      <c r="O396" s="11" t="s">
        <v>374</v>
      </c>
      <c r="P396" s="13">
        <v>6376</v>
      </c>
      <c r="Q396" s="11" t="s">
        <v>76</v>
      </c>
      <c r="R396" s="11" t="str">
        <f t="shared" si="1"/>
        <v>HOME</v>
      </c>
      <c r="S396" s="11" t="b">
        <v>0</v>
      </c>
      <c r="T396" s="11" t="b">
        <v>0</v>
      </c>
      <c r="U396" s="11"/>
      <c r="V396" s="11"/>
      <c r="W396" s="14" t="s">
        <v>432</v>
      </c>
    </row>
    <row r="397" spans="1:23" x14ac:dyDescent="0.2">
      <c r="A397" s="16">
        <v>396</v>
      </c>
      <c r="B397" s="17" t="s">
        <v>360</v>
      </c>
      <c r="C397" s="17">
        <v>32</v>
      </c>
      <c r="D397" s="17" t="s">
        <v>382</v>
      </c>
      <c r="E397" s="48">
        <v>45588</v>
      </c>
      <c r="F397" s="17">
        <v>2024</v>
      </c>
      <c r="G397" s="49">
        <v>0.8125</v>
      </c>
      <c r="H397" s="49"/>
      <c r="I397" s="17"/>
      <c r="J397" s="17" t="s">
        <v>390</v>
      </c>
      <c r="K397" s="17" t="s">
        <v>367</v>
      </c>
      <c r="L397" s="17" t="s">
        <v>375</v>
      </c>
      <c r="M397" s="17" t="s">
        <v>367</v>
      </c>
      <c r="N397" s="17"/>
      <c r="O397" s="17" t="s">
        <v>85</v>
      </c>
      <c r="P397" s="17">
        <v>223</v>
      </c>
      <c r="Q397" s="17" t="s">
        <v>185</v>
      </c>
      <c r="R397" s="17" t="str">
        <f t="shared" si="1"/>
        <v>DRAW</v>
      </c>
      <c r="S397" s="17" t="b">
        <v>0</v>
      </c>
      <c r="T397" s="17" t="b">
        <v>0</v>
      </c>
      <c r="U397" s="17"/>
      <c r="V397" s="17"/>
      <c r="W397" s="19" t="s">
        <v>415</v>
      </c>
    </row>
    <row r="398" spans="1:23" x14ac:dyDescent="0.2">
      <c r="A398" s="9">
        <v>397</v>
      </c>
      <c r="B398" s="11" t="s">
        <v>360</v>
      </c>
      <c r="C398" s="11">
        <v>35</v>
      </c>
      <c r="D398" s="11" t="s">
        <v>361</v>
      </c>
      <c r="E398" s="47">
        <v>45591</v>
      </c>
      <c r="F398" s="11">
        <v>2024</v>
      </c>
      <c r="G398" s="50">
        <v>0.75</v>
      </c>
      <c r="H398" s="50"/>
      <c r="I398" s="11"/>
      <c r="J398" s="11" t="s">
        <v>51</v>
      </c>
      <c r="K398" s="11" t="s">
        <v>367</v>
      </c>
      <c r="L398" s="11" t="s">
        <v>368</v>
      </c>
      <c r="M398" s="11" t="s">
        <v>363</v>
      </c>
      <c r="N398" s="11"/>
      <c r="O398" s="11" t="s">
        <v>377</v>
      </c>
      <c r="P398" s="13">
        <v>3486</v>
      </c>
      <c r="Q398" s="11" t="s">
        <v>53</v>
      </c>
      <c r="R398" s="11" t="str">
        <f t="shared" si="1"/>
        <v>HOME</v>
      </c>
      <c r="S398" s="11" t="b">
        <v>0</v>
      </c>
      <c r="T398" s="11" t="b">
        <v>0</v>
      </c>
      <c r="U398" s="11"/>
      <c r="V398" s="11"/>
      <c r="W398" s="14" t="s">
        <v>439</v>
      </c>
    </row>
    <row r="399" spans="1:23" x14ac:dyDescent="0.2">
      <c r="A399" s="16">
        <v>398</v>
      </c>
      <c r="B399" s="17" t="s">
        <v>360</v>
      </c>
      <c r="C399" s="17">
        <v>35</v>
      </c>
      <c r="D399" s="17" t="s">
        <v>361</v>
      </c>
      <c r="E399" s="48">
        <v>45591</v>
      </c>
      <c r="F399" s="17">
        <v>2024</v>
      </c>
      <c r="G399" s="49">
        <v>0.79166666666666663</v>
      </c>
      <c r="H399" s="49"/>
      <c r="I399" s="17"/>
      <c r="J399" s="17" t="s">
        <v>143</v>
      </c>
      <c r="K399" s="17" t="s">
        <v>367</v>
      </c>
      <c r="L399" s="17" t="s">
        <v>368</v>
      </c>
      <c r="M399" s="17" t="s">
        <v>363</v>
      </c>
      <c r="N399" s="17"/>
      <c r="O399" s="17" t="s">
        <v>369</v>
      </c>
      <c r="P399" s="17"/>
      <c r="Q399" s="17" t="s">
        <v>144</v>
      </c>
      <c r="R399" s="17" t="str">
        <f t="shared" si="1"/>
        <v>HOME</v>
      </c>
      <c r="S399" s="17" t="b">
        <v>0</v>
      </c>
      <c r="T399" s="17" t="b">
        <v>0</v>
      </c>
      <c r="U399" s="17"/>
      <c r="V399" s="17"/>
      <c r="W399" s="19" t="s">
        <v>437</v>
      </c>
    </row>
    <row r="400" spans="1:23" x14ac:dyDescent="0.2">
      <c r="A400" s="9">
        <v>399</v>
      </c>
      <c r="B400" s="11" t="s">
        <v>360</v>
      </c>
      <c r="C400" s="11">
        <v>35</v>
      </c>
      <c r="D400" s="11" t="s">
        <v>361</v>
      </c>
      <c r="E400" s="47">
        <v>45591</v>
      </c>
      <c r="F400" s="11">
        <v>2024</v>
      </c>
      <c r="G400" s="50">
        <v>0.79166666666666663</v>
      </c>
      <c r="H400" s="50"/>
      <c r="I400" s="11"/>
      <c r="J400" s="11" t="s">
        <v>164</v>
      </c>
      <c r="K400" s="11" t="s">
        <v>367</v>
      </c>
      <c r="L400" s="11" t="s">
        <v>370</v>
      </c>
      <c r="M400" s="11" t="s">
        <v>365</v>
      </c>
      <c r="N400" s="11"/>
      <c r="O400" s="11" t="s">
        <v>74</v>
      </c>
      <c r="P400" s="11"/>
      <c r="Q400" s="11" t="s">
        <v>166</v>
      </c>
      <c r="R400" s="11" t="str">
        <f t="shared" si="1"/>
        <v>HOME</v>
      </c>
      <c r="S400" s="11" t="b">
        <v>0</v>
      </c>
      <c r="T400" s="11" t="b">
        <v>0</v>
      </c>
      <c r="U400" s="11"/>
      <c r="V400" s="11"/>
      <c r="W400" s="14" t="s">
        <v>411</v>
      </c>
    </row>
    <row r="401" spans="1:23" x14ac:dyDescent="0.2">
      <c r="A401" s="16">
        <v>400</v>
      </c>
      <c r="B401" s="17" t="s">
        <v>360</v>
      </c>
      <c r="C401" s="17">
        <v>35</v>
      </c>
      <c r="D401" s="17" t="s">
        <v>361</v>
      </c>
      <c r="E401" s="48">
        <v>45591</v>
      </c>
      <c r="F401" s="17">
        <v>2024</v>
      </c>
      <c r="G401" s="49">
        <v>0.8125</v>
      </c>
      <c r="H401" s="49"/>
      <c r="I401" s="17"/>
      <c r="J401" s="17" t="s">
        <v>390</v>
      </c>
      <c r="K401" s="17" t="s">
        <v>386</v>
      </c>
      <c r="L401" s="17" t="s">
        <v>435</v>
      </c>
      <c r="M401" s="17" t="s">
        <v>365</v>
      </c>
      <c r="N401" s="17"/>
      <c r="O401" s="17" t="s">
        <v>90</v>
      </c>
      <c r="P401" s="17">
        <v>496</v>
      </c>
      <c r="Q401" s="17" t="s">
        <v>185</v>
      </c>
      <c r="R401" s="17" t="str">
        <f t="shared" si="1"/>
        <v>HOME</v>
      </c>
      <c r="S401" s="17" t="b">
        <v>0</v>
      </c>
      <c r="T401" s="17" t="b">
        <v>0</v>
      </c>
      <c r="U401" s="17"/>
      <c r="V401" s="17"/>
      <c r="W401" s="19" t="s">
        <v>449</v>
      </c>
    </row>
    <row r="402" spans="1:23" x14ac:dyDescent="0.2">
      <c r="A402" s="9">
        <v>401</v>
      </c>
      <c r="B402" s="11" t="s">
        <v>360</v>
      </c>
      <c r="C402" s="11">
        <v>35</v>
      </c>
      <c r="D402" s="11" t="s">
        <v>361</v>
      </c>
      <c r="E402" s="47">
        <v>45591</v>
      </c>
      <c r="F402" s="11">
        <v>2024</v>
      </c>
      <c r="G402" s="50">
        <v>0.8125</v>
      </c>
      <c r="H402" s="50"/>
      <c r="I402" s="11"/>
      <c r="J402" s="11" t="s">
        <v>282</v>
      </c>
      <c r="K402" s="11" t="s">
        <v>394</v>
      </c>
      <c r="L402" s="11" t="s">
        <v>402</v>
      </c>
      <c r="M402" s="11" t="s">
        <v>363</v>
      </c>
      <c r="N402" s="11"/>
      <c r="O402" s="11" t="s">
        <v>378</v>
      </c>
      <c r="P402" s="13">
        <v>10187</v>
      </c>
      <c r="Q402" s="11" t="s">
        <v>113</v>
      </c>
      <c r="R402" s="11" t="str">
        <f t="shared" si="1"/>
        <v>HOME</v>
      </c>
      <c r="S402" s="11" t="b">
        <v>0</v>
      </c>
      <c r="T402" s="11" t="b">
        <v>0</v>
      </c>
      <c r="U402" s="11"/>
      <c r="V402" s="11"/>
      <c r="W402" s="14" t="s">
        <v>421</v>
      </c>
    </row>
    <row r="403" spans="1:23" x14ac:dyDescent="0.2">
      <c r="A403" s="16">
        <v>402</v>
      </c>
      <c r="B403" s="17" t="s">
        <v>360</v>
      </c>
      <c r="C403" s="17">
        <v>35</v>
      </c>
      <c r="D403" s="17" t="s">
        <v>361</v>
      </c>
      <c r="E403" s="48">
        <v>45591</v>
      </c>
      <c r="F403" s="17">
        <v>2024</v>
      </c>
      <c r="G403" s="49">
        <v>0.79166666666666663</v>
      </c>
      <c r="H403" s="49">
        <v>0.875</v>
      </c>
      <c r="I403" s="17"/>
      <c r="J403" s="17" t="s">
        <v>362</v>
      </c>
      <c r="K403" s="17" t="s">
        <v>367</v>
      </c>
      <c r="L403" s="17" t="s">
        <v>419</v>
      </c>
      <c r="M403" s="17" t="s">
        <v>386</v>
      </c>
      <c r="N403" s="17"/>
      <c r="O403" s="17" t="s">
        <v>117</v>
      </c>
      <c r="P403" s="18">
        <v>10220</v>
      </c>
      <c r="Q403" s="17" t="s">
        <v>366</v>
      </c>
      <c r="R403" s="17" t="str">
        <f t="shared" si="1"/>
        <v>AWAY</v>
      </c>
      <c r="S403" s="17" t="b">
        <v>0</v>
      </c>
      <c r="T403" s="17" t="b">
        <v>0</v>
      </c>
      <c r="U403" s="17"/>
      <c r="V403" s="17"/>
      <c r="W403" s="19" t="s">
        <v>434</v>
      </c>
    </row>
    <row r="404" spans="1:23" x14ac:dyDescent="0.2">
      <c r="A404" s="9">
        <v>403</v>
      </c>
      <c r="B404" s="11" t="s">
        <v>360</v>
      </c>
      <c r="C404" s="11">
        <v>35</v>
      </c>
      <c r="D404" s="11" t="s">
        <v>361</v>
      </c>
      <c r="E404" s="47">
        <v>45591</v>
      </c>
      <c r="F404" s="11">
        <v>2024</v>
      </c>
      <c r="G404" s="50">
        <v>0.83333333333333337</v>
      </c>
      <c r="H404" s="50">
        <v>0.95833333333333337</v>
      </c>
      <c r="I404" s="11"/>
      <c r="J404" s="11" t="s">
        <v>147</v>
      </c>
      <c r="K404" s="11" t="s">
        <v>365</v>
      </c>
      <c r="L404" s="11" t="s">
        <v>463</v>
      </c>
      <c r="M404" s="11" t="s">
        <v>399</v>
      </c>
      <c r="N404" s="11"/>
      <c r="O404" s="11" t="s">
        <v>380</v>
      </c>
      <c r="P404" s="13">
        <v>4995</v>
      </c>
      <c r="Q404" s="11" t="s">
        <v>149</v>
      </c>
      <c r="R404" s="11" t="str">
        <f t="shared" si="1"/>
        <v>AWAY</v>
      </c>
      <c r="S404" s="11" t="b">
        <v>0</v>
      </c>
      <c r="T404" s="11" t="b">
        <v>0</v>
      </c>
      <c r="U404" s="11"/>
      <c r="V404" s="11"/>
      <c r="W404" s="14" t="s">
        <v>389</v>
      </c>
    </row>
    <row r="405" spans="1:23" x14ac:dyDescent="0.2">
      <c r="A405" s="16">
        <v>404</v>
      </c>
      <c r="B405" s="17" t="s">
        <v>360</v>
      </c>
      <c r="C405" s="17">
        <v>35</v>
      </c>
      <c r="D405" s="17" t="s">
        <v>361</v>
      </c>
      <c r="E405" s="48">
        <v>45591</v>
      </c>
      <c r="F405" s="17">
        <v>2024</v>
      </c>
      <c r="G405" s="49">
        <v>0.83333333333333337</v>
      </c>
      <c r="H405" s="49">
        <v>0.95833333333333337</v>
      </c>
      <c r="I405" s="17"/>
      <c r="J405" s="17" t="s">
        <v>374</v>
      </c>
      <c r="K405" s="17" t="s">
        <v>365</v>
      </c>
      <c r="L405" s="17" t="s">
        <v>379</v>
      </c>
      <c r="M405" s="17" t="s">
        <v>363</v>
      </c>
      <c r="N405" s="17"/>
      <c r="O405" s="17" t="s">
        <v>371</v>
      </c>
      <c r="P405" s="18">
        <v>11569</v>
      </c>
      <c r="Q405" s="17" t="s">
        <v>176</v>
      </c>
      <c r="R405" s="17" t="str">
        <f t="shared" si="1"/>
        <v>AWAY</v>
      </c>
      <c r="S405" s="17" t="b">
        <v>0</v>
      </c>
      <c r="T405" s="17" t="b">
        <v>0</v>
      </c>
      <c r="U405" s="17"/>
      <c r="V405" s="17"/>
      <c r="W405" s="19" t="s">
        <v>447</v>
      </c>
    </row>
    <row r="406" spans="1:23" x14ac:dyDescent="0.2">
      <c r="A406" s="9">
        <v>405</v>
      </c>
      <c r="B406" s="11" t="s">
        <v>360</v>
      </c>
      <c r="C406" s="11">
        <v>35</v>
      </c>
      <c r="D406" s="11" t="s">
        <v>361</v>
      </c>
      <c r="E406" s="47">
        <v>45591</v>
      </c>
      <c r="F406" s="11">
        <v>2024</v>
      </c>
      <c r="G406" s="50">
        <v>0.83333333333333337</v>
      </c>
      <c r="H406" s="50">
        <v>0.875</v>
      </c>
      <c r="I406" s="11"/>
      <c r="J406" s="11" t="s">
        <v>78</v>
      </c>
      <c r="K406" s="11" t="s">
        <v>367</v>
      </c>
      <c r="L406" s="11" t="s">
        <v>368</v>
      </c>
      <c r="M406" s="11" t="s">
        <v>363</v>
      </c>
      <c r="N406" s="11"/>
      <c r="O406" s="11" t="s">
        <v>334</v>
      </c>
      <c r="P406" s="13">
        <v>3762</v>
      </c>
      <c r="Q406" s="11" t="s">
        <v>81</v>
      </c>
      <c r="R406" s="11" t="str">
        <f t="shared" si="1"/>
        <v>HOME</v>
      </c>
      <c r="S406" s="11" t="b">
        <v>0</v>
      </c>
      <c r="T406" s="11" t="b">
        <v>0</v>
      </c>
      <c r="U406" s="11"/>
      <c r="V406" s="11"/>
      <c r="W406" s="14" t="s">
        <v>429</v>
      </c>
    </row>
    <row r="407" spans="1:23" x14ac:dyDescent="0.2">
      <c r="A407" s="16">
        <v>406</v>
      </c>
      <c r="B407" s="17" t="s">
        <v>360</v>
      </c>
      <c r="C407" s="17">
        <v>35</v>
      </c>
      <c r="D407" s="17" t="s">
        <v>361</v>
      </c>
      <c r="E407" s="48">
        <v>45591</v>
      </c>
      <c r="F407" s="17">
        <v>2024</v>
      </c>
      <c r="G407" s="49">
        <v>0.83333333333333337</v>
      </c>
      <c r="H407" s="49">
        <v>0.95833333333333337</v>
      </c>
      <c r="I407" s="17"/>
      <c r="J407" s="17" t="s">
        <v>309</v>
      </c>
      <c r="K407" s="17" t="s">
        <v>386</v>
      </c>
      <c r="L407" s="17" t="s">
        <v>404</v>
      </c>
      <c r="M407" s="17" t="s">
        <v>367</v>
      </c>
      <c r="N407" s="17"/>
      <c r="O407" s="17" t="s">
        <v>85</v>
      </c>
      <c r="P407" s="18">
        <v>4729</v>
      </c>
      <c r="Q407" s="17" t="s">
        <v>397</v>
      </c>
      <c r="R407" s="17" t="str">
        <f t="shared" si="1"/>
        <v>HOME</v>
      </c>
      <c r="S407" s="17" t="b">
        <v>0</v>
      </c>
      <c r="T407" s="17" t="b">
        <v>0</v>
      </c>
      <c r="U407" s="17"/>
      <c r="V407" s="17"/>
      <c r="W407" s="19" t="s">
        <v>373</v>
      </c>
    </row>
    <row r="408" spans="1:23" x14ac:dyDescent="0.2">
      <c r="A408" s="9">
        <v>407</v>
      </c>
      <c r="B408" s="11" t="s">
        <v>360</v>
      </c>
      <c r="C408" s="11">
        <v>35</v>
      </c>
      <c r="D408" s="11" t="s">
        <v>361</v>
      </c>
      <c r="E408" s="47">
        <v>45591</v>
      </c>
      <c r="F408" s="11">
        <v>2024</v>
      </c>
      <c r="G408" s="50">
        <v>0.85416666666666663</v>
      </c>
      <c r="H408" s="50">
        <v>0.89583333333333337</v>
      </c>
      <c r="I408" s="11"/>
      <c r="J408" s="11" t="s">
        <v>179</v>
      </c>
      <c r="K408" s="11" t="s">
        <v>363</v>
      </c>
      <c r="L408" s="11" t="s">
        <v>422</v>
      </c>
      <c r="M408" s="11" t="s">
        <v>394</v>
      </c>
      <c r="N408" s="11"/>
      <c r="O408" s="11" t="s">
        <v>293</v>
      </c>
      <c r="P408" s="13">
        <v>7066</v>
      </c>
      <c r="Q408" s="11" t="s">
        <v>180</v>
      </c>
      <c r="R408" s="11" t="str">
        <f t="shared" si="1"/>
        <v>AWAY</v>
      </c>
      <c r="S408" s="11" t="b">
        <v>0</v>
      </c>
      <c r="T408" s="11" t="b">
        <v>0</v>
      </c>
      <c r="U408" s="11"/>
      <c r="V408" s="11"/>
      <c r="W408" s="14" t="s">
        <v>451</v>
      </c>
    </row>
    <row r="409" spans="1:23" x14ac:dyDescent="0.2">
      <c r="A409" s="16">
        <v>408</v>
      </c>
      <c r="B409" s="17" t="s">
        <v>360</v>
      </c>
      <c r="C409" s="17">
        <v>35</v>
      </c>
      <c r="D409" s="17" t="s">
        <v>361</v>
      </c>
      <c r="E409" s="48">
        <v>45591</v>
      </c>
      <c r="F409" s="17">
        <v>2024</v>
      </c>
      <c r="G409" s="49">
        <v>0.875</v>
      </c>
      <c r="H409" s="49"/>
      <c r="I409" s="17"/>
      <c r="J409" s="17" t="s">
        <v>168</v>
      </c>
      <c r="K409" s="17" t="s">
        <v>464</v>
      </c>
      <c r="L409" s="17" t="s">
        <v>465</v>
      </c>
      <c r="M409" s="17" t="s">
        <v>363</v>
      </c>
      <c r="N409" s="17"/>
      <c r="O409" s="17" t="s">
        <v>122</v>
      </c>
      <c r="P409" s="18">
        <v>5252</v>
      </c>
      <c r="Q409" s="17" t="s">
        <v>171</v>
      </c>
      <c r="R409" s="17" t="str">
        <f t="shared" si="1"/>
        <v>HOME</v>
      </c>
      <c r="S409" s="17" t="b">
        <v>0</v>
      </c>
      <c r="T409" s="17" t="b">
        <v>0</v>
      </c>
      <c r="U409" s="17"/>
      <c r="V409" s="17"/>
      <c r="W409" s="19" t="s">
        <v>416</v>
      </c>
    </row>
    <row r="410" spans="1:23" x14ac:dyDescent="0.2">
      <c r="A410" s="9">
        <v>409</v>
      </c>
      <c r="B410" s="11" t="s">
        <v>466</v>
      </c>
      <c r="C410" s="11"/>
      <c r="D410" s="11" t="s">
        <v>361</v>
      </c>
      <c r="E410" s="47">
        <v>45598</v>
      </c>
      <c r="F410" s="11">
        <v>2024</v>
      </c>
      <c r="G410" s="50">
        <v>0.54166666666666663</v>
      </c>
      <c r="H410" s="50">
        <v>0.58333333333333337</v>
      </c>
      <c r="I410" s="11"/>
      <c r="J410" s="11" t="s">
        <v>117</v>
      </c>
      <c r="K410" s="11" t="s">
        <v>365</v>
      </c>
      <c r="L410" s="11" t="s">
        <v>379</v>
      </c>
      <c r="M410" s="11" t="s">
        <v>363</v>
      </c>
      <c r="N410" s="11"/>
      <c r="O410" s="11" t="s">
        <v>309</v>
      </c>
      <c r="P410" s="11"/>
      <c r="Q410" s="11" t="s">
        <v>119</v>
      </c>
      <c r="R410" s="11" t="str">
        <f t="shared" si="1"/>
        <v>AWAY</v>
      </c>
      <c r="S410" s="11" t="b">
        <v>1</v>
      </c>
      <c r="T410" s="11" t="b">
        <v>0</v>
      </c>
      <c r="U410" s="11"/>
      <c r="V410" s="11"/>
      <c r="W410" s="14" t="s">
        <v>415</v>
      </c>
    </row>
    <row r="411" spans="1:23" x14ac:dyDescent="0.2">
      <c r="A411" s="16">
        <v>410</v>
      </c>
      <c r="B411" s="17" t="s">
        <v>466</v>
      </c>
      <c r="C411" s="17"/>
      <c r="D411" s="17" t="s">
        <v>361</v>
      </c>
      <c r="E411" s="48">
        <v>45598</v>
      </c>
      <c r="F411" s="17">
        <v>2024</v>
      </c>
      <c r="G411" s="49">
        <v>0.77083333333333337</v>
      </c>
      <c r="H411" s="49"/>
      <c r="I411" s="17"/>
      <c r="J411" s="17" t="s">
        <v>51</v>
      </c>
      <c r="K411" s="17" t="s">
        <v>363</v>
      </c>
      <c r="L411" s="17" t="s">
        <v>364</v>
      </c>
      <c r="M411" s="17" t="s">
        <v>365</v>
      </c>
      <c r="N411" s="17"/>
      <c r="O411" s="17" t="s">
        <v>164</v>
      </c>
      <c r="P411" s="18">
        <v>4287</v>
      </c>
      <c r="Q411" s="17" t="s">
        <v>53</v>
      </c>
      <c r="R411" s="17" t="str">
        <f t="shared" si="1"/>
        <v>HOME</v>
      </c>
      <c r="S411" s="17" t="b">
        <v>0</v>
      </c>
      <c r="T411" s="17" t="b">
        <v>0</v>
      </c>
      <c r="U411" s="17"/>
      <c r="V411" s="17"/>
      <c r="W411" s="19" t="s">
        <v>418</v>
      </c>
    </row>
    <row r="412" spans="1:23" x14ac:dyDescent="0.2">
      <c r="A412" s="9">
        <v>411</v>
      </c>
      <c r="B412" s="11" t="s">
        <v>466</v>
      </c>
      <c r="C412" s="11"/>
      <c r="D412" s="11" t="s">
        <v>361</v>
      </c>
      <c r="E412" s="47">
        <v>45598</v>
      </c>
      <c r="F412" s="11">
        <v>2024</v>
      </c>
      <c r="G412" s="50">
        <v>0.79166666666666663</v>
      </c>
      <c r="H412" s="50"/>
      <c r="I412" s="11"/>
      <c r="J412" s="11" t="s">
        <v>293</v>
      </c>
      <c r="K412" s="11" t="s">
        <v>363</v>
      </c>
      <c r="L412" s="11" t="s">
        <v>383</v>
      </c>
      <c r="M412" s="11" t="s">
        <v>363</v>
      </c>
      <c r="N412" s="11"/>
      <c r="O412" s="11" t="s">
        <v>390</v>
      </c>
      <c r="P412" s="13">
        <v>7183</v>
      </c>
      <c r="Q412" s="11" t="s">
        <v>70</v>
      </c>
      <c r="R412" s="11" t="str">
        <f t="shared" si="1"/>
        <v>DRAW</v>
      </c>
      <c r="S412" s="11" t="b">
        <v>1</v>
      </c>
      <c r="T412" s="11" t="b">
        <v>1</v>
      </c>
      <c r="U412" s="11">
        <v>1</v>
      </c>
      <c r="V412" s="11">
        <v>3</v>
      </c>
      <c r="W412" s="14" t="s">
        <v>373</v>
      </c>
    </row>
    <row r="413" spans="1:23" x14ac:dyDescent="0.2">
      <c r="A413" s="16">
        <v>412</v>
      </c>
      <c r="B413" s="17" t="s">
        <v>466</v>
      </c>
      <c r="C413" s="17"/>
      <c r="D413" s="17" t="s">
        <v>361</v>
      </c>
      <c r="E413" s="48">
        <v>45598</v>
      </c>
      <c r="F413" s="17">
        <v>2024</v>
      </c>
      <c r="G413" s="49">
        <v>0.8125</v>
      </c>
      <c r="H413" s="49"/>
      <c r="I413" s="17"/>
      <c r="J413" s="17" t="s">
        <v>282</v>
      </c>
      <c r="K413" s="17" t="s">
        <v>386</v>
      </c>
      <c r="L413" s="17" t="s">
        <v>404</v>
      </c>
      <c r="M413" s="17" t="s">
        <v>367</v>
      </c>
      <c r="N413" s="17"/>
      <c r="O413" s="17" t="s">
        <v>143</v>
      </c>
      <c r="P413" s="18">
        <v>8875</v>
      </c>
      <c r="Q413" s="17" t="s">
        <v>113</v>
      </c>
      <c r="R413" s="17" t="str">
        <f t="shared" si="1"/>
        <v>HOME</v>
      </c>
      <c r="S413" s="17" t="b">
        <v>0</v>
      </c>
      <c r="T413" s="17" t="b">
        <v>0</v>
      </c>
      <c r="U413" s="17"/>
      <c r="V413" s="17"/>
      <c r="W413" s="19" t="s">
        <v>411</v>
      </c>
    </row>
    <row r="414" spans="1:23" x14ac:dyDescent="0.2">
      <c r="A414" s="9">
        <v>413</v>
      </c>
      <c r="B414" s="11" t="s">
        <v>466</v>
      </c>
      <c r="C414" s="11"/>
      <c r="D414" s="11" t="s">
        <v>398</v>
      </c>
      <c r="E414" s="47">
        <v>45597</v>
      </c>
      <c r="F414" s="11">
        <v>2024</v>
      </c>
      <c r="G414" s="50">
        <v>0.8125</v>
      </c>
      <c r="H414" s="50">
        <v>0.9375</v>
      </c>
      <c r="I414" s="11"/>
      <c r="J414" s="11" t="s">
        <v>369</v>
      </c>
      <c r="K414" s="11" t="s">
        <v>365</v>
      </c>
      <c r="L414" s="11" t="s">
        <v>376</v>
      </c>
      <c r="M414" s="11" t="s">
        <v>365</v>
      </c>
      <c r="N414" s="11"/>
      <c r="O414" s="11" t="s">
        <v>374</v>
      </c>
      <c r="P414" s="13">
        <v>2415</v>
      </c>
      <c r="Q414" s="11" t="s">
        <v>101</v>
      </c>
      <c r="R414" s="11" t="str">
        <f t="shared" si="1"/>
        <v>DRAW</v>
      </c>
      <c r="S414" s="11" t="b">
        <v>1</v>
      </c>
      <c r="T414" s="11" t="b">
        <v>1</v>
      </c>
      <c r="U414" s="11">
        <v>3</v>
      </c>
      <c r="V414" s="11">
        <v>2</v>
      </c>
      <c r="W414" s="14" t="s">
        <v>389</v>
      </c>
    </row>
    <row r="415" spans="1:23" x14ac:dyDescent="0.2">
      <c r="A415" s="16">
        <v>414</v>
      </c>
      <c r="B415" s="17" t="s">
        <v>466</v>
      </c>
      <c r="C415" s="17"/>
      <c r="D415" s="17" t="s">
        <v>396</v>
      </c>
      <c r="E415" s="48">
        <v>45599</v>
      </c>
      <c r="F415" s="17">
        <v>2024</v>
      </c>
      <c r="G415" s="49">
        <v>0.54166666666666663</v>
      </c>
      <c r="H415" s="49"/>
      <c r="I415" s="17"/>
      <c r="J415" s="17" t="s">
        <v>90</v>
      </c>
      <c r="K415" s="17" t="s">
        <v>367</v>
      </c>
      <c r="L415" s="17" t="s">
        <v>419</v>
      </c>
      <c r="M415" s="17" t="s">
        <v>386</v>
      </c>
      <c r="N415" s="17"/>
      <c r="O415" s="17" t="s">
        <v>168</v>
      </c>
      <c r="P415" s="18">
        <v>7623</v>
      </c>
      <c r="Q415" s="17" t="s">
        <v>393</v>
      </c>
      <c r="R415" s="17" t="str">
        <f t="shared" si="1"/>
        <v>AWAY</v>
      </c>
      <c r="S415" s="17" t="b">
        <v>0</v>
      </c>
      <c r="T415" s="17" t="b">
        <v>0</v>
      </c>
      <c r="U415" s="17"/>
      <c r="V415" s="17"/>
      <c r="W415" s="19" t="s">
        <v>442</v>
      </c>
    </row>
    <row r="416" spans="1:23" x14ac:dyDescent="0.2">
      <c r="A416" s="9">
        <v>415</v>
      </c>
      <c r="B416" s="11" t="s">
        <v>466</v>
      </c>
      <c r="C416" s="11"/>
      <c r="D416" s="11" t="s">
        <v>361</v>
      </c>
      <c r="E416" s="47">
        <v>45598</v>
      </c>
      <c r="F416" s="11">
        <v>2024</v>
      </c>
      <c r="G416" s="50">
        <v>0.75</v>
      </c>
      <c r="H416" s="50">
        <v>0.83333333333333337</v>
      </c>
      <c r="I416" s="11"/>
      <c r="J416" s="11" t="s">
        <v>371</v>
      </c>
      <c r="K416" s="11" t="s">
        <v>367</v>
      </c>
      <c r="L416" s="11" t="s">
        <v>370</v>
      </c>
      <c r="M416" s="11" t="s">
        <v>365</v>
      </c>
      <c r="N416" s="11"/>
      <c r="O416" s="11" t="s">
        <v>147</v>
      </c>
      <c r="P416" s="13">
        <v>7463</v>
      </c>
      <c r="Q416" s="11" t="s">
        <v>61</v>
      </c>
      <c r="R416" s="11" t="str">
        <f t="shared" si="1"/>
        <v>HOME</v>
      </c>
      <c r="S416" s="11" t="b">
        <v>0</v>
      </c>
      <c r="T416" s="11" t="b">
        <v>0</v>
      </c>
      <c r="U416" s="11"/>
      <c r="V416" s="11"/>
      <c r="W416" s="14" t="s">
        <v>428</v>
      </c>
    </row>
    <row r="417" spans="1:23" x14ac:dyDescent="0.2">
      <c r="A417" s="16">
        <v>416</v>
      </c>
      <c r="B417" s="17" t="s">
        <v>466</v>
      </c>
      <c r="C417" s="17"/>
      <c r="D417" s="17" t="s">
        <v>396</v>
      </c>
      <c r="E417" s="48">
        <v>45599</v>
      </c>
      <c r="F417" s="17">
        <v>2024</v>
      </c>
      <c r="G417" s="49">
        <v>0.75</v>
      </c>
      <c r="H417" s="49">
        <v>0.83333333333333337</v>
      </c>
      <c r="I417" s="17"/>
      <c r="J417" s="17" t="s">
        <v>362</v>
      </c>
      <c r="K417" s="17" t="s">
        <v>367</v>
      </c>
      <c r="L417" s="17" t="s">
        <v>368</v>
      </c>
      <c r="M417" s="17" t="s">
        <v>363</v>
      </c>
      <c r="N417" s="17"/>
      <c r="O417" s="17" t="s">
        <v>378</v>
      </c>
      <c r="P417" s="18">
        <v>11447</v>
      </c>
      <c r="Q417" s="17" t="s">
        <v>366</v>
      </c>
      <c r="R417" s="17" t="str">
        <f t="shared" si="1"/>
        <v>HOME</v>
      </c>
      <c r="S417" s="17" t="b">
        <v>0</v>
      </c>
      <c r="T417" s="17" t="b">
        <v>0</v>
      </c>
      <c r="U417" s="17"/>
      <c r="V417" s="17"/>
      <c r="W417" s="19" t="s">
        <v>424</v>
      </c>
    </row>
    <row r="418" spans="1:23" x14ac:dyDescent="0.2">
      <c r="A418" s="9">
        <v>417</v>
      </c>
      <c r="B418" s="11" t="s">
        <v>467</v>
      </c>
      <c r="C418" s="11"/>
      <c r="D418" s="11" t="s">
        <v>396</v>
      </c>
      <c r="E418" s="47">
        <v>45606</v>
      </c>
      <c r="F418" s="11">
        <v>2024</v>
      </c>
      <c r="G418" s="50">
        <v>0.625</v>
      </c>
      <c r="H418" s="50"/>
      <c r="I418" s="11"/>
      <c r="J418" s="11" t="s">
        <v>51</v>
      </c>
      <c r="K418" s="11" t="s">
        <v>367</v>
      </c>
      <c r="L418" s="11" t="s">
        <v>368</v>
      </c>
      <c r="M418" s="11" t="s">
        <v>363</v>
      </c>
      <c r="N418" s="11"/>
      <c r="O418" s="11" t="s">
        <v>390</v>
      </c>
      <c r="P418" s="13">
        <v>5079</v>
      </c>
      <c r="Q418" s="11" t="s">
        <v>53</v>
      </c>
      <c r="R418" s="11" t="str">
        <f t="shared" si="1"/>
        <v>HOME</v>
      </c>
      <c r="S418" s="11" t="b">
        <v>0</v>
      </c>
      <c r="T418" s="11" t="b">
        <v>0</v>
      </c>
      <c r="U418" s="11"/>
      <c r="V418" s="11"/>
      <c r="W418" s="14" t="s">
        <v>437</v>
      </c>
    </row>
    <row r="419" spans="1:23" x14ac:dyDescent="0.2">
      <c r="A419" s="16">
        <v>418</v>
      </c>
      <c r="B419" s="17" t="s">
        <v>467</v>
      </c>
      <c r="C419" s="17"/>
      <c r="D419" s="17" t="s">
        <v>396</v>
      </c>
      <c r="E419" s="48">
        <v>45606</v>
      </c>
      <c r="F419" s="17">
        <v>2024</v>
      </c>
      <c r="G419" s="49">
        <v>0.6875</v>
      </c>
      <c r="H419" s="49">
        <v>0.77083333333333337</v>
      </c>
      <c r="I419" s="17"/>
      <c r="J419" s="17" t="s">
        <v>371</v>
      </c>
      <c r="K419" s="17" t="s">
        <v>367</v>
      </c>
      <c r="L419" s="17" t="s">
        <v>368</v>
      </c>
      <c r="M419" s="17" t="s">
        <v>363</v>
      </c>
      <c r="N419" s="17"/>
      <c r="O419" s="17" t="s">
        <v>309</v>
      </c>
      <c r="P419" s="18">
        <v>7236</v>
      </c>
      <c r="Q419" s="17" t="s">
        <v>61</v>
      </c>
      <c r="R419" s="17" t="str">
        <f t="shared" si="1"/>
        <v>HOME</v>
      </c>
      <c r="S419" s="17" t="b">
        <v>1</v>
      </c>
      <c r="T419" s="17" t="b">
        <v>0</v>
      </c>
      <c r="U419" s="17"/>
      <c r="V419" s="17"/>
      <c r="W419" s="19" t="s">
        <v>424</v>
      </c>
    </row>
    <row r="420" spans="1:23" x14ac:dyDescent="0.2">
      <c r="A420" s="9">
        <v>419</v>
      </c>
      <c r="B420" s="11" t="s">
        <v>467</v>
      </c>
      <c r="C420" s="11"/>
      <c r="D420" s="11" t="s">
        <v>361</v>
      </c>
      <c r="E420" s="47">
        <v>45605</v>
      </c>
      <c r="F420" s="11">
        <v>2024</v>
      </c>
      <c r="G420" s="50">
        <v>0.8125</v>
      </c>
      <c r="H420" s="50">
        <v>0.89583333333333337</v>
      </c>
      <c r="I420" s="11"/>
      <c r="J420" s="11" t="s">
        <v>362</v>
      </c>
      <c r="K420" s="11" t="s">
        <v>365</v>
      </c>
      <c r="L420" s="11" t="s">
        <v>379</v>
      </c>
      <c r="M420" s="11" t="s">
        <v>363</v>
      </c>
      <c r="N420" s="11"/>
      <c r="O420" s="11" t="s">
        <v>369</v>
      </c>
      <c r="P420" s="13">
        <v>10049</v>
      </c>
      <c r="Q420" s="11" t="s">
        <v>366</v>
      </c>
      <c r="R420" s="11" t="str">
        <f t="shared" si="1"/>
        <v>AWAY</v>
      </c>
      <c r="S420" s="11" t="b">
        <v>0</v>
      </c>
      <c r="T420" s="11" t="b">
        <v>0</v>
      </c>
      <c r="U420" s="11"/>
      <c r="V420" s="11"/>
      <c r="W420" s="14" t="s">
        <v>417</v>
      </c>
    </row>
    <row r="421" spans="1:23" x14ac:dyDescent="0.2">
      <c r="A421" s="16">
        <v>420</v>
      </c>
      <c r="B421" s="17" t="s">
        <v>467</v>
      </c>
      <c r="C421" s="17"/>
      <c r="D421" s="17" t="s">
        <v>361</v>
      </c>
      <c r="E421" s="48">
        <v>45605</v>
      </c>
      <c r="F421" s="17">
        <v>2024</v>
      </c>
      <c r="G421" s="49">
        <v>0.8125</v>
      </c>
      <c r="H421" s="49"/>
      <c r="I421" s="17"/>
      <c r="J421" s="17" t="s">
        <v>282</v>
      </c>
      <c r="K421" s="17" t="s">
        <v>365</v>
      </c>
      <c r="L421" s="17" t="s">
        <v>403</v>
      </c>
      <c r="M421" s="17" t="s">
        <v>386</v>
      </c>
      <c r="N421" s="17"/>
      <c r="O421" s="17" t="s">
        <v>168</v>
      </c>
      <c r="P421" s="18">
        <v>9510</v>
      </c>
      <c r="Q421" s="17" t="s">
        <v>113</v>
      </c>
      <c r="R421" s="17" t="str">
        <f t="shared" si="1"/>
        <v>AWAY</v>
      </c>
      <c r="S421" s="17" t="b">
        <v>0</v>
      </c>
      <c r="T421" s="17" t="b">
        <v>0</v>
      </c>
      <c r="U421" s="17"/>
      <c r="V421" s="17"/>
      <c r="W421" s="19" t="s">
        <v>389</v>
      </c>
    </row>
    <row r="422" spans="1:23" x14ac:dyDescent="0.2">
      <c r="A422" s="9">
        <v>421</v>
      </c>
      <c r="B422" s="11" t="s">
        <v>468</v>
      </c>
      <c r="C422" s="11"/>
      <c r="D422" s="11" t="s">
        <v>361</v>
      </c>
      <c r="E422" s="47">
        <v>45612</v>
      </c>
      <c r="F422" s="11">
        <v>2024</v>
      </c>
      <c r="G422" s="50">
        <v>0.79166666666666663</v>
      </c>
      <c r="H422" s="50">
        <v>0.875</v>
      </c>
      <c r="I422" s="11"/>
      <c r="J422" s="11" t="s">
        <v>371</v>
      </c>
      <c r="K422" s="11" t="s">
        <v>363</v>
      </c>
      <c r="L422" s="11" t="s">
        <v>364</v>
      </c>
      <c r="M422" s="11" t="s">
        <v>365</v>
      </c>
      <c r="N422" s="11"/>
      <c r="O422" s="11" t="s">
        <v>369</v>
      </c>
      <c r="P422" s="13">
        <v>8023</v>
      </c>
      <c r="Q422" s="11" t="s">
        <v>61</v>
      </c>
      <c r="R422" s="11" t="str">
        <f t="shared" si="1"/>
        <v>HOME</v>
      </c>
      <c r="S422" s="11" t="b">
        <v>0</v>
      </c>
      <c r="T422" s="11" t="b">
        <v>0</v>
      </c>
      <c r="U422" s="11"/>
      <c r="V422" s="11"/>
      <c r="W422" s="14" t="s">
        <v>389</v>
      </c>
    </row>
    <row r="423" spans="1:23" x14ac:dyDescent="0.2">
      <c r="A423" s="16">
        <v>422</v>
      </c>
      <c r="B423" s="17" t="s">
        <v>468</v>
      </c>
      <c r="C423" s="17"/>
      <c r="D423" s="17" t="s">
        <v>361</v>
      </c>
      <c r="E423" s="48">
        <v>45612</v>
      </c>
      <c r="F423" s="17">
        <v>2024</v>
      </c>
      <c r="G423" s="49">
        <v>0.79166666666666663</v>
      </c>
      <c r="H423" s="49"/>
      <c r="I423" s="17"/>
      <c r="J423" s="17" t="s">
        <v>51</v>
      </c>
      <c r="K423" s="17" t="s">
        <v>363</v>
      </c>
      <c r="L423" s="17" t="s">
        <v>385</v>
      </c>
      <c r="M423" s="17" t="s">
        <v>367</v>
      </c>
      <c r="N423" s="17"/>
      <c r="O423" s="17" t="s">
        <v>168</v>
      </c>
      <c r="P423" s="18">
        <v>5087</v>
      </c>
      <c r="Q423" s="17" t="s">
        <v>53</v>
      </c>
      <c r="R423" s="17" t="str">
        <f t="shared" si="1"/>
        <v>AWAY</v>
      </c>
      <c r="S423" s="17" t="b">
        <v>0</v>
      </c>
      <c r="T423" s="17" t="b">
        <v>0</v>
      </c>
      <c r="U423" s="17"/>
      <c r="V423" s="17"/>
      <c r="W423" s="19" t="s">
        <v>449</v>
      </c>
    </row>
    <row r="424" spans="1:23" x14ac:dyDescent="0.2">
      <c r="A424" s="9">
        <v>423</v>
      </c>
      <c r="B424" s="11" t="s">
        <v>469</v>
      </c>
      <c r="C424" s="11"/>
      <c r="E424" s="51"/>
      <c r="F424" s="11">
        <v>2024</v>
      </c>
      <c r="K424" s="11" t="s">
        <v>470</v>
      </c>
      <c r="M424" s="11" t="s">
        <v>470</v>
      </c>
      <c r="P424" s="11"/>
      <c r="R424" s="11" t="str">
        <f t="shared" si="1"/>
        <v>DRAW</v>
      </c>
    </row>
    <row r="425" spans="1:23" x14ac:dyDescent="0.2">
      <c r="A425" s="16"/>
      <c r="B425" s="17"/>
      <c r="C425" s="17"/>
      <c r="D425" s="17"/>
      <c r="E425" s="52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9"/>
    </row>
    <row r="426" spans="1:23" x14ac:dyDescent="0.2">
      <c r="A426" s="9"/>
      <c r="B426" s="11"/>
      <c r="C426" s="11"/>
      <c r="D426" s="11"/>
      <c r="E426" s="5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4"/>
    </row>
    <row r="427" spans="1:23" x14ac:dyDescent="0.2">
      <c r="A427" s="16"/>
      <c r="B427" s="17"/>
      <c r="C427" s="17"/>
      <c r="D427" s="17"/>
      <c r="E427" s="52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9"/>
    </row>
    <row r="428" spans="1:23" x14ac:dyDescent="0.2">
      <c r="A428" s="9"/>
      <c r="B428" s="11"/>
      <c r="C428" s="11"/>
      <c r="D428" s="11"/>
      <c r="E428" s="5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4"/>
    </row>
    <row r="429" spans="1:23" x14ac:dyDescent="0.2">
      <c r="A429" s="16"/>
      <c r="B429" s="17"/>
      <c r="C429" s="17"/>
      <c r="D429" s="17"/>
      <c r="E429" s="52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9"/>
    </row>
    <row r="430" spans="1:23" x14ac:dyDescent="0.2">
      <c r="A430" s="9"/>
      <c r="B430" s="11"/>
      <c r="C430" s="11"/>
      <c r="D430" s="11"/>
      <c r="E430" s="5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4"/>
    </row>
    <row r="431" spans="1:23" x14ac:dyDescent="0.2">
      <c r="A431" s="16"/>
      <c r="B431" s="17"/>
      <c r="C431" s="17"/>
      <c r="D431" s="17"/>
      <c r="E431" s="52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9"/>
    </row>
    <row r="432" spans="1:23" x14ac:dyDescent="0.2">
      <c r="A432" s="9"/>
      <c r="B432" s="11"/>
      <c r="C432" s="11"/>
      <c r="D432" s="11"/>
      <c r="E432" s="5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4"/>
    </row>
    <row r="433" spans="1:23" x14ac:dyDescent="0.2">
      <c r="A433" s="16"/>
      <c r="B433" s="17"/>
      <c r="C433" s="17"/>
      <c r="D433" s="17"/>
      <c r="E433" s="52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9"/>
    </row>
    <row r="434" spans="1:23" x14ac:dyDescent="0.2">
      <c r="A434" s="9"/>
      <c r="B434" s="11"/>
      <c r="C434" s="11"/>
      <c r="D434" s="11"/>
      <c r="E434" s="5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4"/>
    </row>
    <row r="435" spans="1:23" x14ac:dyDescent="0.2">
      <c r="A435" s="16"/>
      <c r="B435" s="17"/>
      <c r="C435" s="17"/>
      <c r="D435" s="17"/>
      <c r="E435" s="52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9"/>
    </row>
    <row r="436" spans="1:23" x14ac:dyDescent="0.2">
      <c r="A436" s="9"/>
      <c r="B436" s="11"/>
      <c r="C436" s="11"/>
      <c r="D436" s="11"/>
      <c r="E436" s="5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4"/>
    </row>
    <row r="437" spans="1:23" x14ac:dyDescent="0.2">
      <c r="A437" s="16"/>
      <c r="B437" s="17"/>
      <c r="C437" s="17"/>
      <c r="D437" s="17"/>
      <c r="E437" s="52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9"/>
    </row>
    <row r="438" spans="1:23" x14ac:dyDescent="0.2">
      <c r="A438" s="9"/>
      <c r="B438" s="11"/>
      <c r="C438" s="11"/>
      <c r="D438" s="11"/>
      <c r="E438" s="5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4"/>
    </row>
    <row r="439" spans="1:23" x14ac:dyDescent="0.2">
      <c r="A439" s="16"/>
      <c r="B439" s="17"/>
      <c r="C439" s="17"/>
      <c r="D439" s="17"/>
      <c r="E439" s="52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9"/>
    </row>
    <row r="440" spans="1:23" x14ac:dyDescent="0.2">
      <c r="A440" s="9"/>
      <c r="B440" s="11"/>
      <c r="C440" s="11"/>
      <c r="D440" s="11"/>
      <c r="E440" s="5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4"/>
    </row>
    <row r="441" spans="1:23" x14ac:dyDescent="0.2">
      <c r="A441" s="16"/>
      <c r="B441" s="17"/>
      <c r="C441" s="17"/>
      <c r="D441" s="17"/>
      <c r="E441" s="52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9"/>
    </row>
    <row r="442" spans="1:23" x14ac:dyDescent="0.2">
      <c r="A442" s="9"/>
      <c r="B442" s="11"/>
      <c r="C442" s="11"/>
      <c r="D442" s="11"/>
      <c r="E442" s="5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4"/>
    </row>
    <row r="443" spans="1:23" x14ac:dyDescent="0.2">
      <c r="A443" s="16"/>
      <c r="B443" s="17"/>
      <c r="C443" s="17"/>
      <c r="D443" s="17"/>
      <c r="E443" s="52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9"/>
    </row>
    <row r="444" spans="1:23" x14ac:dyDescent="0.2">
      <c r="A444" s="9"/>
      <c r="B444" s="11"/>
      <c r="C444" s="11"/>
      <c r="D444" s="11"/>
      <c r="E444" s="5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4"/>
    </row>
    <row r="445" spans="1:23" x14ac:dyDescent="0.2">
      <c r="A445" s="16"/>
      <c r="B445" s="17"/>
      <c r="C445" s="17"/>
      <c r="D445" s="17"/>
      <c r="E445" s="52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9"/>
    </row>
    <row r="446" spans="1:23" x14ac:dyDescent="0.2">
      <c r="A446" s="9"/>
      <c r="B446" s="11"/>
      <c r="C446" s="11"/>
      <c r="D446" s="11"/>
      <c r="E446" s="5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4"/>
    </row>
    <row r="447" spans="1:23" x14ac:dyDescent="0.2">
      <c r="A447" s="16"/>
      <c r="B447" s="17"/>
      <c r="C447" s="17"/>
      <c r="D447" s="17"/>
      <c r="E447" s="52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9"/>
    </row>
    <row r="448" spans="1:23" x14ac:dyDescent="0.2">
      <c r="A448" s="9"/>
      <c r="B448" s="11"/>
      <c r="C448" s="11"/>
      <c r="D448" s="11"/>
      <c r="E448" s="5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4"/>
    </row>
    <row r="449" spans="1:23" x14ac:dyDescent="0.2">
      <c r="A449" s="16"/>
      <c r="B449" s="17"/>
      <c r="C449" s="17"/>
      <c r="D449" s="17"/>
      <c r="E449" s="52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9"/>
    </row>
    <row r="450" spans="1:23" x14ac:dyDescent="0.2">
      <c r="A450" s="9"/>
      <c r="B450" s="11"/>
      <c r="C450" s="11"/>
      <c r="D450" s="11"/>
      <c r="E450" s="5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4"/>
    </row>
    <row r="451" spans="1:23" x14ac:dyDescent="0.2">
      <c r="A451" s="16"/>
      <c r="B451" s="17"/>
      <c r="C451" s="17"/>
      <c r="D451" s="17"/>
      <c r="E451" s="52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9"/>
    </row>
    <row r="452" spans="1:23" x14ac:dyDescent="0.2">
      <c r="A452" s="9"/>
      <c r="B452" s="11"/>
      <c r="C452" s="11"/>
      <c r="D452" s="11"/>
      <c r="E452" s="5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4"/>
    </row>
    <row r="453" spans="1:23" x14ac:dyDescent="0.2">
      <c r="A453" s="16"/>
      <c r="B453" s="17"/>
      <c r="C453" s="17"/>
      <c r="D453" s="17"/>
      <c r="E453" s="52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9"/>
    </row>
    <row r="454" spans="1:23" x14ac:dyDescent="0.2">
      <c r="A454" s="9"/>
      <c r="B454" s="11"/>
      <c r="C454" s="11"/>
      <c r="D454" s="11"/>
      <c r="E454" s="5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4"/>
    </row>
    <row r="455" spans="1:23" x14ac:dyDescent="0.2">
      <c r="A455" s="16"/>
      <c r="B455" s="17"/>
      <c r="C455" s="17"/>
      <c r="D455" s="17"/>
      <c r="E455" s="52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9"/>
    </row>
    <row r="456" spans="1:23" x14ac:dyDescent="0.2">
      <c r="A456" s="9"/>
      <c r="B456" s="11"/>
      <c r="C456" s="11"/>
      <c r="D456" s="11"/>
      <c r="E456" s="5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4"/>
    </row>
    <row r="457" spans="1:23" x14ac:dyDescent="0.2">
      <c r="A457" s="16"/>
      <c r="B457" s="17"/>
      <c r="C457" s="17"/>
      <c r="D457" s="17"/>
      <c r="E457" s="52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9"/>
    </row>
    <row r="458" spans="1:23" x14ac:dyDescent="0.2">
      <c r="A458" s="9"/>
      <c r="B458" s="11"/>
      <c r="C458" s="11"/>
      <c r="D458" s="11"/>
      <c r="E458" s="5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4"/>
    </row>
    <row r="459" spans="1:23" x14ac:dyDescent="0.2">
      <c r="A459" s="16"/>
      <c r="B459" s="17"/>
      <c r="C459" s="17"/>
      <c r="D459" s="17"/>
      <c r="E459" s="52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9"/>
    </row>
    <row r="460" spans="1:23" x14ac:dyDescent="0.2">
      <c r="A460" s="9"/>
      <c r="B460" s="11"/>
      <c r="C460" s="11"/>
      <c r="D460" s="11"/>
      <c r="E460" s="5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4"/>
    </row>
    <row r="461" spans="1:23" x14ac:dyDescent="0.2">
      <c r="A461" s="16"/>
      <c r="B461" s="17"/>
      <c r="C461" s="17"/>
      <c r="D461" s="17"/>
      <c r="E461" s="52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9"/>
    </row>
    <row r="462" spans="1:23" x14ac:dyDescent="0.2">
      <c r="A462" s="9"/>
      <c r="B462" s="11"/>
      <c r="C462" s="11"/>
      <c r="D462" s="11"/>
      <c r="E462" s="5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4"/>
    </row>
    <row r="463" spans="1:23" x14ac:dyDescent="0.2">
      <c r="A463" s="16"/>
      <c r="B463" s="17"/>
      <c r="C463" s="17"/>
      <c r="D463" s="17"/>
      <c r="E463" s="52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9"/>
    </row>
    <row r="464" spans="1:23" x14ac:dyDescent="0.2">
      <c r="A464" s="9"/>
      <c r="B464" s="11"/>
      <c r="C464" s="11"/>
      <c r="D464" s="11"/>
      <c r="E464" s="5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4"/>
    </row>
    <row r="465" spans="1:23" x14ac:dyDescent="0.2">
      <c r="A465" s="16"/>
      <c r="B465" s="17"/>
      <c r="C465" s="17"/>
      <c r="D465" s="17"/>
      <c r="E465" s="52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9"/>
    </row>
    <row r="466" spans="1:23" x14ac:dyDescent="0.2">
      <c r="A466" s="9"/>
      <c r="B466" s="11"/>
      <c r="C466" s="11"/>
      <c r="D466" s="11"/>
      <c r="E466" s="5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4"/>
    </row>
    <row r="467" spans="1:23" x14ac:dyDescent="0.2">
      <c r="A467" s="16"/>
      <c r="B467" s="17"/>
      <c r="C467" s="17"/>
      <c r="D467" s="17"/>
      <c r="E467" s="52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9"/>
    </row>
    <row r="468" spans="1:23" x14ac:dyDescent="0.2">
      <c r="A468" s="9"/>
      <c r="B468" s="11"/>
      <c r="C468" s="11"/>
      <c r="D468" s="11"/>
      <c r="E468" s="5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4"/>
    </row>
    <row r="469" spans="1:23" x14ac:dyDescent="0.2">
      <c r="A469" s="16"/>
      <c r="B469" s="17"/>
      <c r="C469" s="17"/>
      <c r="D469" s="17"/>
      <c r="E469" s="52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9"/>
    </row>
    <row r="470" spans="1:23" x14ac:dyDescent="0.2">
      <c r="A470" s="9"/>
      <c r="B470" s="11"/>
      <c r="C470" s="11"/>
      <c r="D470" s="11"/>
      <c r="E470" s="5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4"/>
    </row>
    <row r="471" spans="1:23" x14ac:dyDescent="0.2">
      <c r="A471" s="16"/>
      <c r="B471" s="17"/>
      <c r="C471" s="17"/>
      <c r="D471" s="17"/>
      <c r="E471" s="52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9"/>
    </row>
    <row r="472" spans="1:23" x14ac:dyDescent="0.2">
      <c r="A472" s="9"/>
      <c r="B472" s="11"/>
      <c r="C472" s="11"/>
      <c r="D472" s="11"/>
      <c r="E472" s="5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4"/>
    </row>
    <row r="473" spans="1:23" x14ac:dyDescent="0.2">
      <c r="A473" s="16"/>
      <c r="B473" s="17"/>
      <c r="C473" s="17"/>
      <c r="D473" s="17"/>
      <c r="E473" s="52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9"/>
    </row>
    <row r="474" spans="1:23" x14ac:dyDescent="0.2">
      <c r="A474" s="9"/>
      <c r="B474" s="11"/>
      <c r="C474" s="11"/>
      <c r="D474" s="11"/>
      <c r="E474" s="5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4"/>
    </row>
    <row r="475" spans="1:23" x14ac:dyDescent="0.2">
      <c r="A475" s="16"/>
      <c r="B475" s="17"/>
      <c r="C475" s="17"/>
      <c r="D475" s="17"/>
      <c r="E475" s="52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9"/>
    </row>
    <row r="476" spans="1:23" x14ac:dyDescent="0.2">
      <c r="A476" s="9"/>
      <c r="B476" s="11"/>
      <c r="C476" s="11"/>
      <c r="D476" s="11"/>
      <c r="E476" s="5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4"/>
    </row>
    <row r="477" spans="1:23" x14ac:dyDescent="0.2">
      <c r="A477" s="16"/>
      <c r="B477" s="17"/>
      <c r="C477" s="17"/>
      <c r="D477" s="17"/>
      <c r="E477" s="52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9"/>
    </row>
    <row r="478" spans="1:23" x14ac:dyDescent="0.2">
      <c r="A478" s="9"/>
      <c r="B478" s="11"/>
      <c r="C478" s="11"/>
      <c r="D478" s="11"/>
      <c r="E478" s="5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4"/>
    </row>
    <row r="479" spans="1:23" x14ac:dyDescent="0.2">
      <c r="A479" s="16"/>
      <c r="B479" s="17"/>
      <c r="C479" s="17"/>
      <c r="D479" s="17"/>
      <c r="E479" s="52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9"/>
    </row>
    <row r="480" spans="1:23" x14ac:dyDescent="0.2">
      <c r="A480" s="9"/>
      <c r="B480" s="11"/>
      <c r="C480" s="11"/>
      <c r="D480" s="11"/>
      <c r="E480" s="5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4"/>
    </row>
    <row r="481" spans="1:23" x14ac:dyDescent="0.2">
      <c r="A481" s="16"/>
      <c r="B481" s="17"/>
      <c r="C481" s="17"/>
      <c r="D481" s="17"/>
      <c r="E481" s="52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9"/>
    </row>
    <row r="482" spans="1:23" x14ac:dyDescent="0.2">
      <c r="A482" s="9"/>
      <c r="B482" s="11"/>
      <c r="C482" s="11"/>
      <c r="D482" s="11"/>
      <c r="E482" s="5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4"/>
    </row>
    <row r="483" spans="1:23" x14ac:dyDescent="0.2">
      <c r="A483" s="16"/>
      <c r="B483" s="17"/>
      <c r="C483" s="17"/>
      <c r="D483" s="17"/>
      <c r="E483" s="52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9"/>
    </row>
    <row r="484" spans="1:23" x14ac:dyDescent="0.2">
      <c r="A484" s="9"/>
      <c r="B484" s="11"/>
      <c r="C484" s="11"/>
      <c r="D484" s="11"/>
      <c r="E484" s="5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4"/>
    </row>
    <row r="485" spans="1:23" x14ac:dyDescent="0.2">
      <c r="A485" s="16"/>
      <c r="B485" s="17"/>
      <c r="C485" s="17"/>
      <c r="D485" s="17"/>
      <c r="E485" s="52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9"/>
    </row>
    <row r="486" spans="1:23" x14ac:dyDescent="0.2">
      <c r="A486" s="9"/>
      <c r="B486" s="11"/>
      <c r="C486" s="11"/>
      <c r="D486" s="11"/>
      <c r="E486" s="5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4"/>
    </row>
    <row r="487" spans="1:23" x14ac:dyDescent="0.2">
      <c r="A487" s="16"/>
      <c r="B487" s="17"/>
      <c r="C487" s="17"/>
      <c r="D487" s="17"/>
      <c r="E487" s="52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9"/>
    </row>
    <row r="488" spans="1:23" x14ac:dyDescent="0.2">
      <c r="A488" s="9"/>
      <c r="B488" s="11"/>
      <c r="C488" s="11"/>
      <c r="D488" s="11"/>
      <c r="E488" s="5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4"/>
    </row>
    <row r="489" spans="1:23" x14ac:dyDescent="0.2">
      <c r="A489" s="16"/>
      <c r="B489" s="17"/>
      <c r="C489" s="17"/>
      <c r="D489" s="17"/>
      <c r="E489" s="52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9"/>
    </row>
    <row r="490" spans="1:23" x14ac:dyDescent="0.2">
      <c r="A490" s="9"/>
      <c r="B490" s="11"/>
      <c r="C490" s="11"/>
      <c r="D490" s="11"/>
      <c r="E490" s="5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4"/>
    </row>
    <row r="491" spans="1:23" x14ac:dyDescent="0.2">
      <c r="A491" s="16"/>
      <c r="B491" s="17"/>
      <c r="C491" s="17"/>
      <c r="D491" s="17"/>
      <c r="E491" s="52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9"/>
    </row>
    <row r="492" spans="1:23" x14ac:dyDescent="0.2">
      <c r="A492" s="9"/>
      <c r="B492" s="11"/>
      <c r="C492" s="11"/>
      <c r="D492" s="11"/>
      <c r="E492" s="5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4"/>
    </row>
    <row r="493" spans="1:23" x14ac:dyDescent="0.2">
      <c r="A493" s="16"/>
      <c r="B493" s="17"/>
      <c r="C493" s="17"/>
      <c r="D493" s="17"/>
      <c r="E493" s="52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9"/>
    </row>
    <row r="494" spans="1:23" x14ac:dyDescent="0.2">
      <c r="A494" s="9"/>
      <c r="B494" s="11"/>
      <c r="C494" s="11"/>
      <c r="D494" s="11"/>
      <c r="E494" s="5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4"/>
    </row>
    <row r="495" spans="1:23" x14ac:dyDescent="0.2">
      <c r="A495" s="16"/>
      <c r="B495" s="17"/>
      <c r="C495" s="17"/>
      <c r="D495" s="17"/>
      <c r="E495" s="52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9"/>
    </row>
    <row r="496" spans="1:23" x14ac:dyDescent="0.2">
      <c r="A496" s="9"/>
      <c r="B496" s="11"/>
      <c r="C496" s="11"/>
      <c r="D496" s="11"/>
      <c r="E496" s="5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4"/>
    </row>
    <row r="497" spans="1:23" x14ac:dyDescent="0.2">
      <c r="A497" s="16"/>
      <c r="B497" s="17"/>
      <c r="C497" s="17"/>
      <c r="D497" s="17"/>
      <c r="E497" s="52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9"/>
    </row>
    <row r="498" spans="1:23" x14ac:dyDescent="0.2">
      <c r="A498" s="9"/>
      <c r="B498" s="11"/>
      <c r="C498" s="11"/>
      <c r="D498" s="11"/>
      <c r="E498" s="5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4"/>
    </row>
    <row r="499" spans="1:23" x14ac:dyDescent="0.2">
      <c r="A499" s="16"/>
      <c r="B499" s="17"/>
      <c r="C499" s="17"/>
      <c r="D499" s="17"/>
      <c r="E499" s="52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9"/>
    </row>
    <row r="500" spans="1:23" x14ac:dyDescent="0.2">
      <c r="A500" s="9"/>
      <c r="B500" s="11"/>
      <c r="C500" s="11"/>
      <c r="D500" s="11"/>
      <c r="E500" s="5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4"/>
    </row>
    <row r="501" spans="1:23" x14ac:dyDescent="0.2">
      <c r="A501" s="16"/>
      <c r="B501" s="17"/>
      <c r="C501" s="17"/>
      <c r="D501" s="17"/>
      <c r="E501" s="52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9"/>
    </row>
    <row r="502" spans="1:23" x14ac:dyDescent="0.2">
      <c r="A502" s="9"/>
      <c r="B502" s="11"/>
      <c r="C502" s="11"/>
      <c r="D502" s="11"/>
      <c r="E502" s="5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4"/>
    </row>
    <row r="503" spans="1:23" x14ac:dyDescent="0.2">
      <c r="A503" s="16"/>
      <c r="B503" s="17"/>
      <c r="C503" s="17"/>
      <c r="D503" s="17"/>
      <c r="E503" s="52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9"/>
    </row>
    <row r="504" spans="1:23" x14ac:dyDescent="0.2">
      <c r="A504" s="9"/>
      <c r="B504" s="11"/>
      <c r="C504" s="11"/>
      <c r="D504" s="11"/>
      <c r="E504" s="5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4"/>
    </row>
    <row r="505" spans="1:23" x14ac:dyDescent="0.2">
      <c r="A505" s="16"/>
      <c r="B505" s="17"/>
      <c r="C505" s="17"/>
      <c r="D505" s="17"/>
      <c r="E505" s="52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9"/>
    </row>
    <row r="506" spans="1:23" x14ac:dyDescent="0.2">
      <c r="A506" s="9"/>
      <c r="B506" s="11"/>
      <c r="C506" s="11"/>
      <c r="D506" s="11"/>
      <c r="E506" s="5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4"/>
    </row>
    <row r="507" spans="1:23" x14ac:dyDescent="0.2">
      <c r="A507" s="16"/>
      <c r="B507" s="17"/>
      <c r="C507" s="17"/>
      <c r="D507" s="17"/>
      <c r="E507" s="52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9"/>
    </row>
    <row r="508" spans="1:23" x14ac:dyDescent="0.2">
      <c r="A508" s="9"/>
      <c r="B508" s="11"/>
      <c r="C508" s="11"/>
      <c r="D508" s="11"/>
      <c r="E508" s="5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4"/>
    </row>
    <row r="509" spans="1:23" x14ac:dyDescent="0.2">
      <c r="A509" s="16"/>
      <c r="B509" s="17"/>
      <c r="C509" s="17"/>
      <c r="D509" s="17"/>
      <c r="E509" s="52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9"/>
    </row>
    <row r="510" spans="1:23" x14ac:dyDescent="0.2">
      <c r="A510" s="9"/>
      <c r="B510" s="11"/>
      <c r="C510" s="11"/>
      <c r="D510" s="11"/>
      <c r="E510" s="5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4"/>
    </row>
    <row r="511" spans="1:23" x14ac:dyDescent="0.2">
      <c r="A511" s="16"/>
      <c r="B511" s="17"/>
      <c r="C511" s="17"/>
      <c r="D511" s="17"/>
      <c r="E511" s="52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9"/>
    </row>
    <row r="512" spans="1:23" x14ac:dyDescent="0.2">
      <c r="A512" s="9"/>
      <c r="B512" s="11"/>
      <c r="C512" s="11"/>
      <c r="D512" s="11"/>
      <c r="E512" s="5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4"/>
    </row>
    <row r="513" spans="1:23" x14ac:dyDescent="0.2">
      <c r="A513" s="16"/>
      <c r="B513" s="17"/>
      <c r="C513" s="17"/>
      <c r="D513" s="17"/>
      <c r="E513" s="52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9"/>
    </row>
    <row r="514" spans="1:23" x14ac:dyDescent="0.2">
      <c r="A514" s="9"/>
      <c r="B514" s="11"/>
      <c r="C514" s="11"/>
      <c r="D514" s="11"/>
      <c r="E514" s="5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4"/>
    </row>
    <row r="515" spans="1:23" x14ac:dyDescent="0.2">
      <c r="A515" s="16"/>
      <c r="B515" s="17"/>
      <c r="C515" s="17"/>
      <c r="D515" s="17"/>
      <c r="E515" s="52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9"/>
    </row>
    <row r="516" spans="1:23" x14ac:dyDescent="0.2">
      <c r="A516" s="9"/>
      <c r="B516" s="11"/>
      <c r="C516" s="11"/>
      <c r="D516" s="11"/>
      <c r="E516" s="5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4"/>
    </row>
    <row r="517" spans="1:23" x14ac:dyDescent="0.2">
      <c r="A517" s="16"/>
      <c r="B517" s="17"/>
      <c r="C517" s="17"/>
      <c r="D517" s="17"/>
      <c r="E517" s="52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9"/>
    </row>
    <row r="518" spans="1:23" x14ac:dyDescent="0.2">
      <c r="A518" s="9"/>
      <c r="B518" s="11"/>
      <c r="C518" s="11"/>
      <c r="D518" s="11"/>
      <c r="E518" s="5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4"/>
    </row>
    <row r="519" spans="1:23" x14ac:dyDescent="0.2">
      <c r="A519" s="16"/>
      <c r="B519" s="17"/>
      <c r="C519" s="17"/>
      <c r="D519" s="17"/>
      <c r="E519" s="52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9"/>
    </row>
    <row r="520" spans="1:23" x14ac:dyDescent="0.2">
      <c r="A520" s="9"/>
      <c r="B520" s="11"/>
      <c r="C520" s="11"/>
      <c r="D520" s="11"/>
      <c r="E520" s="5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4"/>
    </row>
    <row r="521" spans="1:23" x14ac:dyDescent="0.2">
      <c r="A521" s="16"/>
      <c r="B521" s="17"/>
      <c r="C521" s="17"/>
      <c r="D521" s="17"/>
      <c r="E521" s="52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9"/>
    </row>
    <row r="522" spans="1:23" x14ac:dyDescent="0.2">
      <c r="A522" s="9"/>
      <c r="B522" s="11"/>
      <c r="C522" s="11"/>
      <c r="D522" s="11"/>
      <c r="E522" s="5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4"/>
    </row>
    <row r="523" spans="1:23" x14ac:dyDescent="0.2">
      <c r="A523" s="16"/>
      <c r="B523" s="17"/>
      <c r="C523" s="17"/>
      <c r="D523" s="17"/>
      <c r="E523" s="52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9"/>
    </row>
    <row r="524" spans="1:23" x14ac:dyDescent="0.2">
      <c r="A524" s="9"/>
      <c r="B524" s="11"/>
      <c r="C524" s="11"/>
      <c r="D524" s="11"/>
      <c r="E524" s="5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4"/>
    </row>
    <row r="525" spans="1:23" x14ac:dyDescent="0.2">
      <c r="A525" s="16"/>
      <c r="B525" s="17"/>
      <c r="C525" s="17"/>
      <c r="D525" s="17"/>
      <c r="E525" s="52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9"/>
    </row>
    <row r="526" spans="1:23" x14ac:dyDescent="0.2">
      <c r="A526" s="9"/>
      <c r="B526" s="11"/>
      <c r="C526" s="11"/>
      <c r="D526" s="11"/>
      <c r="E526" s="5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4"/>
    </row>
    <row r="527" spans="1:23" x14ac:dyDescent="0.2">
      <c r="A527" s="16"/>
      <c r="B527" s="17"/>
      <c r="C527" s="17"/>
      <c r="D527" s="17"/>
      <c r="E527" s="52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9"/>
    </row>
    <row r="528" spans="1:23" x14ac:dyDescent="0.2">
      <c r="A528" s="9"/>
      <c r="B528" s="11"/>
      <c r="C528" s="11"/>
      <c r="D528" s="11"/>
      <c r="E528" s="5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4"/>
    </row>
    <row r="529" spans="1:23" x14ac:dyDescent="0.2">
      <c r="A529" s="16"/>
      <c r="B529" s="17"/>
      <c r="C529" s="17"/>
      <c r="D529" s="17"/>
      <c r="E529" s="52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9"/>
    </row>
    <row r="530" spans="1:23" x14ac:dyDescent="0.2">
      <c r="A530" s="9"/>
      <c r="B530" s="11"/>
      <c r="C530" s="11"/>
      <c r="D530" s="11"/>
      <c r="E530" s="5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4"/>
    </row>
    <row r="531" spans="1:23" x14ac:dyDescent="0.2">
      <c r="A531" s="16"/>
      <c r="B531" s="17"/>
      <c r="C531" s="17"/>
      <c r="D531" s="17"/>
      <c r="E531" s="52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9"/>
    </row>
    <row r="532" spans="1:23" x14ac:dyDescent="0.2">
      <c r="A532" s="9"/>
      <c r="B532" s="11"/>
      <c r="C532" s="11"/>
      <c r="D532" s="11"/>
      <c r="E532" s="5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4"/>
    </row>
    <row r="533" spans="1:23" x14ac:dyDescent="0.2">
      <c r="A533" s="16"/>
      <c r="B533" s="17"/>
      <c r="C533" s="17"/>
      <c r="D533" s="17"/>
      <c r="E533" s="52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9"/>
    </row>
    <row r="534" spans="1:23" x14ac:dyDescent="0.2">
      <c r="A534" s="9"/>
      <c r="B534" s="11"/>
      <c r="C534" s="11"/>
      <c r="D534" s="11"/>
      <c r="E534" s="5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4"/>
    </row>
    <row r="535" spans="1:23" x14ac:dyDescent="0.2">
      <c r="A535" s="16"/>
      <c r="B535" s="17"/>
      <c r="C535" s="17"/>
      <c r="D535" s="17"/>
      <c r="E535" s="52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9"/>
    </row>
    <row r="536" spans="1:23" x14ac:dyDescent="0.2">
      <c r="A536" s="9"/>
      <c r="B536" s="11"/>
      <c r="C536" s="11"/>
      <c r="D536" s="11"/>
      <c r="E536" s="5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4"/>
    </row>
    <row r="537" spans="1:23" x14ac:dyDescent="0.2">
      <c r="A537" s="16"/>
      <c r="B537" s="17"/>
      <c r="C537" s="17"/>
      <c r="D537" s="17"/>
      <c r="E537" s="52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9"/>
    </row>
    <row r="538" spans="1:23" x14ac:dyDescent="0.2">
      <c r="A538" s="9"/>
      <c r="B538" s="11"/>
      <c r="C538" s="11"/>
      <c r="D538" s="11"/>
      <c r="E538" s="5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4"/>
    </row>
    <row r="539" spans="1:23" x14ac:dyDescent="0.2">
      <c r="A539" s="16"/>
      <c r="B539" s="17"/>
      <c r="C539" s="17"/>
      <c r="D539" s="17"/>
      <c r="E539" s="52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9"/>
    </row>
    <row r="540" spans="1:23" x14ac:dyDescent="0.2">
      <c r="A540" s="9"/>
      <c r="B540" s="11"/>
      <c r="C540" s="11"/>
      <c r="D540" s="11"/>
      <c r="E540" s="5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4"/>
    </row>
    <row r="541" spans="1:23" x14ac:dyDescent="0.2">
      <c r="A541" s="16"/>
      <c r="B541" s="17"/>
      <c r="C541" s="17"/>
      <c r="D541" s="17"/>
      <c r="E541" s="52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9"/>
    </row>
    <row r="542" spans="1:23" x14ac:dyDescent="0.2">
      <c r="A542" s="9"/>
      <c r="B542" s="11"/>
      <c r="C542" s="11"/>
      <c r="D542" s="11"/>
      <c r="E542" s="5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4"/>
    </row>
    <row r="543" spans="1:23" x14ac:dyDescent="0.2">
      <c r="A543" s="16"/>
      <c r="B543" s="17"/>
      <c r="C543" s="17"/>
      <c r="D543" s="17"/>
      <c r="E543" s="52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9"/>
    </row>
    <row r="544" spans="1:23" x14ac:dyDescent="0.2">
      <c r="A544" s="9"/>
      <c r="B544" s="11"/>
      <c r="C544" s="11"/>
      <c r="D544" s="11"/>
      <c r="E544" s="5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4"/>
    </row>
    <row r="545" spans="1:23" x14ac:dyDescent="0.2">
      <c r="A545" s="16"/>
      <c r="B545" s="17"/>
      <c r="C545" s="17"/>
      <c r="D545" s="17"/>
      <c r="E545" s="52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9"/>
    </row>
    <row r="546" spans="1:23" x14ac:dyDescent="0.2">
      <c r="A546" s="9"/>
      <c r="B546" s="11"/>
      <c r="C546" s="11"/>
      <c r="D546" s="11"/>
      <c r="E546" s="5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4"/>
    </row>
    <row r="547" spans="1:23" x14ac:dyDescent="0.2">
      <c r="A547" s="16"/>
      <c r="B547" s="17"/>
      <c r="C547" s="17"/>
      <c r="D547" s="17"/>
      <c r="E547" s="52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9"/>
    </row>
    <row r="548" spans="1:23" x14ac:dyDescent="0.2">
      <c r="A548" s="9"/>
      <c r="B548" s="11"/>
      <c r="C548" s="11"/>
      <c r="D548" s="11"/>
      <c r="E548" s="5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4"/>
    </row>
    <row r="549" spans="1:23" x14ac:dyDescent="0.2">
      <c r="A549" s="16"/>
      <c r="B549" s="17"/>
      <c r="C549" s="17"/>
      <c r="D549" s="17"/>
      <c r="E549" s="52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9"/>
    </row>
    <row r="550" spans="1:23" x14ac:dyDescent="0.2">
      <c r="A550" s="9"/>
      <c r="B550" s="11"/>
      <c r="C550" s="11"/>
      <c r="D550" s="11"/>
      <c r="E550" s="5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4"/>
    </row>
    <row r="551" spans="1:23" x14ac:dyDescent="0.2">
      <c r="A551" s="16"/>
      <c r="B551" s="17"/>
      <c r="C551" s="17"/>
      <c r="D551" s="17"/>
      <c r="E551" s="52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9"/>
    </row>
    <row r="552" spans="1:23" x14ac:dyDescent="0.2">
      <c r="A552" s="9"/>
      <c r="B552" s="11"/>
      <c r="C552" s="11"/>
      <c r="D552" s="11"/>
      <c r="E552" s="5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4"/>
    </row>
    <row r="553" spans="1:23" x14ac:dyDescent="0.2">
      <c r="A553" s="16"/>
      <c r="B553" s="17"/>
      <c r="C553" s="17"/>
      <c r="D553" s="17"/>
      <c r="E553" s="52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9"/>
    </row>
    <row r="554" spans="1:23" x14ac:dyDescent="0.2">
      <c r="A554" s="9"/>
      <c r="B554" s="11"/>
      <c r="C554" s="11"/>
      <c r="D554" s="11"/>
      <c r="E554" s="5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4"/>
    </row>
    <row r="555" spans="1:23" x14ac:dyDescent="0.2">
      <c r="A555" s="16"/>
      <c r="B555" s="17"/>
      <c r="C555" s="17"/>
      <c r="D555" s="17"/>
      <c r="E555" s="52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9"/>
    </row>
    <row r="556" spans="1:23" x14ac:dyDescent="0.2">
      <c r="A556" s="9"/>
      <c r="B556" s="11"/>
      <c r="C556" s="11"/>
      <c r="D556" s="11"/>
      <c r="E556" s="5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4"/>
    </row>
    <row r="557" spans="1:23" x14ac:dyDescent="0.2">
      <c r="A557" s="16"/>
      <c r="B557" s="17"/>
      <c r="C557" s="17"/>
      <c r="D557" s="17"/>
      <c r="E557" s="52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9"/>
    </row>
    <row r="558" spans="1:23" x14ac:dyDescent="0.2">
      <c r="A558" s="9"/>
      <c r="B558" s="11"/>
      <c r="C558" s="11"/>
      <c r="D558" s="11"/>
      <c r="E558" s="5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4"/>
    </row>
    <row r="559" spans="1:23" x14ac:dyDescent="0.2">
      <c r="A559" s="16"/>
      <c r="B559" s="17"/>
      <c r="C559" s="17"/>
      <c r="D559" s="17"/>
      <c r="E559" s="52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9"/>
    </row>
    <row r="560" spans="1:23" x14ac:dyDescent="0.2">
      <c r="A560" s="9"/>
      <c r="B560" s="11"/>
      <c r="C560" s="11"/>
      <c r="D560" s="11"/>
      <c r="E560" s="5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4"/>
    </row>
    <row r="561" spans="1:23" x14ac:dyDescent="0.2">
      <c r="A561" s="16"/>
      <c r="B561" s="17"/>
      <c r="C561" s="17"/>
      <c r="D561" s="17"/>
      <c r="E561" s="52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9"/>
    </row>
    <row r="562" spans="1:23" x14ac:dyDescent="0.2">
      <c r="A562" s="9"/>
      <c r="B562" s="11"/>
      <c r="C562" s="11"/>
      <c r="D562" s="11"/>
      <c r="E562" s="5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4"/>
    </row>
    <row r="563" spans="1:23" x14ac:dyDescent="0.2">
      <c r="A563" s="16"/>
      <c r="B563" s="17"/>
      <c r="C563" s="17"/>
      <c r="D563" s="17"/>
      <c r="E563" s="52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9"/>
    </row>
    <row r="564" spans="1:23" x14ac:dyDescent="0.2">
      <c r="A564" s="9"/>
      <c r="B564" s="11"/>
      <c r="C564" s="11"/>
      <c r="D564" s="11"/>
      <c r="E564" s="5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4"/>
    </row>
    <row r="565" spans="1:23" x14ac:dyDescent="0.2">
      <c r="A565" s="16"/>
      <c r="B565" s="17"/>
      <c r="C565" s="17"/>
      <c r="D565" s="17"/>
      <c r="E565" s="52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9"/>
    </row>
    <row r="566" spans="1:23" x14ac:dyDescent="0.2">
      <c r="A566" s="9"/>
      <c r="B566" s="11"/>
      <c r="C566" s="11"/>
      <c r="D566" s="11"/>
      <c r="E566" s="5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4"/>
    </row>
    <row r="567" spans="1:23" x14ac:dyDescent="0.2">
      <c r="A567" s="16"/>
      <c r="B567" s="17"/>
      <c r="C567" s="17"/>
      <c r="D567" s="17"/>
      <c r="E567" s="52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9"/>
    </row>
    <row r="568" spans="1:23" x14ac:dyDescent="0.2">
      <c r="A568" s="9"/>
      <c r="B568" s="11"/>
      <c r="C568" s="11"/>
      <c r="D568" s="11"/>
      <c r="E568" s="5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4"/>
    </row>
    <row r="569" spans="1:23" x14ac:dyDescent="0.2">
      <c r="A569" s="16"/>
      <c r="B569" s="17"/>
      <c r="C569" s="17"/>
      <c r="D569" s="17"/>
      <c r="E569" s="52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9"/>
    </row>
    <row r="570" spans="1:23" x14ac:dyDescent="0.2">
      <c r="A570" s="9"/>
      <c r="B570" s="11"/>
      <c r="C570" s="11"/>
      <c r="D570" s="11"/>
      <c r="E570" s="5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4"/>
    </row>
    <row r="571" spans="1:23" x14ac:dyDescent="0.2">
      <c r="A571" s="16"/>
      <c r="B571" s="17"/>
      <c r="C571" s="17"/>
      <c r="D571" s="17"/>
      <c r="E571" s="52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9"/>
    </row>
    <row r="572" spans="1:23" x14ac:dyDescent="0.2">
      <c r="A572" s="9"/>
      <c r="B572" s="11"/>
      <c r="C572" s="11"/>
      <c r="D572" s="11"/>
      <c r="E572" s="5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4"/>
    </row>
    <row r="573" spans="1:23" x14ac:dyDescent="0.2">
      <c r="A573" s="16"/>
      <c r="B573" s="17"/>
      <c r="C573" s="17"/>
      <c r="D573" s="17"/>
      <c r="E573" s="52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9"/>
    </row>
    <row r="574" spans="1:23" x14ac:dyDescent="0.2">
      <c r="A574" s="9"/>
      <c r="B574" s="11"/>
      <c r="C574" s="11"/>
      <c r="D574" s="11"/>
      <c r="E574" s="5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4"/>
    </row>
    <row r="575" spans="1:23" x14ac:dyDescent="0.2">
      <c r="A575" s="16"/>
      <c r="B575" s="17"/>
      <c r="C575" s="17"/>
      <c r="D575" s="17"/>
      <c r="E575" s="52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9"/>
    </row>
    <row r="576" spans="1:23" x14ac:dyDescent="0.2">
      <c r="A576" s="9"/>
      <c r="B576" s="11"/>
      <c r="C576" s="11"/>
      <c r="D576" s="11"/>
      <c r="E576" s="5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4"/>
    </row>
    <row r="577" spans="1:23" x14ac:dyDescent="0.2">
      <c r="A577" s="16"/>
      <c r="B577" s="17"/>
      <c r="C577" s="17"/>
      <c r="D577" s="17"/>
      <c r="E577" s="52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9"/>
    </row>
    <row r="578" spans="1:23" x14ac:dyDescent="0.2">
      <c r="A578" s="9"/>
      <c r="B578" s="11"/>
      <c r="C578" s="11"/>
      <c r="D578" s="11"/>
      <c r="E578" s="5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4"/>
    </row>
    <row r="579" spans="1:23" x14ac:dyDescent="0.2">
      <c r="A579" s="16"/>
      <c r="B579" s="17"/>
      <c r="C579" s="17"/>
      <c r="D579" s="17"/>
      <c r="E579" s="52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9"/>
    </row>
    <row r="580" spans="1:23" x14ac:dyDescent="0.2">
      <c r="A580" s="9"/>
      <c r="B580" s="11"/>
      <c r="C580" s="11"/>
      <c r="D580" s="11"/>
      <c r="E580" s="5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4"/>
    </row>
    <row r="581" spans="1:23" x14ac:dyDescent="0.2">
      <c r="A581" s="16"/>
      <c r="B581" s="17"/>
      <c r="C581" s="17"/>
      <c r="D581" s="17"/>
      <c r="E581" s="52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9"/>
    </row>
    <row r="582" spans="1:23" x14ac:dyDescent="0.2">
      <c r="A582" s="9"/>
      <c r="B582" s="11"/>
      <c r="C582" s="11"/>
      <c r="D582" s="11"/>
      <c r="E582" s="5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4"/>
    </row>
    <row r="583" spans="1:23" x14ac:dyDescent="0.2">
      <c r="A583" s="16"/>
      <c r="B583" s="17"/>
      <c r="C583" s="17"/>
      <c r="D583" s="17"/>
      <c r="E583" s="52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9"/>
    </row>
    <row r="584" spans="1:23" x14ac:dyDescent="0.2">
      <c r="A584" s="9"/>
      <c r="B584" s="11"/>
      <c r="C584" s="11"/>
      <c r="D584" s="11"/>
      <c r="E584" s="5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4"/>
    </row>
    <row r="585" spans="1:23" x14ac:dyDescent="0.2">
      <c r="A585" s="16"/>
      <c r="B585" s="17"/>
      <c r="C585" s="17"/>
      <c r="D585" s="17"/>
      <c r="E585" s="52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9"/>
    </row>
    <row r="586" spans="1:23" x14ac:dyDescent="0.2">
      <c r="A586" s="9"/>
      <c r="B586" s="11"/>
      <c r="C586" s="11"/>
      <c r="D586" s="11"/>
      <c r="E586" s="5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4"/>
    </row>
    <row r="587" spans="1:23" x14ac:dyDescent="0.2">
      <c r="A587" s="16"/>
      <c r="B587" s="17"/>
      <c r="C587" s="17"/>
      <c r="D587" s="17"/>
      <c r="E587" s="52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9"/>
    </row>
    <row r="588" spans="1:23" x14ac:dyDescent="0.2">
      <c r="A588" s="9"/>
      <c r="B588" s="11"/>
      <c r="C588" s="11"/>
      <c r="D588" s="11"/>
      <c r="E588" s="5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4"/>
    </row>
    <row r="589" spans="1:23" x14ac:dyDescent="0.2">
      <c r="A589" s="16"/>
      <c r="B589" s="17"/>
      <c r="C589" s="17"/>
      <c r="D589" s="17"/>
      <c r="E589" s="52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9"/>
    </row>
    <row r="590" spans="1:23" x14ac:dyDescent="0.2">
      <c r="A590" s="9"/>
      <c r="B590" s="11"/>
      <c r="C590" s="11"/>
      <c r="D590" s="11"/>
      <c r="E590" s="5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4"/>
    </row>
    <row r="591" spans="1:23" x14ac:dyDescent="0.2">
      <c r="A591" s="16"/>
      <c r="B591" s="17"/>
      <c r="C591" s="17"/>
      <c r="D591" s="17"/>
      <c r="E591" s="52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9"/>
    </row>
    <row r="592" spans="1:23" x14ac:dyDescent="0.2">
      <c r="A592" s="9"/>
      <c r="B592" s="11"/>
      <c r="C592" s="11"/>
      <c r="D592" s="11"/>
      <c r="E592" s="5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4"/>
    </row>
    <row r="593" spans="1:23" x14ac:dyDescent="0.2">
      <c r="A593" s="16"/>
      <c r="B593" s="17"/>
      <c r="C593" s="17"/>
      <c r="D593" s="17"/>
      <c r="E593" s="52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9"/>
    </row>
    <row r="594" spans="1:23" x14ac:dyDescent="0.2">
      <c r="A594" s="9"/>
      <c r="B594" s="11"/>
      <c r="C594" s="11"/>
      <c r="D594" s="11"/>
      <c r="E594" s="5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4"/>
    </row>
    <row r="595" spans="1:23" x14ac:dyDescent="0.2">
      <c r="A595" s="16"/>
      <c r="B595" s="17"/>
      <c r="C595" s="17"/>
      <c r="D595" s="17"/>
      <c r="E595" s="52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9"/>
    </row>
    <row r="596" spans="1:23" x14ac:dyDescent="0.2">
      <c r="A596" s="9"/>
      <c r="B596" s="11"/>
      <c r="C596" s="11"/>
      <c r="D596" s="11"/>
      <c r="E596" s="5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4"/>
    </row>
    <row r="597" spans="1:23" x14ac:dyDescent="0.2">
      <c r="A597" s="16"/>
      <c r="B597" s="17"/>
      <c r="C597" s="17"/>
      <c r="D597" s="17"/>
      <c r="E597" s="52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9"/>
    </row>
    <row r="598" spans="1:23" x14ac:dyDescent="0.2">
      <c r="A598" s="9"/>
      <c r="B598" s="11"/>
      <c r="C598" s="11"/>
      <c r="D598" s="11"/>
      <c r="E598" s="5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4"/>
    </row>
    <row r="599" spans="1:23" x14ac:dyDescent="0.2">
      <c r="A599" s="16"/>
      <c r="B599" s="17"/>
      <c r="C599" s="17"/>
      <c r="D599" s="17"/>
      <c r="E599" s="52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9"/>
    </row>
    <row r="600" spans="1:23" x14ac:dyDescent="0.2">
      <c r="A600" s="9"/>
      <c r="B600" s="11"/>
      <c r="C600" s="11"/>
      <c r="D600" s="11"/>
      <c r="E600" s="5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4"/>
    </row>
    <row r="601" spans="1:23" x14ac:dyDescent="0.2">
      <c r="A601" s="16"/>
      <c r="B601" s="17"/>
      <c r="C601" s="17"/>
      <c r="D601" s="17"/>
      <c r="E601" s="52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9"/>
    </row>
    <row r="602" spans="1:23" x14ac:dyDescent="0.2">
      <c r="A602" s="9"/>
      <c r="B602" s="11"/>
      <c r="C602" s="11"/>
      <c r="D602" s="11"/>
      <c r="E602" s="5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4"/>
    </row>
    <row r="603" spans="1:23" x14ac:dyDescent="0.2">
      <c r="A603" s="16"/>
      <c r="B603" s="17"/>
      <c r="C603" s="17"/>
      <c r="D603" s="17"/>
      <c r="E603" s="52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9"/>
    </row>
    <row r="604" spans="1:23" x14ac:dyDescent="0.2">
      <c r="A604" s="9"/>
      <c r="B604" s="11"/>
      <c r="C604" s="11"/>
      <c r="D604" s="11"/>
      <c r="E604" s="5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4"/>
    </row>
    <row r="605" spans="1:23" x14ac:dyDescent="0.2">
      <c r="A605" s="16"/>
      <c r="B605" s="17"/>
      <c r="C605" s="17"/>
      <c r="D605" s="17"/>
      <c r="E605" s="52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9"/>
    </row>
    <row r="606" spans="1:23" x14ac:dyDescent="0.2">
      <c r="A606" s="9"/>
      <c r="B606" s="11"/>
      <c r="C606" s="11"/>
      <c r="D606" s="11"/>
      <c r="E606" s="5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4"/>
    </row>
    <row r="607" spans="1:23" x14ac:dyDescent="0.2">
      <c r="A607" s="16"/>
      <c r="B607" s="17"/>
      <c r="C607" s="17"/>
      <c r="D607" s="17"/>
      <c r="E607" s="52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9"/>
    </row>
    <row r="608" spans="1:23" x14ac:dyDescent="0.2">
      <c r="A608" s="9"/>
      <c r="B608" s="11"/>
      <c r="C608" s="11"/>
      <c r="D608" s="11"/>
      <c r="E608" s="5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4"/>
    </row>
    <row r="609" spans="1:23" x14ac:dyDescent="0.2">
      <c r="A609" s="16"/>
      <c r="B609" s="17"/>
      <c r="C609" s="17"/>
      <c r="D609" s="17"/>
      <c r="E609" s="52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9"/>
    </row>
    <row r="610" spans="1:23" x14ac:dyDescent="0.2">
      <c r="A610" s="9"/>
      <c r="B610" s="11"/>
      <c r="C610" s="11"/>
      <c r="D610" s="11"/>
      <c r="E610" s="5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4"/>
    </row>
    <row r="611" spans="1:23" x14ac:dyDescent="0.2">
      <c r="A611" s="16"/>
      <c r="B611" s="17"/>
      <c r="C611" s="17"/>
      <c r="D611" s="17"/>
      <c r="E611" s="52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9"/>
    </row>
    <row r="612" spans="1:23" x14ac:dyDescent="0.2">
      <c r="A612" s="9"/>
      <c r="B612" s="11"/>
      <c r="C612" s="11"/>
      <c r="D612" s="11"/>
      <c r="E612" s="5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4"/>
    </row>
    <row r="613" spans="1:23" x14ac:dyDescent="0.2">
      <c r="A613" s="16"/>
      <c r="B613" s="17"/>
      <c r="C613" s="17"/>
      <c r="D613" s="17"/>
      <c r="E613" s="52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9"/>
    </row>
    <row r="614" spans="1:23" x14ac:dyDescent="0.2">
      <c r="A614" s="9"/>
      <c r="B614" s="11"/>
      <c r="C614" s="11"/>
      <c r="D614" s="11"/>
      <c r="E614" s="5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4"/>
    </row>
    <row r="615" spans="1:23" x14ac:dyDescent="0.2">
      <c r="A615" s="16"/>
      <c r="B615" s="17"/>
      <c r="C615" s="17"/>
      <c r="D615" s="17"/>
      <c r="E615" s="52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9"/>
    </row>
    <row r="616" spans="1:23" x14ac:dyDescent="0.2">
      <c r="A616" s="9"/>
      <c r="B616" s="11"/>
      <c r="C616" s="11"/>
      <c r="D616" s="11"/>
      <c r="E616" s="5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4"/>
    </row>
    <row r="617" spans="1:23" x14ac:dyDescent="0.2">
      <c r="A617" s="16"/>
      <c r="B617" s="17"/>
      <c r="C617" s="17"/>
      <c r="D617" s="17"/>
      <c r="E617" s="52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9"/>
    </row>
    <row r="618" spans="1:23" x14ac:dyDescent="0.2">
      <c r="A618" s="9"/>
      <c r="B618" s="11"/>
      <c r="C618" s="11"/>
      <c r="D618" s="11"/>
      <c r="E618" s="5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4"/>
    </row>
    <row r="619" spans="1:23" x14ac:dyDescent="0.2">
      <c r="A619" s="16"/>
      <c r="B619" s="17"/>
      <c r="C619" s="17"/>
      <c r="D619" s="17"/>
      <c r="E619" s="52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9"/>
    </row>
    <row r="620" spans="1:23" x14ac:dyDescent="0.2">
      <c r="A620" s="9"/>
      <c r="B620" s="11"/>
      <c r="C620" s="11"/>
      <c r="D620" s="11"/>
      <c r="E620" s="5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4"/>
    </row>
    <row r="621" spans="1:23" x14ac:dyDescent="0.2">
      <c r="A621" s="16"/>
      <c r="B621" s="17"/>
      <c r="C621" s="17"/>
      <c r="D621" s="17"/>
      <c r="E621" s="52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9"/>
    </row>
    <row r="622" spans="1:23" x14ac:dyDescent="0.2">
      <c r="A622" s="9"/>
      <c r="B622" s="11"/>
      <c r="C622" s="11"/>
      <c r="D622" s="11"/>
      <c r="E622" s="5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4"/>
    </row>
    <row r="623" spans="1:23" x14ac:dyDescent="0.2">
      <c r="A623" s="16"/>
      <c r="B623" s="17"/>
      <c r="C623" s="17"/>
      <c r="D623" s="17"/>
      <c r="E623" s="52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9"/>
    </row>
    <row r="624" spans="1:23" x14ac:dyDescent="0.2">
      <c r="A624" s="9"/>
      <c r="B624" s="11"/>
      <c r="C624" s="11"/>
      <c r="D624" s="11"/>
      <c r="E624" s="5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4"/>
    </row>
    <row r="625" spans="1:23" x14ac:dyDescent="0.2">
      <c r="A625" s="16"/>
      <c r="B625" s="17"/>
      <c r="C625" s="17"/>
      <c r="D625" s="17"/>
      <c r="E625" s="52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9"/>
    </row>
    <row r="626" spans="1:23" x14ac:dyDescent="0.2">
      <c r="A626" s="9"/>
      <c r="B626" s="11"/>
      <c r="C626" s="11"/>
      <c r="D626" s="11"/>
      <c r="E626" s="5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4"/>
    </row>
    <row r="627" spans="1:23" x14ac:dyDescent="0.2">
      <c r="A627" s="16"/>
      <c r="B627" s="17"/>
      <c r="C627" s="17"/>
      <c r="D627" s="17"/>
      <c r="E627" s="52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9"/>
    </row>
    <row r="628" spans="1:23" x14ac:dyDescent="0.2">
      <c r="A628" s="9"/>
      <c r="B628" s="11"/>
      <c r="C628" s="11"/>
      <c r="D628" s="11"/>
      <c r="E628" s="5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4"/>
    </row>
    <row r="629" spans="1:23" x14ac:dyDescent="0.2">
      <c r="A629" s="16"/>
      <c r="B629" s="17"/>
      <c r="C629" s="17"/>
      <c r="D629" s="17"/>
      <c r="E629" s="52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9"/>
    </row>
    <row r="630" spans="1:23" x14ac:dyDescent="0.2">
      <c r="A630" s="9"/>
      <c r="B630" s="11"/>
      <c r="C630" s="11"/>
      <c r="D630" s="11"/>
      <c r="E630" s="5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4"/>
    </row>
    <row r="631" spans="1:23" x14ac:dyDescent="0.2">
      <c r="A631" s="16"/>
      <c r="B631" s="17"/>
      <c r="C631" s="17"/>
      <c r="D631" s="17"/>
      <c r="E631" s="52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9"/>
    </row>
    <row r="632" spans="1:23" x14ac:dyDescent="0.2">
      <c r="A632" s="9"/>
      <c r="B632" s="11"/>
      <c r="C632" s="11"/>
      <c r="D632" s="11"/>
      <c r="E632" s="5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4"/>
    </row>
    <row r="633" spans="1:23" x14ac:dyDescent="0.2">
      <c r="A633" s="16"/>
      <c r="B633" s="17"/>
      <c r="C633" s="17"/>
      <c r="D633" s="17"/>
      <c r="E633" s="52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9"/>
    </row>
    <row r="634" spans="1:23" x14ac:dyDescent="0.2">
      <c r="A634" s="9"/>
      <c r="B634" s="11"/>
      <c r="C634" s="11"/>
      <c r="D634" s="11"/>
      <c r="E634" s="5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4"/>
    </row>
    <row r="635" spans="1:23" x14ac:dyDescent="0.2">
      <c r="A635" s="16"/>
      <c r="B635" s="17"/>
      <c r="C635" s="17"/>
      <c r="D635" s="17"/>
      <c r="E635" s="52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9"/>
    </row>
    <row r="636" spans="1:23" x14ac:dyDescent="0.2">
      <c r="A636" s="9"/>
      <c r="B636" s="11"/>
      <c r="C636" s="11"/>
      <c r="D636" s="11"/>
      <c r="E636" s="5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4"/>
    </row>
    <row r="637" spans="1:23" x14ac:dyDescent="0.2">
      <c r="A637" s="16"/>
      <c r="B637" s="17"/>
      <c r="C637" s="17"/>
      <c r="D637" s="17"/>
      <c r="E637" s="52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9"/>
    </row>
    <row r="638" spans="1:23" x14ac:dyDescent="0.2">
      <c r="A638" s="9"/>
      <c r="B638" s="11"/>
      <c r="C638" s="11"/>
      <c r="D638" s="11"/>
      <c r="E638" s="5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4"/>
    </row>
    <row r="639" spans="1:23" x14ac:dyDescent="0.2">
      <c r="A639" s="16"/>
      <c r="B639" s="17"/>
      <c r="C639" s="17"/>
      <c r="D639" s="17"/>
      <c r="E639" s="52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9"/>
    </row>
    <row r="640" spans="1:23" x14ac:dyDescent="0.2">
      <c r="A640" s="9"/>
      <c r="B640" s="11"/>
      <c r="C640" s="11"/>
      <c r="D640" s="11"/>
      <c r="E640" s="5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4"/>
    </row>
    <row r="641" spans="1:23" x14ac:dyDescent="0.2">
      <c r="A641" s="16"/>
      <c r="B641" s="17"/>
      <c r="C641" s="17"/>
      <c r="D641" s="17"/>
      <c r="E641" s="52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9"/>
    </row>
    <row r="642" spans="1:23" x14ac:dyDescent="0.2">
      <c r="A642" s="9"/>
      <c r="B642" s="11"/>
      <c r="C642" s="11"/>
      <c r="D642" s="11"/>
      <c r="E642" s="5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4"/>
    </row>
    <row r="643" spans="1:23" x14ac:dyDescent="0.2">
      <c r="A643" s="16"/>
      <c r="B643" s="17"/>
      <c r="C643" s="17"/>
      <c r="D643" s="17"/>
      <c r="E643" s="52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9"/>
    </row>
    <row r="644" spans="1:23" x14ac:dyDescent="0.2">
      <c r="A644" s="9"/>
      <c r="B644" s="11"/>
      <c r="C644" s="11"/>
      <c r="D644" s="11"/>
      <c r="E644" s="5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4"/>
    </row>
    <row r="645" spans="1:23" x14ac:dyDescent="0.2">
      <c r="A645" s="16"/>
      <c r="B645" s="17"/>
      <c r="C645" s="17"/>
      <c r="D645" s="17"/>
      <c r="E645" s="52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9"/>
    </row>
    <row r="646" spans="1:23" x14ac:dyDescent="0.2">
      <c r="A646" s="9"/>
      <c r="B646" s="11"/>
      <c r="C646" s="11"/>
      <c r="D646" s="11"/>
      <c r="E646" s="5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4"/>
    </row>
    <row r="647" spans="1:23" x14ac:dyDescent="0.2">
      <c r="A647" s="16"/>
      <c r="B647" s="17"/>
      <c r="C647" s="17"/>
      <c r="D647" s="17"/>
      <c r="E647" s="52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9"/>
    </row>
    <row r="648" spans="1:23" x14ac:dyDescent="0.2">
      <c r="A648" s="9"/>
      <c r="B648" s="11"/>
      <c r="C648" s="11"/>
      <c r="D648" s="11"/>
      <c r="E648" s="5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4"/>
    </row>
    <row r="649" spans="1:23" x14ac:dyDescent="0.2">
      <c r="A649" s="16"/>
      <c r="B649" s="17"/>
      <c r="C649" s="17"/>
      <c r="D649" s="17"/>
      <c r="E649" s="52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9"/>
    </row>
    <row r="650" spans="1:23" x14ac:dyDescent="0.2">
      <c r="A650" s="9"/>
      <c r="B650" s="11"/>
      <c r="C650" s="11"/>
      <c r="D650" s="11"/>
      <c r="E650" s="5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4"/>
    </row>
    <row r="651" spans="1:23" x14ac:dyDescent="0.2">
      <c r="A651" s="16"/>
      <c r="B651" s="17"/>
      <c r="C651" s="17"/>
      <c r="D651" s="17"/>
      <c r="E651" s="52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9"/>
    </row>
    <row r="652" spans="1:23" x14ac:dyDescent="0.2">
      <c r="A652" s="9"/>
      <c r="B652" s="11"/>
      <c r="C652" s="11"/>
      <c r="D652" s="11"/>
      <c r="E652" s="5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4"/>
    </row>
    <row r="653" spans="1:23" x14ac:dyDescent="0.2">
      <c r="A653" s="16"/>
      <c r="B653" s="17"/>
      <c r="C653" s="17"/>
      <c r="D653" s="17"/>
      <c r="E653" s="52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9"/>
    </row>
    <row r="654" spans="1:23" x14ac:dyDescent="0.2">
      <c r="A654" s="9"/>
      <c r="B654" s="11"/>
      <c r="C654" s="11"/>
      <c r="D654" s="11"/>
      <c r="E654" s="5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4"/>
    </row>
    <row r="655" spans="1:23" x14ac:dyDescent="0.2">
      <c r="A655" s="16"/>
      <c r="B655" s="17"/>
      <c r="C655" s="17"/>
      <c r="D655" s="17"/>
      <c r="E655" s="52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9"/>
    </row>
    <row r="656" spans="1:23" x14ac:dyDescent="0.2">
      <c r="A656" s="9"/>
      <c r="B656" s="11"/>
      <c r="C656" s="11"/>
      <c r="D656" s="11"/>
      <c r="E656" s="5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4"/>
    </row>
    <row r="657" spans="1:23" x14ac:dyDescent="0.2">
      <c r="A657" s="16"/>
      <c r="B657" s="17"/>
      <c r="C657" s="17"/>
      <c r="D657" s="17"/>
      <c r="E657" s="52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9"/>
    </row>
    <row r="658" spans="1:23" x14ac:dyDescent="0.2">
      <c r="A658" s="9"/>
      <c r="B658" s="11"/>
      <c r="C658" s="11"/>
      <c r="D658" s="11"/>
      <c r="E658" s="5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4"/>
    </row>
    <row r="659" spans="1:23" x14ac:dyDescent="0.2">
      <c r="A659" s="16"/>
      <c r="B659" s="17"/>
      <c r="C659" s="17"/>
      <c r="D659" s="17"/>
      <c r="E659" s="52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9"/>
    </row>
    <row r="660" spans="1:23" x14ac:dyDescent="0.2">
      <c r="A660" s="9"/>
      <c r="B660" s="11"/>
      <c r="C660" s="11"/>
      <c r="D660" s="11"/>
      <c r="E660" s="5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4"/>
    </row>
    <row r="661" spans="1:23" x14ac:dyDescent="0.2">
      <c r="A661" s="16"/>
      <c r="B661" s="17"/>
      <c r="C661" s="17"/>
      <c r="D661" s="17"/>
      <c r="E661" s="52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9"/>
    </row>
    <row r="662" spans="1:23" x14ac:dyDescent="0.2">
      <c r="A662" s="9"/>
      <c r="B662" s="11"/>
      <c r="C662" s="11"/>
      <c r="D662" s="11"/>
      <c r="E662" s="5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4"/>
    </row>
    <row r="663" spans="1:23" x14ac:dyDescent="0.2">
      <c r="A663" s="16"/>
      <c r="B663" s="17"/>
      <c r="C663" s="17"/>
      <c r="D663" s="17"/>
      <c r="E663" s="52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9"/>
    </row>
    <row r="664" spans="1:23" x14ac:dyDescent="0.2">
      <c r="A664" s="9"/>
      <c r="B664" s="11"/>
      <c r="C664" s="11"/>
      <c r="D664" s="11"/>
      <c r="E664" s="5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4"/>
    </row>
    <row r="665" spans="1:23" x14ac:dyDescent="0.2">
      <c r="A665" s="16"/>
      <c r="B665" s="17"/>
      <c r="C665" s="17"/>
      <c r="D665" s="17"/>
      <c r="E665" s="52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9"/>
    </row>
    <row r="666" spans="1:23" x14ac:dyDescent="0.2">
      <c r="A666" s="9"/>
      <c r="B666" s="11"/>
      <c r="C666" s="11"/>
      <c r="D666" s="11"/>
      <c r="E666" s="5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4"/>
    </row>
    <row r="667" spans="1:23" x14ac:dyDescent="0.2">
      <c r="A667" s="16"/>
      <c r="B667" s="17"/>
      <c r="C667" s="17"/>
      <c r="D667" s="17"/>
      <c r="E667" s="52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9"/>
    </row>
    <row r="668" spans="1:23" x14ac:dyDescent="0.2">
      <c r="A668" s="9"/>
      <c r="B668" s="11"/>
      <c r="C668" s="11"/>
      <c r="D668" s="11"/>
      <c r="E668" s="5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4"/>
    </row>
    <row r="669" spans="1:23" x14ac:dyDescent="0.2">
      <c r="A669" s="16"/>
      <c r="B669" s="17"/>
      <c r="C669" s="17"/>
      <c r="D669" s="17"/>
      <c r="E669" s="52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9"/>
    </row>
    <row r="670" spans="1:23" x14ac:dyDescent="0.2">
      <c r="A670" s="9"/>
      <c r="B670" s="11"/>
      <c r="C670" s="11"/>
      <c r="D670" s="11"/>
      <c r="E670" s="5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4"/>
    </row>
    <row r="671" spans="1:23" x14ac:dyDescent="0.2">
      <c r="A671" s="16"/>
      <c r="B671" s="17"/>
      <c r="C671" s="17"/>
      <c r="D671" s="17"/>
      <c r="E671" s="52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9"/>
    </row>
    <row r="672" spans="1:23" x14ac:dyDescent="0.2">
      <c r="A672" s="9"/>
      <c r="B672" s="11"/>
      <c r="C672" s="11"/>
      <c r="D672" s="11"/>
      <c r="E672" s="5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4"/>
    </row>
    <row r="673" spans="1:23" x14ac:dyDescent="0.2">
      <c r="A673" s="16"/>
      <c r="B673" s="17"/>
      <c r="C673" s="17"/>
      <c r="D673" s="17"/>
      <c r="E673" s="52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9"/>
    </row>
    <row r="674" spans="1:23" x14ac:dyDescent="0.2">
      <c r="A674" s="9"/>
      <c r="B674" s="11"/>
      <c r="C674" s="11"/>
      <c r="D674" s="11"/>
      <c r="E674" s="5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4"/>
    </row>
    <row r="675" spans="1:23" x14ac:dyDescent="0.2">
      <c r="A675" s="16"/>
      <c r="B675" s="17"/>
      <c r="C675" s="17"/>
      <c r="D675" s="17"/>
      <c r="E675" s="52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9"/>
    </row>
    <row r="676" spans="1:23" x14ac:dyDescent="0.2">
      <c r="A676" s="9"/>
      <c r="B676" s="11"/>
      <c r="C676" s="11"/>
      <c r="D676" s="11"/>
      <c r="E676" s="5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4"/>
    </row>
    <row r="677" spans="1:23" x14ac:dyDescent="0.2">
      <c r="A677" s="16"/>
      <c r="B677" s="17"/>
      <c r="C677" s="17"/>
      <c r="D677" s="17"/>
      <c r="E677" s="52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9"/>
    </row>
    <row r="678" spans="1:23" x14ac:dyDescent="0.2">
      <c r="A678" s="9"/>
      <c r="B678" s="11"/>
      <c r="C678" s="11"/>
      <c r="D678" s="11"/>
      <c r="E678" s="5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4"/>
    </row>
    <row r="679" spans="1:23" x14ac:dyDescent="0.2">
      <c r="A679" s="16"/>
      <c r="B679" s="17"/>
      <c r="C679" s="17"/>
      <c r="D679" s="17"/>
      <c r="E679" s="52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9"/>
    </row>
    <row r="680" spans="1:23" x14ac:dyDescent="0.2">
      <c r="A680" s="9"/>
      <c r="B680" s="11"/>
      <c r="C680" s="11"/>
      <c r="D680" s="11"/>
      <c r="E680" s="5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4"/>
    </row>
    <row r="681" spans="1:23" x14ac:dyDescent="0.2">
      <c r="A681" s="16"/>
      <c r="B681" s="17"/>
      <c r="C681" s="17"/>
      <c r="D681" s="17"/>
      <c r="E681" s="52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9"/>
    </row>
    <row r="682" spans="1:23" x14ac:dyDescent="0.2">
      <c r="A682" s="9"/>
      <c r="B682" s="11"/>
      <c r="C682" s="11"/>
      <c r="D682" s="11"/>
      <c r="E682" s="5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4"/>
    </row>
    <row r="683" spans="1:23" x14ac:dyDescent="0.2">
      <c r="A683" s="16"/>
      <c r="B683" s="17"/>
      <c r="C683" s="17"/>
      <c r="D683" s="17"/>
      <c r="E683" s="52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9"/>
    </row>
    <row r="684" spans="1:23" x14ac:dyDescent="0.2">
      <c r="A684" s="9"/>
      <c r="B684" s="11"/>
      <c r="C684" s="11"/>
      <c r="D684" s="11"/>
      <c r="E684" s="5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4"/>
    </row>
    <row r="685" spans="1:23" x14ac:dyDescent="0.2">
      <c r="A685" s="16"/>
      <c r="B685" s="17"/>
      <c r="C685" s="17"/>
      <c r="D685" s="17"/>
      <c r="E685" s="52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9"/>
    </row>
    <row r="686" spans="1:23" x14ac:dyDescent="0.2">
      <c r="A686" s="9"/>
      <c r="B686" s="11"/>
      <c r="C686" s="11"/>
      <c r="D686" s="11"/>
      <c r="E686" s="5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4"/>
    </row>
    <row r="687" spans="1:23" x14ac:dyDescent="0.2">
      <c r="A687" s="16"/>
      <c r="B687" s="17"/>
      <c r="C687" s="17"/>
      <c r="D687" s="17"/>
      <c r="E687" s="52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9"/>
    </row>
    <row r="688" spans="1:23" x14ac:dyDescent="0.2">
      <c r="A688" s="9"/>
      <c r="B688" s="11"/>
      <c r="C688" s="11"/>
      <c r="D688" s="11"/>
      <c r="E688" s="5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4"/>
    </row>
    <row r="689" spans="1:23" x14ac:dyDescent="0.2">
      <c r="A689" s="16"/>
      <c r="B689" s="17"/>
      <c r="C689" s="17"/>
      <c r="D689" s="17"/>
      <c r="E689" s="52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9"/>
    </row>
    <row r="690" spans="1:23" x14ac:dyDescent="0.2">
      <c r="A690" s="9"/>
      <c r="B690" s="11"/>
      <c r="C690" s="11"/>
      <c r="D690" s="11"/>
      <c r="E690" s="5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4"/>
    </row>
    <row r="691" spans="1:23" x14ac:dyDescent="0.2">
      <c r="A691" s="16"/>
      <c r="B691" s="17"/>
      <c r="C691" s="17"/>
      <c r="D691" s="17"/>
      <c r="E691" s="52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9"/>
    </row>
    <row r="692" spans="1:23" x14ac:dyDescent="0.2">
      <c r="A692" s="9"/>
      <c r="B692" s="11"/>
      <c r="C692" s="11"/>
      <c r="D692" s="11"/>
      <c r="E692" s="5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4"/>
    </row>
    <row r="693" spans="1:23" x14ac:dyDescent="0.2">
      <c r="A693" s="16"/>
      <c r="B693" s="17"/>
      <c r="C693" s="17"/>
      <c r="D693" s="17"/>
      <c r="E693" s="52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9"/>
    </row>
    <row r="694" spans="1:23" x14ac:dyDescent="0.2">
      <c r="A694" s="9"/>
      <c r="B694" s="11"/>
      <c r="C694" s="11"/>
      <c r="D694" s="11"/>
      <c r="E694" s="5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4"/>
    </row>
    <row r="695" spans="1:23" x14ac:dyDescent="0.2">
      <c r="A695" s="16"/>
      <c r="B695" s="17"/>
      <c r="C695" s="17"/>
      <c r="D695" s="17"/>
      <c r="E695" s="52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9"/>
    </row>
    <row r="696" spans="1:23" x14ac:dyDescent="0.2">
      <c r="A696" s="9"/>
      <c r="B696" s="11"/>
      <c r="C696" s="11"/>
      <c r="D696" s="11"/>
      <c r="E696" s="5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4"/>
    </row>
    <row r="697" spans="1:23" x14ac:dyDescent="0.2">
      <c r="A697" s="16"/>
      <c r="B697" s="17"/>
      <c r="C697" s="17"/>
      <c r="D697" s="17"/>
      <c r="E697" s="52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9"/>
    </row>
    <row r="698" spans="1:23" x14ac:dyDescent="0.2">
      <c r="A698" s="9"/>
      <c r="B698" s="11"/>
      <c r="C698" s="11"/>
      <c r="D698" s="11"/>
      <c r="E698" s="5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4"/>
    </row>
    <row r="699" spans="1:23" x14ac:dyDescent="0.2">
      <c r="A699" s="16"/>
      <c r="B699" s="17"/>
      <c r="C699" s="17"/>
      <c r="D699" s="17"/>
      <c r="E699" s="52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9"/>
    </row>
    <row r="700" spans="1:23" x14ac:dyDescent="0.2">
      <c r="A700" s="9"/>
      <c r="B700" s="11"/>
      <c r="C700" s="11"/>
      <c r="D700" s="11"/>
      <c r="E700" s="5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4"/>
    </row>
    <row r="701" spans="1:23" x14ac:dyDescent="0.2">
      <c r="A701" s="16"/>
      <c r="B701" s="17"/>
      <c r="C701" s="17"/>
      <c r="D701" s="17"/>
      <c r="E701" s="52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9"/>
    </row>
    <row r="702" spans="1:23" x14ac:dyDescent="0.2">
      <c r="A702" s="9"/>
      <c r="B702" s="11"/>
      <c r="C702" s="11"/>
      <c r="D702" s="11"/>
      <c r="E702" s="5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4"/>
    </row>
    <row r="703" spans="1:23" x14ac:dyDescent="0.2">
      <c r="A703" s="16"/>
      <c r="B703" s="17"/>
      <c r="C703" s="17"/>
      <c r="D703" s="17"/>
      <c r="E703" s="52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9"/>
    </row>
    <row r="704" spans="1:23" x14ac:dyDescent="0.2">
      <c r="A704" s="9"/>
      <c r="B704" s="11"/>
      <c r="C704" s="11"/>
      <c r="D704" s="11"/>
      <c r="E704" s="5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4"/>
    </row>
    <row r="705" spans="1:23" x14ac:dyDescent="0.2">
      <c r="A705" s="16"/>
      <c r="B705" s="17"/>
      <c r="C705" s="17"/>
      <c r="D705" s="17"/>
      <c r="E705" s="52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9"/>
    </row>
    <row r="706" spans="1:23" x14ac:dyDescent="0.2">
      <c r="A706" s="9"/>
      <c r="B706" s="11"/>
      <c r="C706" s="11"/>
      <c r="D706" s="11"/>
      <c r="E706" s="5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4"/>
    </row>
    <row r="707" spans="1:23" x14ac:dyDescent="0.2">
      <c r="A707" s="16"/>
      <c r="B707" s="17"/>
      <c r="C707" s="17"/>
      <c r="D707" s="17"/>
      <c r="E707" s="52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9"/>
    </row>
    <row r="708" spans="1:23" x14ac:dyDescent="0.2">
      <c r="A708" s="9"/>
      <c r="B708" s="11"/>
      <c r="C708" s="11"/>
      <c r="D708" s="11"/>
      <c r="E708" s="5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4"/>
    </row>
    <row r="709" spans="1:23" x14ac:dyDescent="0.2">
      <c r="A709" s="16"/>
      <c r="B709" s="17"/>
      <c r="C709" s="17"/>
      <c r="D709" s="17"/>
      <c r="E709" s="52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9"/>
    </row>
    <row r="710" spans="1:23" x14ac:dyDescent="0.2">
      <c r="A710" s="9"/>
      <c r="B710" s="11"/>
      <c r="C710" s="11"/>
      <c r="D710" s="11"/>
      <c r="E710" s="5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4"/>
    </row>
    <row r="711" spans="1:23" x14ac:dyDescent="0.2">
      <c r="A711" s="16"/>
      <c r="B711" s="17"/>
      <c r="C711" s="17"/>
      <c r="D711" s="17"/>
      <c r="E711" s="52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9"/>
    </row>
    <row r="712" spans="1:23" x14ac:dyDescent="0.2">
      <c r="A712" s="9"/>
      <c r="B712" s="11"/>
      <c r="C712" s="11"/>
      <c r="D712" s="11"/>
      <c r="E712" s="5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4"/>
    </row>
    <row r="713" spans="1:23" x14ac:dyDescent="0.2">
      <c r="A713" s="16"/>
      <c r="B713" s="17"/>
      <c r="C713" s="17"/>
      <c r="D713" s="17"/>
      <c r="E713" s="52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9"/>
    </row>
    <row r="714" spans="1:23" x14ac:dyDescent="0.2">
      <c r="A714" s="9"/>
      <c r="B714" s="11"/>
      <c r="C714" s="11"/>
      <c r="D714" s="11"/>
      <c r="E714" s="5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4"/>
    </row>
    <row r="715" spans="1:23" x14ac:dyDescent="0.2">
      <c r="A715" s="16"/>
      <c r="B715" s="17"/>
      <c r="C715" s="17"/>
      <c r="D715" s="17"/>
      <c r="E715" s="52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9"/>
    </row>
    <row r="716" spans="1:23" x14ac:dyDescent="0.2">
      <c r="A716" s="9"/>
      <c r="B716" s="11"/>
      <c r="C716" s="11"/>
      <c r="D716" s="11"/>
      <c r="E716" s="5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4"/>
    </row>
    <row r="717" spans="1:23" x14ac:dyDescent="0.2">
      <c r="A717" s="16"/>
      <c r="B717" s="17"/>
      <c r="C717" s="17"/>
      <c r="D717" s="17"/>
      <c r="E717" s="52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9"/>
    </row>
    <row r="718" spans="1:23" x14ac:dyDescent="0.2">
      <c r="A718" s="9"/>
      <c r="B718" s="11"/>
      <c r="C718" s="11"/>
      <c r="D718" s="11"/>
      <c r="E718" s="5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4"/>
    </row>
    <row r="719" spans="1:23" x14ac:dyDescent="0.2">
      <c r="A719" s="16"/>
      <c r="B719" s="17"/>
      <c r="C719" s="17"/>
      <c r="D719" s="17"/>
      <c r="E719" s="52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9"/>
    </row>
    <row r="720" spans="1:23" x14ac:dyDescent="0.2">
      <c r="A720" s="9"/>
      <c r="B720" s="11"/>
      <c r="C720" s="11"/>
      <c r="D720" s="11"/>
      <c r="E720" s="5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4"/>
    </row>
    <row r="721" spans="1:23" x14ac:dyDescent="0.2">
      <c r="A721" s="16"/>
      <c r="B721" s="17"/>
      <c r="C721" s="17"/>
      <c r="D721" s="17"/>
      <c r="E721" s="52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9"/>
    </row>
    <row r="722" spans="1:23" x14ac:dyDescent="0.2">
      <c r="A722" s="9"/>
      <c r="B722" s="11"/>
      <c r="C722" s="11"/>
      <c r="D722" s="11"/>
      <c r="E722" s="5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4"/>
    </row>
    <row r="723" spans="1:23" x14ac:dyDescent="0.2">
      <c r="A723" s="16"/>
      <c r="B723" s="17"/>
      <c r="C723" s="17"/>
      <c r="D723" s="17"/>
      <c r="E723" s="52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9"/>
    </row>
    <row r="724" spans="1:23" x14ac:dyDescent="0.2">
      <c r="A724" s="9"/>
      <c r="B724" s="11"/>
      <c r="C724" s="11"/>
      <c r="D724" s="11"/>
      <c r="E724" s="5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4"/>
    </row>
    <row r="725" spans="1:23" x14ac:dyDescent="0.2">
      <c r="A725" s="16"/>
      <c r="B725" s="17"/>
      <c r="C725" s="17"/>
      <c r="D725" s="17"/>
      <c r="E725" s="52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9"/>
    </row>
    <row r="726" spans="1:23" x14ac:dyDescent="0.2">
      <c r="A726" s="9"/>
      <c r="B726" s="11"/>
      <c r="C726" s="11"/>
      <c r="D726" s="11"/>
      <c r="E726" s="5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4"/>
    </row>
    <row r="727" spans="1:23" x14ac:dyDescent="0.2">
      <c r="A727" s="16"/>
      <c r="B727" s="17"/>
      <c r="C727" s="17"/>
      <c r="D727" s="17"/>
      <c r="E727" s="52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9"/>
    </row>
    <row r="728" spans="1:23" x14ac:dyDescent="0.2">
      <c r="A728" s="9"/>
      <c r="B728" s="11"/>
      <c r="C728" s="11"/>
      <c r="D728" s="11"/>
      <c r="E728" s="5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4"/>
    </row>
    <row r="729" spans="1:23" x14ac:dyDescent="0.2">
      <c r="A729" s="16"/>
      <c r="B729" s="17"/>
      <c r="C729" s="17"/>
      <c r="D729" s="17"/>
      <c r="E729" s="52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9"/>
    </row>
    <row r="730" spans="1:23" x14ac:dyDescent="0.2">
      <c r="A730" s="9"/>
      <c r="B730" s="11"/>
      <c r="C730" s="11"/>
      <c r="D730" s="11"/>
      <c r="E730" s="5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4"/>
    </row>
    <row r="731" spans="1:23" x14ac:dyDescent="0.2">
      <c r="A731" s="16"/>
      <c r="B731" s="17"/>
      <c r="C731" s="17"/>
      <c r="D731" s="17"/>
      <c r="E731" s="52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9"/>
    </row>
    <row r="732" spans="1:23" x14ac:dyDescent="0.2">
      <c r="A732" s="9"/>
      <c r="B732" s="11"/>
      <c r="C732" s="11"/>
      <c r="D732" s="11"/>
      <c r="E732" s="5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4"/>
    </row>
    <row r="733" spans="1:23" x14ac:dyDescent="0.2">
      <c r="A733" s="16"/>
      <c r="B733" s="17"/>
      <c r="C733" s="17"/>
      <c r="D733" s="17"/>
      <c r="E733" s="52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9"/>
    </row>
    <row r="734" spans="1:23" x14ac:dyDescent="0.2">
      <c r="A734" s="9"/>
      <c r="B734" s="11"/>
      <c r="C734" s="11"/>
      <c r="D734" s="11"/>
      <c r="E734" s="5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4"/>
    </row>
    <row r="735" spans="1:23" x14ac:dyDescent="0.2">
      <c r="A735" s="16"/>
      <c r="B735" s="17"/>
      <c r="C735" s="17"/>
      <c r="D735" s="17"/>
      <c r="E735" s="52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9"/>
    </row>
    <row r="736" spans="1:23" x14ac:dyDescent="0.2">
      <c r="A736" s="9"/>
      <c r="B736" s="11"/>
      <c r="C736" s="11"/>
      <c r="D736" s="11"/>
      <c r="E736" s="5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4"/>
    </row>
    <row r="737" spans="1:23" x14ac:dyDescent="0.2">
      <c r="A737" s="16"/>
      <c r="B737" s="17"/>
      <c r="C737" s="17"/>
      <c r="D737" s="17"/>
      <c r="E737" s="52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9"/>
    </row>
    <row r="738" spans="1:23" x14ac:dyDescent="0.2">
      <c r="A738" s="9"/>
      <c r="B738" s="11"/>
      <c r="C738" s="11"/>
      <c r="D738" s="11"/>
      <c r="E738" s="5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4"/>
    </row>
    <row r="739" spans="1:23" x14ac:dyDescent="0.2">
      <c r="A739" s="16"/>
      <c r="B739" s="17"/>
      <c r="C739" s="17"/>
      <c r="D739" s="17"/>
      <c r="E739" s="52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9"/>
    </row>
    <row r="740" spans="1:23" x14ac:dyDescent="0.2">
      <c r="A740" s="9"/>
      <c r="B740" s="11"/>
      <c r="C740" s="11"/>
      <c r="D740" s="11"/>
      <c r="E740" s="5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4"/>
    </row>
    <row r="741" spans="1:23" x14ac:dyDescent="0.2">
      <c r="A741" s="16"/>
      <c r="B741" s="17"/>
      <c r="C741" s="17"/>
      <c r="D741" s="17"/>
      <c r="E741" s="52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9"/>
    </row>
    <row r="742" spans="1:23" x14ac:dyDescent="0.2">
      <c r="A742" s="9"/>
      <c r="B742" s="11"/>
      <c r="C742" s="11"/>
      <c r="D742" s="11"/>
      <c r="E742" s="5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4"/>
    </row>
    <row r="743" spans="1:23" x14ac:dyDescent="0.2">
      <c r="A743" s="16"/>
      <c r="B743" s="17"/>
      <c r="C743" s="17"/>
      <c r="D743" s="17"/>
      <c r="E743" s="52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9"/>
    </row>
    <row r="744" spans="1:23" x14ac:dyDescent="0.2">
      <c r="A744" s="9"/>
      <c r="B744" s="11"/>
      <c r="C744" s="11"/>
      <c r="D744" s="11"/>
      <c r="E744" s="5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4"/>
    </row>
    <row r="745" spans="1:23" x14ac:dyDescent="0.2">
      <c r="A745" s="16"/>
      <c r="B745" s="17"/>
      <c r="C745" s="17"/>
      <c r="D745" s="17"/>
      <c r="E745" s="52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9"/>
    </row>
    <row r="746" spans="1:23" x14ac:dyDescent="0.2">
      <c r="A746" s="9"/>
      <c r="B746" s="11"/>
      <c r="C746" s="11"/>
      <c r="D746" s="11"/>
      <c r="E746" s="5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4"/>
    </row>
    <row r="747" spans="1:23" x14ac:dyDescent="0.2">
      <c r="A747" s="16"/>
      <c r="B747" s="17"/>
      <c r="C747" s="17"/>
      <c r="D747" s="17"/>
      <c r="E747" s="52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9"/>
    </row>
    <row r="748" spans="1:23" x14ac:dyDescent="0.2">
      <c r="A748" s="9"/>
      <c r="B748" s="11"/>
      <c r="C748" s="11"/>
      <c r="D748" s="11"/>
      <c r="E748" s="5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4"/>
    </row>
    <row r="749" spans="1:23" x14ac:dyDescent="0.2">
      <c r="A749" s="16"/>
      <c r="B749" s="17"/>
      <c r="C749" s="17"/>
      <c r="D749" s="17"/>
      <c r="E749" s="52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9"/>
    </row>
    <row r="750" spans="1:23" x14ac:dyDescent="0.2">
      <c r="A750" s="9"/>
      <c r="B750" s="11"/>
      <c r="C750" s="11"/>
      <c r="D750" s="11"/>
      <c r="E750" s="5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4"/>
    </row>
    <row r="751" spans="1:23" x14ac:dyDescent="0.2">
      <c r="A751" s="16"/>
      <c r="B751" s="17"/>
      <c r="C751" s="17"/>
      <c r="D751" s="17"/>
      <c r="E751" s="52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9"/>
    </row>
    <row r="752" spans="1:23" x14ac:dyDescent="0.2">
      <c r="A752" s="9"/>
      <c r="B752" s="11"/>
      <c r="C752" s="11"/>
      <c r="D752" s="11"/>
      <c r="E752" s="5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4"/>
    </row>
    <row r="753" spans="1:23" x14ac:dyDescent="0.2">
      <c r="A753" s="16"/>
      <c r="B753" s="17"/>
      <c r="C753" s="17"/>
      <c r="D753" s="17"/>
      <c r="E753" s="52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9"/>
    </row>
    <row r="754" spans="1:23" x14ac:dyDescent="0.2">
      <c r="A754" s="9"/>
      <c r="B754" s="11"/>
      <c r="C754" s="11"/>
      <c r="D754" s="11"/>
      <c r="E754" s="5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4"/>
    </row>
    <row r="755" spans="1:23" x14ac:dyDescent="0.2">
      <c r="A755" s="16"/>
      <c r="B755" s="17"/>
      <c r="C755" s="17"/>
      <c r="D755" s="17"/>
      <c r="E755" s="52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9"/>
    </row>
    <row r="756" spans="1:23" x14ac:dyDescent="0.2">
      <c r="A756" s="9"/>
      <c r="B756" s="11"/>
      <c r="C756" s="11"/>
      <c r="D756" s="11"/>
      <c r="E756" s="5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4"/>
    </row>
    <row r="757" spans="1:23" x14ac:dyDescent="0.2">
      <c r="A757" s="16"/>
      <c r="B757" s="17"/>
      <c r="C757" s="17"/>
      <c r="D757" s="17"/>
      <c r="E757" s="52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9"/>
    </row>
    <row r="758" spans="1:23" x14ac:dyDescent="0.2">
      <c r="A758" s="9"/>
      <c r="B758" s="11"/>
      <c r="C758" s="11"/>
      <c r="D758" s="11"/>
      <c r="E758" s="5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4"/>
    </row>
    <row r="759" spans="1:23" x14ac:dyDescent="0.2">
      <c r="A759" s="16"/>
      <c r="B759" s="17"/>
      <c r="C759" s="17"/>
      <c r="D759" s="17"/>
      <c r="E759" s="52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9"/>
    </row>
    <row r="760" spans="1:23" x14ac:dyDescent="0.2">
      <c r="A760" s="9"/>
      <c r="B760" s="11"/>
      <c r="C760" s="11"/>
      <c r="D760" s="11"/>
      <c r="E760" s="5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4"/>
    </row>
    <row r="761" spans="1:23" x14ac:dyDescent="0.2">
      <c r="A761" s="16"/>
      <c r="B761" s="17"/>
      <c r="C761" s="17"/>
      <c r="D761" s="17"/>
      <c r="E761" s="52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9"/>
    </row>
    <row r="762" spans="1:23" x14ac:dyDescent="0.2">
      <c r="A762" s="9"/>
      <c r="B762" s="11"/>
      <c r="C762" s="11"/>
      <c r="D762" s="11"/>
      <c r="E762" s="5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4"/>
    </row>
    <row r="763" spans="1:23" x14ac:dyDescent="0.2">
      <c r="A763" s="16"/>
      <c r="B763" s="17"/>
      <c r="C763" s="17"/>
      <c r="D763" s="17"/>
      <c r="E763" s="52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9"/>
    </row>
    <row r="764" spans="1:23" x14ac:dyDescent="0.2">
      <c r="A764" s="9"/>
      <c r="B764" s="11"/>
      <c r="C764" s="11"/>
      <c r="D764" s="11"/>
      <c r="E764" s="5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4"/>
    </row>
    <row r="765" spans="1:23" x14ac:dyDescent="0.2">
      <c r="A765" s="16"/>
      <c r="B765" s="17"/>
      <c r="C765" s="17"/>
      <c r="D765" s="17"/>
      <c r="E765" s="52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9"/>
    </row>
    <row r="766" spans="1:23" x14ac:dyDescent="0.2">
      <c r="A766" s="9"/>
      <c r="B766" s="11"/>
      <c r="C766" s="11"/>
      <c r="D766" s="11"/>
      <c r="E766" s="5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4"/>
    </row>
    <row r="767" spans="1:23" x14ac:dyDescent="0.2">
      <c r="A767" s="16"/>
      <c r="B767" s="17"/>
      <c r="C767" s="17"/>
      <c r="D767" s="17"/>
      <c r="E767" s="52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9"/>
    </row>
    <row r="768" spans="1:23" x14ac:dyDescent="0.2">
      <c r="A768" s="9"/>
      <c r="B768" s="11"/>
      <c r="C768" s="11"/>
      <c r="D768" s="11"/>
      <c r="E768" s="5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4"/>
    </row>
    <row r="769" spans="1:23" x14ac:dyDescent="0.2">
      <c r="A769" s="16"/>
      <c r="B769" s="17"/>
      <c r="C769" s="17"/>
      <c r="D769" s="17"/>
      <c r="E769" s="52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9"/>
    </row>
    <row r="770" spans="1:23" x14ac:dyDescent="0.2">
      <c r="A770" s="9"/>
      <c r="B770" s="11"/>
      <c r="C770" s="11"/>
      <c r="D770" s="11"/>
      <c r="E770" s="5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4"/>
    </row>
    <row r="771" spans="1:23" x14ac:dyDescent="0.2">
      <c r="A771" s="16"/>
      <c r="B771" s="17"/>
      <c r="C771" s="17"/>
      <c r="D771" s="17"/>
      <c r="E771" s="52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9"/>
    </row>
    <row r="772" spans="1:23" x14ac:dyDescent="0.2">
      <c r="A772" s="9"/>
      <c r="B772" s="11"/>
      <c r="C772" s="11"/>
      <c r="D772" s="11"/>
      <c r="E772" s="5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4"/>
    </row>
    <row r="773" spans="1:23" x14ac:dyDescent="0.2">
      <c r="A773" s="16"/>
      <c r="B773" s="17"/>
      <c r="C773" s="17"/>
      <c r="D773" s="17"/>
      <c r="E773" s="52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9"/>
    </row>
    <row r="774" spans="1:23" x14ac:dyDescent="0.2">
      <c r="A774" s="9"/>
      <c r="B774" s="11"/>
      <c r="C774" s="11"/>
      <c r="D774" s="11"/>
      <c r="E774" s="5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4"/>
    </row>
    <row r="775" spans="1:23" x14ac:dyDescent="0.2">
      <c r="A775" s="16"/>
      <c r="B775" s="17"/>
      <c r="C775" s="17"/>
      <c r="D775" s="17"/>
      <c r="E775" s="52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9"/>
    </row>
    <row r="776" spans="1:23" x14ac:dyDescent="0.2">
      <c r="A776" s="9"/>
      <c r="B776" s="11"/>
      <c r="C776" s="11"/>
      <c r="D776" s="11"/>
      <c r="E776" s="5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4"/>
    </row>
    <row r="777" spans="1:23" x14ac:dyDescent="0.2">
      <c r="A777" s="16"/>
      <c r="B777" s="17"/>
      <c r="C777" s="17"/>
      <c r="D777" s="17"/>
      <c r="E777" s="52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9"/>
    </row>
    <row r="778" spans="1:23" x14ac:dyDescent="0.2">
      <c r="A778" s="9"/>
      <c r="B778" s="11"/>
      <c r="C778" s="11"/>
      <c r="D778" s="11"/>
      <c r="E778" s="5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4"/>
    </row>
    <row r="779" spans="1:23" x14ac:dyDescent="0.2">
      <c r="A779" s="16"/>
      <c r="B779" s="17"/>
      <c r="C779" s="17"/>
      <c r="D779" s="17"/>
      <c r="E779" s="52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9"/>
    </row>
    <row r="780" spans="1:23" x14ac:dyDescent="0.2">
      <c r="A780" s="9"/>
      <c r="B780" s="11"/>
      <c r="C780" s="11"/>
      <c r="D780" s="11"/>
      <c r="E780" s="5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4"/>
    </row>
    <row r="781" spans="1:23" x14ac:dyDescent="0.2">
      <c r="A781" s="16"/>
      <c r="B781" s="17"/>
      <c r="C781" s="17"/>
      <c r="D781" s="17"/>
      <c r="E781" s="52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9"/>
    </row>
    <row r="782" spans="1:23" x14ac:dyDescent="0.2">
      <c r="A782" s="9"/>
      <c r="B782" s="11"/>
      <c r="C782" s="11"/>
      <c r="D782" s="11"/>
      <c r="E782" s="5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4"/>
    </row>
    <row r="783" spans="1:23" x14ac:dyDescent="0.2">
      <c r="A783" s="16"/>
      <c r="B783" s="17"/>
      <c r="C783" s="17"/>
      <c r="D783" s="17"/>
      <c r="E783" s="52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9"/>
    </row>
    <row r="784" spans="1:23" x14ac:dyDescent="0.2">
      <c r="A784" s="9"/>
      <c r="B784" s="11"/>
      <c r="C784" s="11"/>
      <c r="D784" s="11"/>
      <c r="E784" s="5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4"/>
    </row>
    <row r="785" spans="1:23" x14ac:dyDescent="0.2">
      <c r="A785" s="16"/>
      <c r="B785" s="17"/>
      <c r="C785" s="17"/>
      <c r="D785" s="17"/>
      <c r="E785" s="52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9"/>
    </row>
    <row r="786" spans="1:23" x14ac:dyDescent="0.2">
      <c r="A786" s="9"/>
      <c r="B786" s="11"/>
      <c r="C786" s="11"/>
      <c r="D786" s="11"/>
      <c r="E786" s="5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4"/>
    </row>
    <row r="787" spans="1:23" x14ac:dyDescent="0.2">
      <c r="A787" s="16"/>
      <c r="B787" s="17"/>
      <c r="C787" s="17"/>
      <c r="D787" s="17"/>
      <c r="E787" s="52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9"/>
    </row>
    <row r="788" spans="1:23" x14ac:dyDescent="0.2">
      <c r="A788" s="9"/>
      <c r="B788" s="11"/>
      <c r="C788" s="11"/>
      <c r="D788" s="11"/>
      <c r="E788" s="5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4"/>
    </row>
    <row r="789" spans="1:23" x14ac:dyDescent="0.2">
      <c r="A789" s="16"/>
      <c r="B789" s="17"/>
      <c r="C789" s="17"/>
      <c r="D789" s="17"/>
      <c r="E789" s="52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9"/>
    </row>
    <row r="790" spans="1:23" x14ac:dyDescent="0.2">
      <c r="A790" s="9"/>
      <c r="B790" s="11"/>
      <c r="C790" s="11"/>
      <c r="D790" s="11"/>
      <c r="E790" s="5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4"/>
    </row>
    <row r="791" spans="1:23" x14ac:dyDescent="0.2">
      <c r="A791" s="16"/>
      <c r="B791" s="17"/>
      <c r="C791" s="17"/>
      <c r="D791" s="17"/>
      <c r="E791" s="52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9"/>
    </row>
    <row r="792" spans="1:23" x14ac:dyDescent="0.2">
      <c r="A792" s="9"/>
      <c r="B792" s="11"/>
      <c r="C792" s="11"/>
      <c r="D792" s="11"/>
      <c r="E792" s="5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4"/>
    </row>
    <row r="793" spans="1:23" x14ac:dyDescent="0.2">
      <c r="A793" s="16"/>
      <c r="B793" s="17"/>
      <c r="C793" s="17"/>
      <c r="D793" s="17"/>
      <c r="E793" s="52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9"/>
    </row>
    <row r="794" spans="1:23" x14ac:dyDescent="0.2">
      <c r="A794" s="9"/>
      <c r="B794" s="11"/>
      <c r="C794" s="11"/>
      <c r="D794" s="11"/>
      <c r="E794" s="5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4"/>
    </row>
    <row r="795" spans="1:23" x14ac:dyDescent="0.2">
      <c r="A795" s="16"/>
      <c r="B795" s="17"/>
      <c r="C795" s="17"/>
      <c r="D795" s="17"/>
      <c r="E795" s="52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9"/>
    </row>
    <row r="796" spans="1:23" x14ac:dyDescent="0.2">
      <c r="A796" s="9"/>
      <c r="B796" s="11"/>
      <c r="C796" s="11"/>
      <c r="D796" s="11"/>
      <c r="E796" s="5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4"/>
    </row>
    <row r="797" spans="1:23" x14ac:dyDescent="0.2">
      <c r="A797" s="16"/>
      <c r="B797" s="17"/>
      <c r="C797" s="17"/>
      <c r="D797" s="17"/>
      <c r="E797" s="52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9"/>
    </row>
    <row r="798" spans="1:23" x14ac:dyDescent="0.2">
      <c r="A798" s="9"/>
      <c r="B798" s="11"/>
      <c r="C798" s="11"/>
      <c r="D798" s="11"/>
      <c r="E798" s="5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4"/>
    </row>
    <row r="799" spans="1:23" x14ac:dyDescent="0.2">
      <c r="A799" s="16"/>
      <c r="B799" s="17"/>
      <c r="C799" s="17"/>
      <c r="D799" s="17"/>
      <c r="E799" s="52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9"/>
    </row>
    <row r="800" spans="1:23" x14ac:dyDescent="0.2">
      <c r="A800" s="9"/>
      <c r="B800" s="11"/>
      <c r="C800" s="11"/>
      <c r="D800" s="11"/>
      <c r="E800" s="5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4"/>
    </row>
    <row r="801" spans="1:23" x14ac:dyDescent="0.2">
      <c r="A801" s="16"/>
      <c r="B801" s="17"/>
      <c r="C801" s="17"/>
      <c r="D801" s="17"/>
      <c r="E801" s="52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9"/>
    </row>
    <row r="802" spans="1:23" x14ac:dyDescent="0.2">
      <c r="A802" s="9"/>
      <c r="B802" s="11"/>
      <c r="C802" s="11"/>
      <c r="D802" s="11"/>
      <c r="E802" s="5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4"/>
    </row>
    <row r="803" spans="1:23" x14ac:dyDescent="0.2">
      <c r="A803" s="16"/>
      <c r="B803" s="17"/>
      <c r="C803" s="17"/>
      <c r="D803" s="17"/>
      <c r="E803" s="52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9"/>
    </row>
    <row r="804" spans="1:23" x14ac:dyDescent="0.2">
      <c r="A804" s="9"/>
      <c r="B804" s="11"/>
      <c r="C804" s="11"/>
      <c r="D804" s="11"/>
      <c r="E804" s="5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4"/>
    </row>
    <row r="805" spans="1:23" x14ac:dyDescent="0.2">
      <c r="A805" s="16"/>
      <c r="B805" s="17"/>
      <c r="C805" s="17"/>
      <c r="D805" s="17"/>
      <c r="E805" s="52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9"/>
    </row>
    <row r="806" spans="1:23" x14ac:dyDescent="0.2">
      <c r="A806" s="9"/>
      <c r="B806" s="11"/>
      <c r="C806" s="11"/>
      <c r="D806" s="11"/>
      <c r="E806" s="5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4"/>
    </row>
    <row r="807" spans="1:23" x14ac:dyDescent="0.2">
      <c r="A807" s="16"/>
      <c r="B807" s="17"/>
      <c r="C807" s="17"/>
      <c r="D807" s="17"/>
      <c r="E807" s="52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9"/>
    </row>
    <row r="808" spans="1:23" x14ac:dyDescent="0.2">
      <c r="A808" s="9"/>
      <c r="B808" s="11"/>
      <c r="C808" s="11"/>
      <c r="D808" s="11"/>
      <c r="E808" s="5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4"/>
    </row>
    <row r="809" spans="1:23" x14ac:dyDescent="0.2">
      <c r="A809" s="16"/>
      <c r="B809" s="17"/>
      <c r="C809" s="17"/>
      <c r="D809" s="17"/>
      <c r="E809" s="52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9"/>
    </row>
    <row r="810" spans="1:23" x14ac:dyDescent="0.2">
      <c r="A810" s="9"/>
      <c r="B810" s="11"/>
      <c r="C810" s="11"/>
      <c r="D810" s="11"/>
      <c r="E810" s="5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4"/>
    </row>
    <row r="811" spans="1:23" x14ac:dyDescent="0.2">
      <c r="A811" s="16"/>
      <c r="B811" s="17"/>
      <c r="C811" s="17"/>
      <c r="D811" s="17"/>
      <c r="E811" s="52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9"/>
    </row>
    <row r="812" spans="1:23" x14ac:dyDescent="0.2">
      <c r="A812" s="9"/>
      <c r="B812" s="11"/>
      <c r="C812" s="11"/>
      <c r="D812" s="11"/>
      <c r="E812" s="5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4"/>
    </row>
    <row r="813" spans="1:23" x14ac:dyDescent="0.2">
      <c r="A813" s="16"/>
      <c r="B813" s="17"/>
      <c r="C813" s="17"/>
      <c r="D813" s="17"/>
      <c r="E813" s="52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9"/>
    </row>
    <row r="814" spans="1:23" x14ac:dyDescent="0.2">
      <c r="A814" s="9"/>
      <c r="B814" s="11"/>
      <c r="C814" s="11"/>
      <c r="D814" s="11"/>
      <c r="E814" s="5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4"/>
    </row>
    <row r="815" spans="1:23" x14ac:dyDescent="0.2">
      <c r="A815" s="16"/>
      <c r="B815" s="17"/>
      <c r="C815" s="17"/>
      <c r="D815" s="17"/>
      <c r="E815" s="52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9"/>
    </row>
    <row r="816" spans="1:23" x14ac:dyDescent="0.2">
      <c r="A816" s="9"/>
      <c r="B816" s="11"/>
      <c r="C816" s="11"/>
      <c r="D816" s="11"/>
      <c r="E816" s="5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4"/>
    </row>
    <row r="817" spans="1:23" x14ac:dyDescent="0.2">
      <c r="A817" s="16"/>
      <c r="B817" s="17"/>
      <c r="C817" s="17"/>
      <c r="D817" s="17"/>
      <c r="E817" s="52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9"/>
    </row>
    <row r="818" spans="1:23" x14ac:dyDescent="0.2">
      <c r="A818" s="9"/>
      <c r="B818" s="11"/>
      <c r="C818" s="11"/>
      <c r="D818" s="11"/>
      <c r="E818" s="5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4"/>
    </row>
    <row r="819" spans="1:23" x14ac:dyDescent="0.2">
      <c r="A819" s="16"/>
      <c r="B819" s="17"/>
      <c r="C819" s="17"/>
      <c r="D819" s="17"/>
      <c r="E819" s="52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9"/>
    </row>
    <row r="820" spans="1:23" x14ac:dyDescent="0.2">
      <c r="A820" s="9"/>
      <c r="B820" s="11"/>
      <c r="C820" s="11"/>
      <c r="D820" s="11"/>
      <c r="E820" s="5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4"/>
    </row>
    <row r="821" spans="1:23" x14ac:dyDescent="0.2">
      <c r="A821" s="16"/>
      <c r="B821" s="17"/>
      <c r="C821" s="17"/>
      <c r="D821" s="17"/>
      <c r="E821" s="52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9"/>
    </row>
    <row r="822" spans="1:23" x14ac:dyDescent="0.2">
      <c r="A822" s="9"/>
      <c r="B822" s="11"/>
      <c r="C822" s="11"/>
      <c r="D822" s="11"/>
      <c r="E822" s="5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4"/>
    </row>
    <row r="823" spans="1:23" x14ac:dyDescent="0.2">
      <c r="A823" s="16"/>
      <c r="B823" s="17"/>
      <c r="C823" s="17"/>
      <c r="D823" s="17"/>
      <c r="E823" s="52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9"/>
    </row>
    <row r="824" spans="1:23" x14ac:dyDescent="0.2">
      <c r="A824" s="9"/>
      <c r="B824" s="11"/>
      <c r="C824" s="11"/>
      <c r="D824" s="11"/>
      <c r="E824" s="5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4"/>
    </row>
    <row r="825" spans="1:23" x14ac:dyDescent="0.2">
      <c r="A825" s="16"/>
      <c r="B825" s="17"/>
      <c r="C825" s="17"/>
      <c r="D825" s="17"/>
      <c r="E825" s="52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9"/>
    </row>
    <row r="826" spans="1:23" x14ac:dyDescent="0.2">
      <c r="A826" s="9"/>
      <c r="B826" s="11"/>
      <c r="C826" s="11"/>
      <c r="D826" s="11"/>
      <c r="E826" s="5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4"/>
    </row>
    <row r="827" spans="1:23" x14ac:dyDescent="0.2">
      <c r="A827" s="16"/>
      <c r="B827" s="17"/>
      <c r="C827" s="17"/>
      <c r="D827" s="17"/>
      <c r="E827" s="52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9"/>
    </row>
    <row r="828" spans="1:23" x14ac:dyDescent="0.2">
      <c r="A828" s="9"/>
      <c r="B828" s="11"/>
      <c r="C828" s="11"/>
      <c r="D828" s="11"/>
      <c r="E828" s="5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4"/>
    </row>
    <row r="829" spans="1:23" x14ac:dyDescent="0.2">
      <c r="A829" s="16"/>
      <c r="B829" s="17"/>
      <c r="C829" s="17"/>
      <c r="D829" s="17"/>
      <c r="E829" s="52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9"/>
    </row>
    <row r="830" spans="1:23" x14ac:dyDescent="0.2">
      <c r="A830" s="9"/>
      <c r="B830" s="11"/>
      <c r="C830" s="11"/>
      <c r="D830" s="11"/>
      <c r="E830" s="5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4"/>
    </row>
    <row r="831" spans="1:23" x14ac:dyDescent="0.2">
      <c r="A831" s="16"/>
      <c r="B831" s="17"/>
      <c r="C831" s="17"/>
      <c r="D831" s="17"/>
      <c r="E831" s="52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9"/>
    </row>
    <row r="832" spans="1:23" x14ac:dyDescent="0.2">
      <c r="A832" s="9"/>
      <c r="B832" s="11"/>
      <c r="C832" s="11"/>
      <c r="D832" s="11"/>
      <c r="E832" s="5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4"/>
    </row>
    <row r="833" spans="1:23" x14ac:dyDescent="0.2">
      <c r="A833" s="16"/>
      <c r="B833" s="17"/>
      <c r="C833" s="17"/>
      <c r="D833" s="17"/>
      <c r="E833" s="52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9"/>
    </row>
    <row r="834" spans="1:23" x14ac:dyDescent="0.2">
      <c r="A834" s="9"/>
      <c r="B834" s="11"/>
      <c r="C834" s="11"/>
      <c r="D834" s="11"/>
      <c r="E834" s="5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4"/>
    </row>
    <row r="835" spans="1:23" x14ac:dyDescent="0.2">
      <c r="A835" s="16"/>
      <c r="B835" s="17"/>
      <c r="C835" s="17"/>
      <c r="D835" s="17"/>
      <c r="E835" s="52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9"/>
    </row>
    <row r="836" spans="1:23" x14ac:dyDescent="0.2">
      <c r="A836" s="9"/>
      <c r="B836" s="11"/>
      <c r="C836" s="11"/>
      <c r="D836" s="11"/>
      <c r="E836" s="5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4"/>
    </row>
    <row r="837" spans="1:23" x14ac:dyDescent="0.2">
      <c r="A837" s="16"/>
      <c r="B837" s="17"/>
      <c r="C837" s="17"/>
      <c r="D837" s="17"/>
      <c r="E837" s="52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9"/>
    </row>
    <row r="838" spans="1:23" x14ac:dyDescent="0.2">
      <c r="A838" s="9"/>
      <c r="B838" s="11"/>
      <c r="C838" s="11"/>
      <c r="D838" s="11"/>
      <c r="E838" s="5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4"/>
    </row>
    <row r="839" spans="1:23" x14ac:dyDescent="0.2">
      <c r="A839" s="16"/>
      <c r="B839" s="17"/>
      <c r="C839" s="17"/>
      <c r="D839" s="17"/>
      <c r="E839" s="52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9"/>
    </row>
    <row r="840" spans="1:23" x14ac:dyDescent="0.2">
      <c r="A840" s="9"/>
      <c r="B840" s="11"/>
      <c r="C840" s="11"/>
      <c r="D840" s="11"/>
      <c r="E840" s="5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4"/>
    </row>
    <row r="841" spans="1:23" x14ac:dyDescent="0.2">
      <c r="A841" s="16"/>
      <c r="B841" s="17"/>
      <c r="C841" s="17"/>
      <c r="D841" s="17"/>
      <c r="E841" s="52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9"/>
    </row>
    <row r="842" spans="1:23" x14ac:dyDescent="0.2">
      <c r="A842" s="9"/>
      <c r="B842" s="11"/>
      <c r="C842" s="11"/>
      <c r="D842" s="11"/>
      <c r="E842" s="5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4"/>
    </row>
    <row r="843" spans="1:23" x14ac:dyDescent="0.2">
      <c r="A843" s="16"/>
      <c r="B843" s="17"/>
      <c r="C843" s="17"/>
      <c r="D843" s="17"/>
      <c r="E843" s="52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9"/>
    </row>
    <row r="844" spans="1:23" x14ac:dyDescent="0.2">
      <c r="A844" s="9"/>
      <c r="B844" s="11"/>
      <c r="C844" s="11"/>
      <c r="D844" s="11"/>
      <c r="E844" s="5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4"/>
    </row>
    <row r="845" spans="1:23" x14ac:dyDescent="0.2">
      <c r="A845" s="16"/>
      <c r="B845" s="17"/>
      <c r="C845" s="17"/>
      <c r="D845" s="17"/>
      <c r="E845" s="52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9"/>
    </row>
    <row r="846" spans="1:23" x14ac:dyDescent="0.2">
      <c r="A846" s="9"/>
      <c r="B846" s="11"/>
      <c r="C846" s="11"/>
      <c r="D846" s="11"/>
      <c r="E846" s="5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4"/>
    </row>
    <row r="847" spans="1:23" x14ac:dyDescent="0.2">
      <c r="A847" s="16"/>
      <c r="B847" s="17"/>
      <c r="C847" s="17"/>
      <c r="D847" s="17"/>
      <c r="E847" s="52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9"/>
    </row>
    <row r="848" spans="1:23" x14ac:dyDescent="0.2">
      <c r="A848" s="9"/>
      <c r="B848" s="11"/>
      <c r="C848" s="11"/>
      <c r="D848" s="11"/>
      <c r="E848" s="5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4"/>
    </row>
    <row r="849" spans="1:23" x14ac:dyDescent="0.2">
      <c r="A849" s="16"/>
      <c r="B849" s="17"/>
      <c r="C849" s="17"/>
      <c r="D849" s="17"/>
      <c r="E849" s="52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9"/>
    </row>
    <row r="850" spans="1:23" x14ac:dyDescent="0.2">
      <c r="A850" s="9"/>
      <c r="B850" s="11"/>
      <c r="C850" s="11"/>
      <c r="D850" s="11"/>
      <c r="E850" s="5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4"/>
    </row>
    <row r="851" spans="1:23" x14ac:dyDescent="0.2">
      <c r="A851" s="16"/>
      <c r="B851" s="17"/>
      <c r="C851" s="17"/>
      <c r="D851" s="17"/>
      <c r="E851" s="52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9"/>
    </row>
    <row r="852" spans="1:23" x14ac:dyDescent="0.2">
      <c r="A852" s="9"/>
      <c r="B852" s="11"/>
      <c r="C852" s="11"/>
      <c r="D852" s="11"/>
      <c r="E852" s="5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4"/>
    </row>
    <row r="853" spans="1:23" x14ac:dyDescent="0.2">
      <c r="A853" s="16"/>
      <c r="B853" s="17"/>
      <c r="C853" s="17"/>
      <c r="D853" s="17"/>
      <c r="E853" s="52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9"/>
    </row>
    <row r="854" spans="1:23" x14ac:dyDescent="0.2">
      <c r="A854" s="9"/>
      <c r="B854" s="11"/>
      <c r="C854" s="11"/>
      <c r="D854" s="11"/>
      <c r="E854" s="5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4"/>
    </row>
    <row r="855" spans="1:23" x14ac:dyDescent="0.2">
      <c r="A855" s="16"/>
      <c r="B855" s="17"/>
      <c r="C855" s="17"/>
      <c r="D855" s="17"/>
      <c r="E855" s="52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9"/>
    </row>
    <row r="856" spans="1:23" x14ac:dyDescent="0.2">
      <c r="A856" s="9"/>
      <c r="B856" s="11"/>
      <c r="C856" s="11"/>
      <c r="D856" s="11"/>
      <c r="E856" s="5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4"/>
    </row>
    <row r="857" spans="1:23" x14ac:dyDescent="0.2">
      <c r="A857" s="16"/>
      <c r="B857" s="17"/>
      <c r="C857" s="17"/>
      <c r="D857" s="17"/>
      <c r="E857" s="52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9"/>
    </row>
    <row r="858" spans="1:23" x14ac:dyDescent="0.2">
      <c r="A858" s="9"/>
      <c r="B858" s="11"/>
      <c r="C858" s="11"/>
      <c r="D858" s="11"/>
      <c r="E858" s="5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4"/>
    </row>
    <row r="859" spans="1:23" x14ac:dyDescent="0.2">
      <c r="A859" s="16"/>
      <c r="B859" s="17"/>
      <c r="C859" s="17"/>
      <c r="D859" s="17"/>
      <c r="E859" s="52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9"/>
    </row>
    <row r="860" spans="1:23" x14ac:dyDescent="0.2">
      <c r="A860" s="9"/>
      <c r="B860" s="11"/>
      <c r="C860" s="11"/>
      <c r="D860" s="11"/>
      <c r="E860" s="5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4"/>
    </row>
    <row r="861" spans="1:23" x14ac:dyDescent="0.2">
      <c r="A861" s="16"/>
      <c r="B861" s="17"/>
      <c r="C861" s="17"/>
      <c r="D861" s="17"/>
      <c r="E861" s="52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9"/>
    </row>
    <row r="862" spans="1:23" x14ac:dyDescent="0.2">
      <c r="A862" s="9"/>
      <c r="B862" s="11"/>
      <c r="C862" s="11"/>
      <c r="D862" s="11"/>
      <c r="E862" s="5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4"/>
    </row>
    <row r="863" spans="1:23" x14ac:dyDescent="0.2">
      <c r="A863" s="16"/>
      <c r="B863" s="17"/>
      <c r="C863" s="17"/>
      <c r="D863" s="17"/>
      <c r="E863" s="52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9"/>
    </row>
    <row r="864" spans="1:23" x14ac:dyDescent="0.2">
      <c r="A864" s="9"/>
      <c r="B864" s="11"/>
      <c r="C864" s="11"/>
      <c r="D864" s="11"/>
      <c r="E864" s="5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4"/>
    </row>
    <row r="865" spans="1:23" x14ac:dyDescent="0.2">
      <c r="A865" s="16"/>
      <c r="B865" s="17"/>
      <c r="C865" s="17"/>
      <c r="D865" s="17"/>
      <c r="E865" s="52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9"/>
    </row>
    <row r="866" spans="1:23" x14ac:dyDescent="0.2">
      <c r="A866" s="9"/>
      <c r="B866" s="11"/>
      <c r="C866" s="11"/>
      <c r="D866" s="11"/>
      <c r="E866" s="5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4"/>
    </row>
    <row r="867" spans="1:23" x14ac:dyDescent="0.2">
      <c r="A867" s="16"/>
      <c r="B867" s="17"/>
      <c r="C867" s="17"/>
      <c r="D867" s="17"/>
      <c r="E867" s="52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9"/>
    </row>
    <row r="868" spans="1:23" x14ac:dyDescent="0.2">
      <c r="A868" s="9"/>
      <c r="B868" s="11"/>
      <c r="C868" s="11"/>
      <c r="D868" s="11"/>
      <c r="E868" s="5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4"/>
    </row>
    <row r="869" spans="1:23" x14ac:dyDescent="0.2">
      <c r="A869" s="16"/>
      <c r="B869" s="17"/>
      <c r="C869" s="17"/>
      <c r="D869" s="17"/>
      <c r="E869" s="52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9"/>
    </row>
    <row r="870" spans="1:23" x14ac:dyDescent="0.2">
      <c r="A870" s="9"/>
      <c r="B870" s="11"/>
      <c r="C870" s="11"/>
      <c r="D870" s="11"/>
      <c r="E870" s="5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4"/>
    </row>
    <row r="871" spans="1:23" x14ac:dyDescent="0.2">
      <c r="A871" s="16"/>
      <c r="B871" s="17"/>
      <c r="C871" s="17"/>
      <c r="D871" s="17"/>
      <c r="E871" s="52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9"/>
    </row>
    <row r="872" spans="1:23" x14ac:dyDescent="0.2">
      <c r="A872" s="9"/>
      <c r="B872" s="11"/>
      <c r="C872" s="11"/>
      <c r="D872" s="11"/>
      <c r="E872" s="5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4"/>
    </row>
    <row r="873" spans="1:23" x14ac:dyDescent="0.2">
      <c r="A873" s="16"/>
      <c r="B873" s="17"/>
      <c r="C873" s="17"/>
      <c r="D873" s="17"/>
      <c r="E873" s="52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9"/>
    </row>
    <row r="874" spans="1:23" x14ac:dyDescent="0.2">
      <c r="A874" s="9"/>
      <c r="B874" s="11"/>
      <c r="C874" s="11"/>
      <c r="D874" s="11"/>
      <c r="E874" s="5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4"/>
    </row>
    <row r="875" spans="1:23" x14ac:dyDescent="0.2">
      <c r="A875" s="16"/>
      <c r="B875" s="17"/>
      <c r="C875" s="17"/>
      <c r="D875" s="17"/>
      <c r="E875" s="52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9"/>
    </row>
    <row r="876" spans="1:23" x14ac:dyDescent="0.2">
      <c r="A876" s="9"/>
      <c r="B876" s="11"/>
      <c r="C876" s="11"/>
      <c r="D876" s="11"/>
      <c r="E876" s="5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4"/>
    </row>
    <row r="877" spans="1:23" x14ac:dyDescent="0.2">
      <c r="A877" s="16"/>
      <c r="B877" s="17"/>
      <c r="C877" s="17"/>
      <c r="D877" s="17"/>
      <c r="E877" s="52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9"/>
    </row>
    <row r="878" spans="1:23" x14ac:dyDescent="0.2">
      <c r="A878" s="9"/>
      <c r="B878" s="11"/>
      <c r="C878" s="11"/>
      <c r="D878" s="11"/>
      <c r="E878" s="5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4"/>
    </row>
    <row r="879" spans="1:23" x14ac:dyDescent="0.2">
      <c r="A879" s="16"/>
      <c r="B879" s="17"/>
      <c r="C879" s="17"/>
      <c r="D879" s="17"/>
      <c r="E879" s="52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9"/>
    </row>
    <row r="880" spans="1:23" x14ac:dyDescent="0.2">
      <c r="A880" s="9"/>
      <c r="B880" s="11"/>
      <c r="C880" s="11"/>
      <c r="D880" s="11"/>
      <c r="E880" s="5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4"/>
    </row>
    <row r="881" spans="1:23" x14ac:dyDescent="0.2">
      <c r="A881" s="16"/>
      <c r="B881" s="17"/>
      <c r="C881" s="17"/>
      <c r="D881" s="17"/>
      <c r="E881" s="52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9"/>
    </row>
    <row r="882" spans="1:23" x14ac:dyDescent="0.2">
      <c r="A882" s="9"/>
      <c r="B882" s="11"/>
      <c r="C882" s="11"/>
      <c r="D882" s="11"/>
      <c r="E882" s="5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4"/>
    </row>
    <row r="883" spans="1:23" x14ac:dyDescent="0.2">
      <c r="A883" s="16"/>
      <c r="B883" s="17"/>
      <c r="C883" s="17"/>
      <c r="D883" s="17"/>
      <c r="E883" s="52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9"/>
    </row>
    <row r="884" spans="1:23" x14ac:dyDescent="0.2">
      <c r="A884" s="9"/>
      <c r="B884" s="11"/>
      <c r="C884" s="11"/>
      <c r="D884" s="11"/>
      <c r="E884" s="5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4"/>
    </row>
    <row r="885" spans="1:23" x14ac:dyDescent="0.2">
      <c r="A885" s="16"/>
      <c r="B885" s="17"/>
      <c r="C885" s="17"/>
      <c r="D885" s="17"/>
      <c r="E885" s="52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9"/>
    </row>
    <row r="886" spans="1:23" x14ac:dyDescent="0.2">
      <c r="A886" s="9"/>
      <c r="B886" s="11"/>
      <c r="C886" s="11"/>
      <c r="D886" s="11"/>
      <c r="E886" s="5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4"/>
    </row>
    <row r="887" spans="1:23" x14ac:dyDescent="0.2">
      <c r="A887" s="16"/>
      <c r="B887" s="17"/>
      <c r="C887" s="17"/>
      <c r="D887" s="17"/>
      <c r="E887" s="52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9"/>
    </row>
    <row r="888" spans="1:23" x14ac:dyDescent="0.2">
      <c r="A888" s="9"/>
      <c r="B888" s="11"/>
      <c r="C888" s="11"/>
      <c r="D888" s="11"/>
      <c r="E888" s="5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4"/>
    </row>
    <row r="889" spans="1:23" x14ac:dyDescent="0.2">
      <c r="A889" s="16"/>
      <c r="B889" s="17"/>
      <c r="C889" s="17"/>
      <c r="D889" s="17"/>
      <c r="E889" s="52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9"/>
    </row>
    <row r="890" spans="1:23" x14ac:dyDescent="0.2">
      <c r="A890" s="9"/>
      <c r="B890" s="11"/>
      <c r="C890" s="11"/>
      <c r="D890" s="11"/>
      <c r="E890" s="5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4"/>
    </row>
    <row r="891" spans="1:23" x14ac:dyDescent="0.2">
      <c r="A891" s="16"/>
      <c r="B891" s="17"/>
      <c r="C891" s="17"/>
      <c r="D891" s="17"/>
      <c r="E891" s="52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9"/>
    </row>
    <row r="892" spans="1:23" x14ac:dyDescent="0.2">
      <c r="A892" s="9"/>
      <c r="B892" s="11"/>
      <c r="C892" s="11"/>
      <c r="D892" s="11"/>
      <c r="E892" s="5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4"/>
    </row>
    <row r="893" spans="1:23" x14ac:dyDescent="0.2">
      <c r="A893" s="16"/>
      <c r="B893" s="17"/>
      <c r="C893" s="17"/>
      <c r="D893" s="17"/>
      <c r="E893" s="52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9"/>
    </row>
    <row r="894" spans="1:23" x14ac:dyDescent="0.2">
      <c r="A894" s="9"/>
      <c r="B894" s="11"/>
      <c r="C894" s="11"/>
      <c r="D894" s="11"/>
      <c r="E894" s="5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4"/>
    </row>
    <row r="895" spans="1:23" x14ac:dyDescent="0.2">
      <c r="A895" s="16"/>
      <c r="B895" s="17"/>
      <c r="C895" s="17"/>
      <c r="D895" s="17"/>
      <c r="E895" s="52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9"/>
    </row>
    <row r="896" spans="1:23" x14ac:dyDescent="0.2">
      <c r="A896" s="9"/>
      <c r="B896" s="11"/>
      <c r="C896" s="11"/>
      <c r="D896" s="11"/>
      <c r="E896" s="5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4"/>
    </row>
    <row r="897" spans="1:23" x14ac:dyDescent="0.2">
      <c r="A897" s="16"/>
      <c r="B897" s="17"/>
      <c r="C897" s="17"/>
      <c r="D897" s="17"/>
      <c r="E897" s="52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9"/>
    </row>
    <row r="898" spans="1:23" x14ac:dyDescent="0.2">
      <c r="A898" s="9"/>
      <c r="B898" s="11"/>
      <c r="C898" s="11"/>
      <c r="D898" s="11"/>
      <c r="E898" s="5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4"/>
    </row>
    <row r="899" spans="1:23" x14ac:dyDescent="0.2">
      <c r="A899" s="16"/>
      <c r="B899" s="17"/>
      <c r="C899" s="17"/>
      <c r="D899" s="17"/>
      <c r="E899" s="52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9"/>
    </row>
    <row r="900" spans="1:23" x14ac:dyDescent="0.2">
      <c r="A900" s="9"/>
      <c r="B900" s="11"/>
      <c r="C900" s="11"/>
      <c r="D900" s="11"/>
      <c r="E900" s="5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4"/>
    </row>
    <row r="901" spans="1:23" x14ac:dyDescent="0.2">
      <c r="A901" s="16"/>
      <c r="B901" s="17"/>
      <c r="C901" s="17"/>
      <c r="D901" s="17"/>
      <c r="E901" s="52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9"/>
    </row>
    <row r="902" spans="1:23" x14ac:dyDescent="0.2">
      <c r="A902" s="9"/>
      <c r="B902" s="11"/>
      <c r="C902" s="11"/>
      <c r="D902" s="11"/>
      <c r="E902" s="5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4"/>
    </row>
    <row r="903" spans="1:23" x14ac:dyDescent="0.2">
      <c r="A903" s="16"/>
      <c r="B903" s="17"/>
      <c r="C903" s="17"/>
      <c r="D903" s="17"/>
      <c r="E903" s="52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9"/>
    </row>
    <row r="904" spans="1:23" x14ac:dyDescent="0.2">
      <c r="A904" s="9"/>
      <c r="B904" s="11"/>
      <c r="C904" s="11"/>
      <c r="D904" s="11"/>
      <c r="E904" s="5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4"/>
    </row>
    <row r="905" spans="1:23" x14ac:dyDescent="0.2">
      <c r="A905" s="16"/>
      <c r="B905" s="17"/>
      <c r="C905" s="17"/>
      <c r="D905" s="17"/>
      <c r="E905" s="52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9"/>
    </row>
    <row r="906" spans="1:23" x14ac:dyDescent="0.2">
      <c r="A906" s="9"/>
      <c r="B906" s="11"/>
      <c r="C906" s="11"/>
      <c r="D906" s="11"/>
      <c r="E906" s="5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4"/>
    </row>
    <row r="907" spans="1:23" x14ac:dyDescent="0.2">
      <c r="A907" s="16"/>
      <c r="B907" s="17"/>
      <c r="C907" s="17"/>
      <c r="D907" s="17"/>
      <c r="E907" s="52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9"/>
    </row>
    <row r="908" spans="1:23" x14ac:dyDescent="0.2">
      <c r="A908" s="9"/>
      <c r="B908" s="11"/>
      <c r="C908" s="11"/>
      <c r="D908" s="11"/>
      <c r="E908" s="5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4"/>
    </row>
    <row r="909" spans="1:23" x14ac:dyDescent="0.2">
      <c r="A909" s="16"/>
      <c r="B909" s="17"/>
      <c r="C909" s="17"/>
      <c r="D909" s="17"/>
      <c r="E909" s="52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9"/>
    </row>
    <row r="910" spans="1:23" x14ac:dyDescent="0.2">
      <c r="A910" s="9"/>
      <c r="B910" s="11"/>
      <c r="C910" s="11"/>
      <c r="D910" s="11"/>
      <c r="E910" s="5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4"/>
    </row>
    <row r="911" spans="1:23" x14ac:dyDescent="0.2">
      <c r="A911" s="16"/>
      <c r="B911" s="17"/>
      <c r="C911" s="17"/>
      <c r="D911" s="17"/>
      <c r="E911" s="52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9"/>
    </row>
    <row r="912" spans="1:23" x14ac:dyDescent="0.2">
      <c r="A912" s="9"/>
      <c r="B912" s="11"/>
      <c r="C912" s="11"/>
      <c r="D912" s="11"/>
      <c r="E912" s="5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4"/>
    </row>
    <row r="913" spans="1:23" x14ac:dyDescent="0.2">
      <c r="A913" s="16"/>
      <c r="B913" s="17"/>
      <c r="C913" s="17"/>
      <c r="D913" s="17"/>
      <c r="E913" s="52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9"/>
    </row>
    <row r="914" spans="1:23" x14ac:dyDescent="0.2">
      <c r="A914" s="9"/>
      <c r="B914" s="11"/>
      <c r="C914" s="11"/>
      <c r="D914" s="11"/>
      <c r="E914" s="5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4"/>
    </row>
    <row r="915" spans="1:23" x14ac:dyDescent="0.2">
      <c r="A915" s="16"/>
      <c r="B915" s="17"/>
      <c r="C915" s="17"/>
      <c r="D915" s="17"/>
      <c r="E915" s="52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9"/>
    </row>
    <row r="916" spans="1:23" x14ac:dyDescent="0.2">
      <c r="A916" s="9"/>
      <c r="B916" s="11"/>
      <c r="C916" s="11"/>
      <c r="D916" s="11"/>
      <c r="E916" s="5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4"/>
    </row>
    <row r="917" spans="1:23" x14ac:dyDescent="0.2">
      <c r="A917" s="16"/>
      <c r="B917" s="17"/>
      <c r="C917" s="17"/>
      <c r="D917" s="17"/>
      <c r="E917" s="52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9"/>
    </row>
    <row r="918" spans="1:23" x14ac:dyDescent="0.2">
      <c r="A918" s="9"/>
      <c r="B918" s="11"/>
      <c r="C918" s="11"/>
      <c r="D918" s="11"/>
      <c r="E918" s="5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4"/>
    </row>
    <row r="919" spans="1:23" x14ac:dyDescent="0.2">
      <c r="A919" s="16"/>
      <c r="B919" s="17"/>
      <c r="C919" s="17"/>
      <c r="D919" s="17"/>
      <c r="E919" s="52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9"/>
    </row>
    <row r="920" spans="1:23" x14ac:dyDescent="0.2">
      <c r="A920" s="9"/>
      <c r="B920" s="11"/>
      <c r="C920" s="11"/>
      <c r="D920" s="11"/>
      <c r="E920" s="5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4"/>
    </row>
    <row r="921" spans="1:23" x14ac:dyDescent="0.2">
      <c r="A921" s="16"/>
      <c r="B921" s="17"/>
      <c r="C921" s="17"/>
      <c r="D921" s="17"/>
      <c r="E921" s="52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9"/>
    </row>
    <row r="922" spans="1:23" x14ac:dyDescent="0.2">
      <c r="A922" s="9"/>
      <c r="B922" s="11"/>
      <c r="C922" s="11"/>
      <c r="D922" s="11"/>
      <c r="E922" s="5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4"/>
    </row>
    <row r="923" spans="1:23" x14ac:dyDescent="0.2">
      <c r="A923" s="16"/>
      <c r="B923" s="17"/>
      <c r="C923" s="17"/>
      <c r="D923" s="17"/>
      <c r="E923" s="52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9"/>
    </row>
    <row r="924" spans="1:23" x14ac:dyDescent="0.2">
      <c r="A924" s="9"/>
      <c r="B924" s="11"/>
      <c r="C924" s="11"/>
      <c r="D924" s="11"/>
      <c r="E924" s="5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4"/>
    </row>
    <row r="925" spans="1:23" x14ac:dyDescent="0.2">
      <c r="A925" s="16"/>
      <c r="B925" s="17"/>
      <c r="C925" s="17"/>
      <c r="D925" s="17"/>
      <c r="E925" s="52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9"/>
    </row>
    <row r="926" spans="1:23" x14ac:dyDescent="0.2">
      <c r="A926" s="9"/>
      <c r="B926" s="11"/>
      <c r="C926" s="11"/>
      <c r="D926" s="11"/>
      <c r="E926" s="5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4"/>
    </row>
    <row r="927" spans="1:23" x14ac:dyDescent="0.2">
      <c r="A927" s="16"/>
      <c r="B927" s="17"/>
      <c r="C927" s="17"/>
      <c r="D927" s="17"/>
      <c r="E927" s="52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9"/>
    </row>
    <row r="928" spans="1:23" x14ac:dyDescent="0.2">
      <c r="A928" s="9"/>
      <c r="B928" s="11"/>
      <c r="C928" s="11"/>
      <c r="D928" s="11"/>
      <c r="E928" s="5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4"/>
    </row>
    <row r="929" spans="1:23" x14ac:dyDescent="0.2">
      <c r="A929" s="16"/>
      <c r="B929" s="17"/>
      <c r="C929" s="17"/>
      <c r="D929" s="17"/>
      <c r="E929" s="52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9"/>
    </row>
    <row r="930" spans="1:23" x14ac:dyDescent="0.2">
      <c r="A930" s="9"/>
      <c r="B930" s="11"/>
      <c r="C930" s="11"/>
      <c r="D930" s="11"/>
      <c r="E930" s="5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4"/>
    </row>
    <row r="931" spans="1:23" x14ac:dyDescent="0.2">
      <c r="A931" s="16"/>
      <c r="B931" s="17"/>
      <c r="C931" s="17"/>
      <c r="D931" s="17"/>
      <c r="E931" s="52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9"/>
    </row>
    <row r="932" spans="1:23" x14ac:dyDescent="0.2">
      <c r="A932" s="9"/>
      <c r="B932" s="11"/>
      <c r="C932" s="11"/>
      <c r="D932" s="11"/>
      <c r="E932" s="5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4"/>
    </row>
    <row r="933" spans="1:23" x14ac:dyDescent="0.2">
      <c r="A933" s="16"/>
      <c r="B933" s="17"/>
      <c r="C933" s="17"/>
      <c r="D933" s="17"/>
      <c r="E933" s="52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9"/>
    </row>
    <row r="934" spans="1:23" x14ac:dyDescent="0.2">
      <c r="A934" s="9"/>
      <c r="B934" s="11"/>
      <c r="C934" s="11"/>
      <c r="D934" s="11"/>
      <c r="E934" s="5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4"/>
    </row>
    <row r="935" spans="1:23" x14ac:dyDescent="0.2">
      <c r="A935" s="16"/>
      <c r="B935" s="17"/>
      <c r="C935" s="17"/>
      <c r="D935" s="17"/>
      <c r="E935" s="52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9"/>
    </row>
    <row r="936" spans="1:23" x14ac:dyDescent="0.2">
      <c r="A936" s="9"/>
      <c r="B936" s="11"/>
      <c r="C936" s="11"/>
      <c r="D936" s="11"/>
      <c r="E936" s="5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4"/>
    </row>
    <row r="937" spans="1:23" x14ac:dyDescent="0.2">
      <c r="A937" s="16"/>
      <c r="B937" s="17"/>
      <c r="C937" s="17"/>
      <c r="D937" s="17"/>
      <c r="E937" s="52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9"/>
    </row>
    <row r="938" spans="1:23" x14ac:dyDescent="0.2">
      <c r="A938" s="9"/>
      <c r="B938" s="11"/>
      <c r="C938" s="11"/>
      <c r="D938" s="11"/>
      <c r="E938" s="5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4"/>
    </row>
    <row r="939" spans="1:23" x14ac:dyDescent="0.2">
      <c r="A939" s="16"/>
      <c r="B939" s="17"/>
      <c r="C939" s="17"/>
      <c r="D939" s="17"/>
      <c r="E939" s="52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9"/>
    </row>
    <row r="940" spans="1:23" x14ac:dyDescent="0.2">
      <c r="A940" s="9"/>
      <c r="B940" s="11"/>
      <c r="C940" s="11"/>
      <c r="D940" s="11"/>
      <c r="E940" s="5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4"/>
    </row>
    <row r="941" spans="1:23" x14ac:dyDescent="0.2">
      <c r="A941" s="16"/>
      <c r="B941" s="17"/>
      <c r="C941" s="17"/>
      <c r="D941" s="17"/>
      <c r="E941" s="52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9"/>
    </row>
    <row r="942" spans="1:23" x14ac:dyDescent="0.2">
      <c r="A942" s="9"/>
      <c r="B942" s="11"/>
      <c r="C942" s="11"/>
      <c r="D942" s="11"/>
      <c r="E942" s="5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4"/>
    </row>
    <row r="943" spans="1:23" x14ac:dyDescent="0.2">
      <c r="A943" s="16"/>
      <c r="B943" s="17"/>
      <c r="C943" s="17"/>
      <c r="D943" s="17"/>
      <c r="E943" s="52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9"/>
    </row>
    <row r="944" spans="1:23" x14ac:dyDescent="0.2">
      <c r="A944" s="9"/>
      <c r="B944" s="11"/>
      <c r="C944" s="11"/>
      <c r="D944" s="11"/>
      <c r="E944" s="5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4"/>
    </row>
    <row r="945" spans="1:23" x14ac:dyDescent="0.2">
      <c r="A945" s="16"/>
      <c r="B945" s="17"/>
      <c r="C945" s="17"/>
      <c r="D945" s="17"/>
      <c r="E945" s="52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9"/>
    </row>
    <row r="946" spans="1:23" x14ac:dyDescent="0.2">
      <c r="A946" s="9"/>
      <c r="B946" s="11"/>
      <c r="C946" s="11"/>
      <c r="D946" s="11"/>
      <c r="E946" s="5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4"/>
    </row>
    <row r="947" spans="1:23" x14ac:dyDescent="0.2">
      <c r="A947" s="16"/>
      <c r="B947" s="17"/>
      <c r="C947" s="17"/>
      <c r="D947" s="17"/>
      <c r="E947" s="52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9"/>
    </row>
    <row r="948" spans="1:23" x14ac:dyDescent="0.2">
      <c r="A948" s="9"/>
      <c r="B948" s="11"/>
      <c r="C948" s="11"/>
      <c r="D948" s="11"/>
      <c r="E948" s="5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4"/>
    </row>
    <row r="949" spans="1:23" x14ac:dyDescent="0.2">
      <c r="A949" s="16"/>
      <c r="B949" s="17"/>
      <c r="C949" s="17"/>
      <c r="D949" s="17"/>
      <c r="E949" s="52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9"/>
    </row>
    <row r="950" spans="1:23" x14ac:dyDescent="0.2">
      <c r="A950" s="9"/>
      <c r="B950" s="11"/>
      <c r="C950" s="11"/>
      <c r="D950" s="11"/>
      <c r="E950" s="5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4"/>
    </row>
    <row r="951" spans="1:23" x14ac:dyDescent="0.2">
      <c r="A951" s="16"/>
      <c r="B951" s="17"/>
      <c r="C951" s="17"/>
      <c r="D951" s="17"/>
      <c r="E951" s="52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9"/>
    </row>
    <row r="952" spans="1:23" x14ac:dyDescent="0.2">
      <c r="A952" s="9"/>
      <c r="B952" s="11"/>
      <c r="C952" s="11"/>
      <c r="D952" s="11"/>
      <c r="E952" s="5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4"/>
    </row>
    <row r="953" spans="1:23" x14ac:dyDescent="0.2">
      <c r="A953" s="16"/>
      <c r="B953" s="17"/>
      <c r="C953" s="17"/>
      <c r="D953" s="17"/>
      <c r="E953" s="52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9"/>
    </row>
    <row r="954" spans="1:23" x14ac:dyDescent="0.2">
      <c r="A954" s="9"/>
      <c r="B954" s="11"/>
      <c r="C954" s="11"/>
      <c r="D954" s="11"/>
      <c r="E954" s="5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4"/>
    </row>
    <row r="955" spans="1:23" x14ac:dyDescent="0.2">
      <c r="A955" s="16"/>
      <c r="B955" s="17"/>
      <c r="C955" s="17"/>
      <c r="D955" s="17"/>
      <c r="E955" s="52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9"/>
    </row>
    <row r="956" spans="1:23" x14ac:dyDescent="0.2">
      <c r="A956" s="9"/>
      <c r="B956" s="11"/>
      <c r="C956" s="11"/>
      <c r="D956" s="11"/>
      <c r="E956" s="5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4"/>
    </row>
    <row r="957" spans="1:23" x14ac:dyDescent="0.2">
      <c r="A957" s="16"/>
      <c r="B957" s="17"/>
      <c r="C957" s="17"/>
      <c r="D957" s="17"/>
      <c r="E957" s="52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9"/>
    </row>
    <row r="958" spans="1:23" x14ac:dyDescent="0.2">
      <c r="A958" s="9"/>
      <c r="B958" s="11"/>
      <c r="C958" s="11"/>
      <c r="D958" s="11"/>
      <c r="E958" s="5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4"/>
    </row>
    <row r="959" spans="1:23" x14ac:dyDescent="0.2">
      <c r="A959" s="16"/>
      <c r="B959" s="17"/>
      <c r="C959" s="17"/>
      <c r="D959" s="17"/>
      <c r="E959" s="52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9"/>
    </row>
    <row r="960" spans="1:23" x14ac:dyDescent="0.2">
      <c r="A960" s="9"/>
      <c r="B960" s="11"/>
      <c r="C960" s="11"/>
      <c r="D960" s="11"/>
      <c r="E960" s="5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4"/>
    </row>
    <row r="961" spans="1:23" x14ac:dyDescent="0.2">
      <c r="A961" s="16"/>
      <c r="B961" s="17"/>
      <c r="C961" s="17"/>
      <c r="D961" s="17"/>
      <c r="E961" s="52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9"/>
    </row>
    <row r="962" spans="1:23" x14ac:dyDescent="0.2">
      <c r="A962" s="9"/>
      <c r="B962" s="11"/>
      <c r="C962" s="11"/>
      <c r="D962" s="11"/>
      <c r="E962" s="5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4"/>
    </row>
    <row r="963" spans="1:23" x14ac:dyDescent="0.2">
      <c r="A963" s="16"/>
      <c r="B963" s="17"/>
      <c r="C963" s="17"/>
      <c r="D963" s="17"/>
      <c r="E963" s="52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9"/>
    </row>
    <row r="964" spans="1:23" x14ac:dyDescent="0.2">
      <c r="A964" s="9"/>
      <c r="B964" s="11"/>
      <c r="C964" s="11"/>
      <c r="D964" s="11"/>
      <c r="E964" s="5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4"/>
    </row>
    <row r="965" spans="1:23" x14ac:dyDescent="0.2">
      <c r="A965" s="16"/>
      <c r="B965" s="17"/>
      <c r="C965" s="17"/>
      <c r="D965" s="17"/>
      <c r="E965" s="52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9"/>
    </row>
    <row r="966" spans="1:23" x14ac:dyDescent="0.2">
      <c r="A966" s="9"/>
      <c r="B966" s="11"/>
      <c r="C966" s="11"/>
      <c r="D966" s="11"/>
      <c r="E966" s="5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4"/>
    </row>
    <row r="967" spans="1:23" x14ac:dyDescent="0.2">
      <c r="A967" s="16"/>
      <c r="B967" s="17"/>
      <c r="C967" s="17"/>
      <c r="D967" s="17"/>
      <c r="E967" s="52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9"/>
    </row>
    <row r="968" spans="1:23" x14ac:dyDescent="0.2">
      <c r="A968" s="9"/>
      <c r="B968" s="11"/>
      <c r="C968" s="11"/>
      <c r="D968" s="11"/>
      <c r="E968" s="5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4"/>
    </row>
    <row r="969" spans="1:23" x14ac:dyDescent="0.2">
      <c r="A969" s="16"/>
      <c r="B969" s="17"/>
      <c r="C969" s="17"/>
      <c r="D969" s="17"/>
      <c r="E969" s="52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9"/>
    </row>
    <row r="970" spans="1:23" x14ac:dyDescent="0.2">
      <c r="A970" s="9"/>
      <c r="B970" s="11"/>
      <c r="C970" s="11"/>
      <c r="D970" s="11"/>
      <c r="E970" s="5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4"/>
    </row>
    <row r="971" spans="1:23" x14ac:dyDescent="0.2">
      <c r="A971" s="16"/>
      <c r="B971" s="17"/>
      <c r="C971" s="17"/>
      <c r="D971" s="17"/>
      <c r="E971" s="52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9"/>
    </row>
    <row r="972" spans="1:23" x14ac:dyDescent="0.2">
      <c r="A972" s="9"/>
      <c r="B972" s="11"/>
      <c r="C972" s="11"/>
      <c r="D972" s="11"/>
      <c r="E972" s="5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4"/>
    </row>
    <row r="973" spans="1:23" x14ac:dyDescent="0.2">
      <c r="A973" s="16"/>
      <c r="B973" s="17"/>
      <c r="C973" s="17"/>
      <c r="D973" s="17"/>
      <c r="E973" s="52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9"/>
    </row>
    <row r="974" spans="1:23" x14ac:dyDescent="0.2">
      <c r="A974" s="9"/>
      <c r="B974" s="11"/>
      <c r="C974" s="11"/>
      <c r="D974" s="11"/>
      <c r="E974" s="5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4"/>
    </row>
    <row r="975" spans="1:23" x14ac:dyDescent="0.2">
      <c r="A975" s="16"/>
      <c r="B975" s="17"/>
      <c r="C975" s="17"/>
      <c r="D975" s="17"/>
      <c r="E975" s="52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9"/>
    </row>
    <row r="976" spans="1:23" x14ac:dyDescent="0.2">
      <c r="A976" s="9"/>
      <c r="B976" s="11"/>
      <c r="C976" s="11"/>
      <c r="D976" s="11"/>
      <c r="E976" s="5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4"/>
    </row>
    <row r="977" spans="1:23" x14ac:dyDescent="0.2">
      <c r="A977" s="16"/>
      <c r="B977" s="17"/>
      <c r="C977" s="17"/>
      <c r="D977" s="17"/>
      <c r="E977" s="52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9"/>
    </row>
    <row r="978" spans="1:23" x14ac:dyDescent="0.2">
      <c r="A978" s="9"/>
      <c r="B978" s="11"/>
      <c r="C978" s="11"/>
      <c r="D978" s="11"/>
      <c r="E978" s="5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4"/>
    </row>
    <row r="979" spans="1:23" x14ac:dyDescent="0.2">
      <c r="A979" s="16"/>
      <c r="B979" s="17"/>
      <c r="C979" s="17"/>
      <c r="D979" s="17"/>
      <c r="E979" s="52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9"/>
    </row>
    <row r="980" spans="1:23" x14ac:dyDescent="0.2">
      <c r="A980" s="9"/>
      <c r="B980" s="11"/>
      <c r="C980" s="11"/>
      <c r="D980" s="11"/>
      <c r="E980" s="5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4"/>
    </row>
    <row r="981" spans="1:23" x14ac:dyDescent="0.2">
      <c r="A981" s="16"/>
      <c r="B981" s="17"/>
      <c r="C981" s="17"/>
      <c r="D981" s="17"/>
      <c r="E981" s="52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9"/>
    </row>
    <row r="982" spans="1:23" x14ac:dyDescent="0.2">
      <c r="A982" s="9"/>
      <c r="B982" s="11"/>
      <c r="C982" s="11"/>
      <c r="D982" s="11"/>
      <c r="E982" s="5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4"/>
    </row>
    <row r="983" spans="1:23" x14ac:dyDescent="0.2">
      <c r="A983" s="16"/>
      <c r="B983" s="17"/>
      <c r="C983" s="17"/>
      <c r="D983" s="17"/>
      <c r="E983" s="52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9"/>
    </row>
    <row r="984" spans="1:23" x14ac:dyDescent="0.2">
      <c r="A984" s="9"/>
      <c r="B984" s="11"/>
      <c r="C984" s="11"/>
      <c r="D984" s="11"/>
      <c r="E984" s="5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4"/>
    </row>
    <row r="985" spans="1:23" x14ac:dyDescent="0.2">
      <c r="A985" s="16"/>
      <c r="B985" s="17"/>
      <c r="C985" s="17"/>
      <c r="D985" s="17"/>
      <c r="E985" s="52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9"/>
    </row>
    <row r="986" spans="1:23" x14ac:dyDescent="0.2">
      <c r="A986" s="9"/>
      <c r="B986" s="11"/>
      <c r="C986" s="11"/>
      <c r="D986" s="11"/>
      <c r="E986" s="5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4"/>
    </row>
    <row r="987" spans="1:23" x14ac:dyDescent="0.2">
      <c r="A987" s="16"/>
      <c r="B987" s="17"/>
      <c r="C987" s="17"/>
      <c r="D987" s="17"/>
      <c r="E987" s="52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9"/>
    </row>
    <row r="988" spans="1:23" x14ac:dyDescent="0.2">
      <c r="A988" s="9"/>
      <c r="B988" s="11"/>
      <c r="C988" s="11"/>
      <c r="D988" s="11"/>
      <c r="E988" s="5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4"/>
    </row>
    <row r="989" spans="1:23" x14ac:dyDescent="0.2">
      <c r="A989" s="16"/>
      <c r="B989" s="17"/>
      <c r="C989" s="17"/>
      <c r="D989" s="17"/>
      <c r="E989" s="52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9"/>
    </row>
    <row r="990" spans="1:23" x14ac:dyDescent="0.2">
      <c r="A990" s="9"/>
      <c r="B990" s="11"/>
      <c r="C990" s="11"/>
      <c r="D990" s="11"/>
      <c r="E990" s="5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4"/>
    </row>
    <row r="991" spans="1:23" x14ac:dyDescent="0.2">
      <c r="A991" s="16"/>
      <c r="B991" s="17"/>
      <c r="C991" s="17"/>
      <c r="D991" s="17"/>
      <c r="E991" s="52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9"/>
    </row>
    <row r="992" spans="1:23" x14ac:dyDescent="0.2">
      <c r="A992" s="9"/>
      <c r="B992" s="11"/>
      <c r="C992" s="11"/>
      <c r="D992" s="11"/>
      <c r="E992" s="5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4"/>
    </row>
    <row r="993" spans="1:23" x14ac:dyDescent="0.2">
      <c r="A993" s="16"/>
      <c r="B993" s="17"/>
      <c r="C993" s="17"/>
      <c r="D993" s="17"/>
      <c r="E993" s="52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9"/>
    </row>
    <row r="994" spans="1:23" x14ac:dyDescent="0.2">
      <c r="A994" s="9"/>
      <c r="B994" s="11"/>
      <c r="C994" s="11"/>
      <c r="D994" s="11"/>
      <c r="E994" s="5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4"/>
    </row>
    <row r="995" spans="1:23" x14ac:dyDescent="0.2">
      <c r="A995" s="16"/>
      <c r="B995" s="17"/>
      <c r="C995" s="17"/>
      <c r="D995" s="17"/>
      <c r="E995" s="52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9"/>
    </row>
    <row r="996" spans="1:23" x14ac:dyDescent="0.2">
      <c r="A996" s="9"/>
      <c r="B996" s="11"/>
      <c r="C996" s="11"/>
      <c r="D996" s="11"/>
      <c r="E996" s="5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4"/>
    </row>
    <row r="997" spans="1:23" x14ac:dyDescent="0.2">
      <c r="A997" s="16"/>
      <c r="B997" s="17"/>
      <c r="C997" s="17"/>
      <c r="D997" s="17"/>
      <c r="E997" s="52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9"/>
    </row>
    <row r="998" spans="1:23" x14ac:dyDescent="0.2">
      <c r="A998" s="9"/>
      <c r="B998" s="11"/>
      <c r="C998" s="11"/>
      <c r="D998" s="11"/>
      <c r="E998" s="5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4"/>
    </row>
    <row r="999" spans="1:23" x14ac:dyDescent="0.2">
      <c r="A999" s="16"/>
      <c r="B999" s="17"/>
      <c r="C999" s="17"/>
      <c r="D999" s="17"/>
      <c r="E999" s="52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9"/>
    </row>
    <row r="1000" spans="1:23" x14ac:dyDescent="0.2">
      <c r="A1000" s="9"/>
      <c r="B1000" s="11"/>
      <c r="C1000" s="11"/>
      <c r="D1000" s="11"/>
      <c r="E1000" s="5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4"/>
    </row>
    <row r="1001" spans="1:23" x14ac:dyDescent="0.2">
      <c r="A1001" s="20"/>
      <c r="B1001" s="21"/>
      <c r="C1001" s="21"/>
      <c r="D1001" s="21"/>
      <c r="E1001" s="53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4"/>
    </row>
  </sheetData>
  <dataValidations count="2">
    <dataValidation type="custom" allowBlank="1" showDropDown="1" sqref="E2:E1001" xr:uid="{00000000-0002-0000-0400-000000000000}">
      <formula1>OR(NOT(ISERROR(DATEVALUE(E2))), AND(ISNUMBER(E2), LEFT(CELL("format", E2))="D"))</formula1>
    </dataValidation>
    <dataValidation type="custom" allowBlank="1" showDropDown="1" sqref="C2:C1001 P2:P1001" xr:uid="{00000000-0002-0000-0400-000001000000}">
      <formula1>AND(ISNUMBER(C2),(NOT(OR(NOT(ISERROR(DATEVALUE(C2))), AND(ISNUMBER(C2), LEFT(CELL("format", C2))="D")))))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  <outlinePr summaryBelow="0" summaryRight="0"/>
  </sheetPr>
  <dimension ref="A1:I632"/>
  <sheetViews>
    <sheetView workbookViewId="0">
      <pane ySplit="1" topLeftCell="A2" activePane="bottomLeft" state="frozen"/>
      <selection pane="bottomLeft" activeCell="B1" sqref="B1:B1048576"/>
    </sheetView>
  </sheetViews>
  <sheetFormatPr defaultColWidth="12.5703125" defaultRowHeight="15.75" customHeight="1" x14ac:dyDescent="0.2"/>
  <cols>
    <col min="1" max="6" width="22.5703125" customWidth="1"/>
  </cols>
  <sheetData>
    <row r="1" spans="1:9" x14ac:dyDescent="0.2">
      <c r="A1" s="42" t="s">
        <v>471</v>
      </c>
      <c r="B1" s="44" t="s">
        <v>472</v>
      </c>
      <c r="C1" s="44" t="s">
        <v>473</v>
      </c>
      <c r="D1" s="44" t="s">
        <v>474</v>
      </c>
      <c r="E1" s="44" t="s">
        <v>190</v>
      </c>
      <c r="F1" s="43" t="s">
        <v>475</v>
      </c>
      <c r="G1" s="44" t="s">
        <v>476</v>
      </c>
      <c r="H1" s="44" t="s">
        <v>477</v>
      </c>
      <c r="I1" s="46" t="s">
        <v>478</v>
      </c>
    </row>
    <row r="2" spans="1:9" x14ac:dyDescent="0.2">
      <c r="A2" s="9" t="s">
        <v>479</v>
      </c>
      <c r="B2" s="11">
        <v>1</v>
      </c>
      <c r="C2" s="11" t="s">
        <v>480</v>
      </c>
      <c r="D2" s="11" t="s">
        <v>481</v>
      </c>
      <c r="E2" s="11" t="s">
        <v>482</v>
      </c>
      <c r="F2" s="11" t="s">
        <v>483</v>
      </c>
      <c r="G2" s="11" t="b">
        <v>0</v>
      </c>
      <c r="H2" s="11" t="b">
        <v>1</v>
      </c>
      <c r="I2" s="14">
        <v>1996</v>
      </c>
    </row>
    <row r="3" spans="1:9" x14ac:dyDescent="0.2">
      <c r="A3" s="28" t="s">
        <v>484</v>
      </c>
      <c r="B3" s="37">
        <v>2</v>
      </c>
      <c r="C3" s="37" t="s">
        <v>485</v>
      </c>
      <c r="D3" s="37" t="s">
        <v>486</v>
      </c>
      <c r="E3" s="37" t="s">
        <v>487</v>
      </c>
      <c r="F3" s="37" t="s">
        <v>483</v>
      </c>
      <c r="G3" s="37" t="b">
        <v>0</v>
      </c>
      <c r="H3" s="37" t="b">
        <v>1</v>
      </c>
      <c r="I3" s="38">
        <v>1996</v>
      </c>
    </row>
    <row r="4" spans="1:9" x14ac:dyDescent="0.2">
      <c r="A4" s="9" t="s">
        <v>488</v>
      </c>
      <c r="B4" s="11">
        <v>3</v>
      </c>
      <c r="C4" s="11" t="s">
        <v>489</v>
      </c>
      <c r="D4" s="11" t="s">
        <v>490</v>
      </c>
      <c r="E4" s="11" t="s">
        <v>194</v>
      </c>
      <c r="F4" s="11" t="s">
        <v>483</v>
      </c>
      <c r="G4" s="11" t="b">
        <v>0</v>
      </c>
      <c r="H4" s="11" t="b">
        <v>1</v>
      </c>
      <c r="I4" s="14">
        <v>2006</v>
      </c>
    </row>
    <row r="5" spans="1:9" x14ac:dyDescent="0.2">
      <c r="A5" s="28" t="s">
        <v>491</v>
      </c>
      <c r="B5" s="37">
        <v>4</v>
      </c>
      <c r="C5" s="37" t="s">
        <v>492</v>
      </c>
      <c r="D5" s="37" t="s">
        <v>493</v>
      </c>
      <c r="E5" s="37" t="s">
        <v>194</v>
      </c>
      <c r="F5" s="37" t="s">
        <v>483</v>
      </c>
      <c r="G5" s="37" t="b">
        <v>0</v>
      </c>
      <c r="H5" s="37" t="b">
        <v>1</v>
      </c>
      <c r="I5" s="38">
        <v>2001</v>
      </c>
    </row>
    <row r="6" spans="1:9" x14ac:dyDescent="0.2">
      <c r="A6" s="9" t="s">
        <v>494</v>
      </c>
      <c r="B6" s="11">
        <v>5</v>
      </c>
      <c r="C6" s="11" t="s">
        <v>495</v>
      </c>
      <c r="D6" s="11" t="s">
        <v>496</v>
      </c>
      <c r="E6" s="11" t="s">
        <v>194</v>
      </c>
      <c r="F6" s="11" t="s">
        <v>483</v>
      </c>
      <c r="G6" s="11" t="b">
        <v>0</v>
      </c>
      <c r="H6" s="11" t="b">
        <v>1</v>
      </c>
      <c r="I6" s="14">
        <v>1993</v>
      </c>
    </row>
    <row r="7" spans="1:9" x14ac:dyDescent="0.2">
      <c r="A7" s="28" t="s">
        <v>497</v>
      </c>
      <c r="B7" s="37">
        <v>6</v>
      </c>
      <c r="C7" s="37" t="s">
        <v>498</v>
      </c>
      <c r="D7" s="37" t="s">
        <v>499</v>
      </c>
      <c r="E7" s="37" t="s">
        <v>470</v>
      </c>
      <c r="F7" s="37" t="s">
        <v>483</v>
      </c>
      <c r="G7" s="37" t="b">
        <v>0</v>
      </c>
      <c r="H7" s="37" t="b">
        <v>1</v>
      </c>
      <c r="I7" s="38"/>
    </row>
    <row r="8" spans="1:9" x14ac:dyDescent="0.2">
      <c r="A8" s="9" t="s">
        <v>500</v>
      </c>
      <c r="B8" s="11">
        <v>7</v>
      </c>
      <c r="C8" s="11" t="s">
        <v>501</v>
      </c>
      <c r="D8" s="11" t="s">
        <v>502</v>
      </c>
      <c r="E8" s="11" t="s">
        <v>194</v>
      </c>
      <c r="F8" s="11" t="s">
        <v>483</v>
      </c>
      <c r="G8" s="11" t="b">
        <v>0</v>
      </c>
      <c r="H8" s="11" t="b">
        <v>1</v>
      </c>
      <c r="I8" s="14">
        <v>1995</v>
      </c>
    </row>
    <row r="9" spans="1:9" x14ac:dyDescent="0.2">
      <c r="A9" s="28" t="s">
        <v>503</v>
      </c>
      <c r="B9" s="37">
        <v>8</v>
      </c>
      <c r="C9" s="37" t="s">
        <v>504</v>
      </c>
      <c r="D9" s="37" t="s">
        <v>505</v>
      </c>
      <c r="E9" s="37" t="s">
        <v>506</v>
      </c>
      <c r="F9" s="37" t="s">
        <v>483</v>
      </c>
      <c r="G9" s="37" t="b">
        <v>0</v>
      </c>
      <c r="H9" s="37" t="b">
        <v>1</v>
      </c>
      <c r="I9" s="38">
        <v>2003</v>
      </c>
    </row>
    <row r="10" spans="1:9" x14ac:dyDescent="0.2">
      <c r="A10" s="9" t="s">
        <v>507</v>
      </c>
      <c r="B10" s="11">
        <v>9</v>
      </c>
      <c r="C10" s="11" t="s">
        <v>508</v>
      </c>
      <c r="D10" s="11" t="s">
        <v>509</v>
      </c>
      <c r="E10" s="11" t="s">
        <v>510</v>
      </c>
      <c r="F10" s="11" t="s">
        <v>483</v>
      </c>
      <c r="G10" s="11" t="b">
        <v>0</v>
      </c>
      <c r="H10" s="11" t="b">
        <v>1</v>
      </c>
      <c r="I10" s="14">
        <v>1996</v>
      </c>
    </row>
    <row r="11" spans="1:9" x14ac:dyDescent="0.2">
      <c r="A11" s="28" t="s">
        <v>511</v>
      </c>
      <c r="B11" s="37">
        <v>10</v>
      </c>
      <c r="C11" s="37" t="s">
        <v>512</v>
      </c>
      <c r="D11" s="37" t="s">
        <v>513</v>
      </c>
      <c r="E11" s="37" t="s">
        <v>194</v>
      </c>
      <c r="F11" s="37" t="s">
        <v>483</v>
      </c>
      <c r="G11" s="37" t="b">
        <v>0</v>
      </c>
      <c r="H11" s="37" t="b">
        <v>1</v>
      </c>
      <c r="I11" s="38">
        <v>2000</v>
      </c>
    </row>
    <row r="12" spans="1:9" x14ac:dyDescent="0.2">
      <c r="A12" s="9" t="s">
        <v>514</v>
      </c>
      <c r="B12" s="11">
        <v>11</v>
      </c>
      <c r="C12" s="11" t="s">
        <v>515</v>
      </c>
      <c r="D12" s="11" t="s">
        <v>516</v>
      </c>
      <c r="E12" s="11" t="s">
        <v>470</v>
      </c>
      <c r="F12" s="11" t="s">
        <v>483</v>
      </c>
      <c r="G12" s="11" t="b">
        <v>0</v>
      </c>
      <c r="H12" s="11" t="b">
        <v>1</v>
      </c>
      <c r="I12" s="14"/>
    </row>
    <row r="13" spans="1:9" x14ac:dyDescent="0.2">
      <c r="A13" s="28" t="s">
        <v>517</v>
      </c>
      <c r="B13" s="37">
        <v>12</v>
      </c>
      <c r="C13" s="37" t="s">
        <v>204</v>
      </c>
      <c r="D13" s="37" t="s">
        <v>518</v>
      </c>
      <c r="E13" s="37" t="s">
        <v>194</v>
      </c>
      <c r="F13" s="37" t="s">
        <v>483</v>
      </c>
      <c r="G13" s="37" t="b">
        <v>0</v>
      </c>
      <c r="H13" s="37" t="b">
        <v>1</v>
      </c>
      <c r="I13" s="38">
        <v>1998</v>
      </c>
    </row>
    <row r="14" spans="1:9" x14ac:dyDescent="0.2">
      <c r="A14" s="9" t="s">
        <v>519</v>
      </c>
      <c r="B14" s="11">
        <v>13</v>
      </c>
      <c r="C14" s="11" t="s">
        <v>520</v>
      </c>
      <c r="D14" s="11" t="s">
        <v>521</v>
      </c>
      <c r="E14" s="11" t="s">
        <v>194</v>
      </c>
      <c r="F14" s="11" t="s">
        <v>483</v>
      </c>
      <c r="G14" s="11" t="b">
        <v>0</v>
      </c>
      <c r="H14" s="11" t="b">
        <v>1</v>
      </c>
      <c r="I14" s="14">
        <v>1998</v>
      </c>
    </row>
    <row r="15" spans="1:9" x14ac:dyDescent="0.2">
      <c r="A15" s="28" t="s">
        <v>522</v>
      </c>
      <c r="B15" s="37">
        <v>14</v>
      </c>
      <c r="C15" s="37" t="s">
        <v>523</v>
      </c>
      <c r="D15" s="37" t="s">
        <v>524</v>
      </c>
      <c r="E15" s="37" t="s">
        <v>194</v>
      </c>
      <c r="F15" s="37" t="s">
        <v>483</v>
      </c>
      <c r="G15" s="37" t="b">
        <v>0</v>
      </c>
      <c r="H15" s="37" t="b">
        <v>1</v>
      </c>
      <c r="I15" s="38">
        <v>2001</v>
      </c>
    </row>
    <row r="16" spans="1:9" x14ac:dyDescent="0.2">
      <c r="A16" s="9" t="s">
        <v>525</v>
      </c>
      <c r="B16" s="11">
        <v>15</v>
      </c>
      <c r="C16" s="11" t="s">
        <v>526</v>
      </c>
      <c r="D16" s="11" t="s">
        <v>527</v>
      </c>
      <c r="E16" s="11" t="s">
        <v>194</v>
      </c>
      <c r="F16" s="11" t="s">
        <v>483</v>
      </c>
      <c r="G16" s="11" t="b">
        <v>0</v>
      </c>
      <c r="H16" s="11" t="b">
        <v>1</v>
      </c>
      <c r="I16" s="14">
        <v>1999</v>
      </c>
    </row>
    <row r="17" spans="1:9" x14ac:dyDescent="0.2">
      <c r="A17" s="28" t="s">
        <v>528</v>
      </c>
      <c r="B17" s="37">
        <v>16</v>
      </c>
      <c r="C17" s="37" t="s">
        <v>529</v>
      </c>
      <c r="D17" s="37" t="s">
        <v>530</v>
      </c>
      <c r="E17" s="37" t="s">
        <v>531</v>
      </c>
      <c r="F17" s="37" t="s">
        <v>483</v>
      </c>
      <c r="G17" s="37" t="b">
        <v>0</v>
      </c>
      <c r="H17" s="37" t="b">
        <v>1</v>
      </c>
      <c r="I17" s="38">
        <v>1997</v>
      </c>
    </row>
    <row r="18" spans="1:9" x14ac:dyDescent="0.2">
      <c r="A18" s="9" t="s">
        <v>532</v>
      </c>
      <c r="B18" s="11">
        <v>17</v>
      </c>
      <c r="C18" s="11" t="s">
        <v>533</v>
      </c>
      <c r="D18" s="11" t="s">
        <v>534</v>
      </c>
      <c r="E18" s="11" t="s">
        <v>535</v>
      </c>
      <c r="F18" s="11" t="s">
        <v>483</v>
      </c>
      <c r="G18" s="11" t="b">
        <v>0</v>
      </c>
      <c r="H18" s="11" t="b">
        <v>1</v>
      </c>
      <c r="I18" s="14">
        <v>1990</v>
      </c>
    </row>
    <row r="19" spans="1:9" x14ac:dyDescent="0.2">
      <c r="A19" s="28" t="s">
        <v>536</v>
      </c>
      <c r="B19" s="37">
        <v>18</v>
      </c>
      <c r="C19" s="37" t="s">
        <v>537</v>
      </c>
      <c r="D19" s="37" t="s">
        <v>538</v>
      </c>
      <c r="E19" s="37" t="s">
        <v>539</v>
      </c>
      <c r="F19" s="37" t="s">
        <v>483</v>
      </c>
      <c r="G19" s="37" t="b">
        <v>0</v>
      </c>
      <c r="H19" s="37" t="b">
        <v>1</v>
      </c>
      <c r="I19" s="38">
        <v>1996</v>
      </c>
    </row>
    <row r="20" spans="1:9" x14ac:dyDescent="0.2">
      <c r="A20" s="9" t="s">
        <v>540</v>
      </c>
      <c r="B20" s="11">
        <v>19</v>
      </c>
      <c r="C20" s="11" t="s">
        <v>541</v>
      </c>
      <c r="D20" s="11" t="s">
        <v>542</v>
      </c>
      <c r="E20" s="11" t="s">
        <v>194</v>
      </c>
      <c r="F20" s="11" t="s">
        <v>483</v>
      </c>
      <c r="G20" s="11" t="b">
        <v>0</v>
      </c>
      <c r="H20" s="11" t="b">
        <v>1</v>
      </c>
      <c r="I20" s="14">
        <v>1994</v>
      </c>
    </row>
    <row r="21" spans="1:9" x14ac:dyDescent="0.2">
      <c r="A21" s="28" t="s">
        <v>543</v>
      </c>
      <c r="B21" s="37">
        <v>20</v>
      </c>
      <c r="C21" s="37" t="s">
        <v>544</v>
      </c>
      <c r="D21" s="37" t="s">
        <v>545</v>
      </c>
      <c r="E21" s="37" t="s">
        <v>546</v>
      </c>
      <c r="F21" s="37" t="s">
        <v>483</v>
      </c>
      <c r="G21" s="37" t="b">
        <v>0</v>
      </c>
      <c r="H21" s="37" t="b">
        <v>1</v>
      </c>
      <c r="I21" s="38">
        <v>2003</v>
      </c>
    </row>
    <row r="22" spans="1:9" x14ac:dyDescent="0.2">
      <c r="A22" s="9" t="s">
        <v>547</v>
      </c>
      <c r="B22" s="11">
        <v>21</v>
      </c>
      <c r="C22" s="11" t="s">
        <v>548</v>
      </c>
      <c r="D22" s="11" t="s">
        <v>549</v>
      </c>
      <c r="E22" s="11" t="s">
        <v>194</v>
      </c>
      <c r="F22" s="11" t="s">
        <v>483</v>
      </c>
      <c r="G22" s="11" t="b">
        <v>0</v>
      </c>
      <c r="H22" s="11" t="b">
        <v>1</v>
      </c>
      <c r="I22" s="14">
        <v>1995</v>
      </c>
    </row>
    <row r="23" spans="1:9" x14ac:dyDescent="0.2">
      <c r="A23" s="28" t="s">
        <v>550</v>
      </c>
      <c r="B23" s="37">
        <v>22</v>
      </c>
      <c r="C23" s="37" t="s">
        <v>551</v>
      </c>
      <c r="D23" s="37" t="s">
        <v>552</v>
      </c>
      <c r="E23" s="37" t="s">
        <v>194</v>
      </c>
      <c r="F23" s="37" t="s">
        <v>483</v>
      </c>
      <c r="G23" s="37" t="b">
        <v>0</v>
      </c>
      <c r="H23" s="37" t="b">
        <v>1</v>
      </c>
      <c r="I23" s="38">
        <v>2000</v>
      </c>
    </row>
    <row r="24" spans="1:9" x14ac:dyDescent="0.2">
      <c r="A24" s="9" t="s">
        <v>553</v>
      </c>
      <c r="B24" s="11">
        <v>23</v>
      </c>
      <c r="C24" s="11" t="s">
        <v>554</v>
      </c>
      <c r="D24" s="11" t="s">
        <v>555</v>
      </c>
      <c r="E24" s="11" t="s">
        <v>194</v>
      </c>
      <c r="F24" s="11" t="s">
        <v>483</v>
      </c>
      <c r="G24" s="11" t="b">
        <v>0</v>
      </c>
      <c r="H24" s="11" t="b">
        <v>1</v>
      </c>
      <c r="I24" s="14">
        <v>1999</v>
      </c>
    </row>
    <row r="25" spans="1:9" x14ac:dyDescent="0.2">
      <c r="A25" s="28" t="s">
        <v>556</v>
      </c>
      <c r="B25" s="37">
        <v>24</v>
      </c>
      <c r="C25" s="37" t="s">
        <v>557</v>
      </c>
      <c r="D25" s="37" t="s">
        <v>558</v>
      </c>
      <c r="E25" s="37" t="s">
        <v>559</v>
      </c>
      <c r="F25" s="37" t="s">
        <v>483</v>
      </c>
      <c r="G25" s="37" t="b">
        <v>0</v>
      </c>
      <c r="H25" s="37" t="b">
        <v>1</v>
      </c>
      <c r="I25" s="38">
        <v>2004</v>
      </c>
    </row>
    <row r="26" spans="1:9" x14ac:dyDescent="0.2">
      <c r="A26" s="9" t="s">
        <v>560</v>
      </c>
      <c r="B26" s="11">
        <v>25</v>
      </c>
      <c r="C26" s="11" t="s">
        <v>561</v>
      </c>
      <c r="D26" s="11" t="s">
        <v>562</v>
      </c>
      <c r="E26" s="11" t="s">
        <v>563</v>
      </c>
      <c r="F26" s="11" t="s">
        <v>483</v>
      </c>
      <c r="G26" s="11" t="b">
        <v>0</v>
      </c>
      <c r="H26" s="11" t="b">
        <v>1</v>
      </c>
      <c r="I26" s="14">
        <v>1999</v>
      </c>
    </row>
    <row r="27" spans="1:9" x14ac:dyDescent="0.2">
      <c r="A27" s="28" t="s">
        <v>564</v>
      </c>
      <c r="B27" s="37">
        <v>26</v>
      </c>
      <c r="C27" s="37" t="s">
        <v>252</v>
      </c>
      <c r="D27" s="37" t="s">
        <v>565</v>
      </c>
      <c r="E27" s="37" t="s">
        <v>566</v>
      </c>
      <c r="F27" s="37" t="s">
        <v>483</v>
      </c>
      <c r="G27" s="37" t="b">
        <v>0</v>
      </c>
      <c r="H27" s="37" t="b">
        <v>1</v>
      </c>
      <c r="I27" s="38">
        <v>1993</v>
      </c>
    </row>
    <row r="28" spans="1:9" x14ac:dyDescent="0.2">
      <c r="A28" s="9" t="s">
        <v>567</v>
      </c>
      <c r="B28" s="11">
        <v>27</v>
      </c>
      <c r="C28" s="11" t="s">
        <v>568</v>
      </c>
      <c r="D28" s="11" t="s">
        <v>569</v>
      </c>
      <c r="E28" s="11" t="s">
        <v>559</v>
      </c>
      <c r="F28" s="11" t="s">
        <v>483</v>
      </c>
      <c r="G28" s="11" t="b">
        <v>0</v>
      </c>
      <c r="H28" s="11" t="b">
        <v>1</v>
      </c>
      <c r="I28" s="14">
        <v>1999</v>
      </c>
    </row>
    <row r="29" spans="1:9" x14ac:dyDescent="0.2">
      <c r="A29" s="28" t="s">
        <v>570</v>
      </c>
      <c r="B29" s="37">
        <v>28</v>
      </c>
      <c r="C29" s="37" t="s">
        <v>571</v>
      </c>
      <c r="D29" s="37" t="s">
        <v>572</v>
      </c>
      <c r="E29" s="37" t="s">
        <v>573</v>
      </c>
      <c r="F29" s="37" t="s">
        <v>483</v>
      </c>
      <c r="G29" s="37" t="b">
        <v>0</v>
      </c>
      <c r="H29" s="37" t="b">
        <v>1</v>
      </c>
      <c r="I29" s="38">
        <v>1995</v>
      </c>
    </row>
    <row r="30" spans="1:9" x14ac:dyDescent="0.2">
      <c r="A30" s="9" t="s">
        <v>574</v>
      </c>
      <c r="B30" s="11">
        <v>29</v>
      </c>
      <c r="C30" s="11" t="s">
        <v>575</v>
      </c>
      <c r="D30" s="11" t="s">
        <v>576</v>
      </c>
      <c r="E30" s="11" t="s">
        <v>194</v>
      </c>
      <c r="F30" s="11" t="s">
        <v>483</v>
      </c>
      <c r="G30" s="11" t="b">
        <v>0</v>
      </c>
      <c r="H30" s="11" t="b">
        <v>1</v>
      </c>
      <c r="I30" s="14">
        <v>1992</v>
      </c>
    </row>
    <row r="31" spans="1:9" x14ac:dyDescent="0.2">
      <c r="A31" s="28" t="s">
        <v>577</v>
      </c>
      <c r="B31" s="37">
        <v>30</v>
      </c>
      <c r="C31" s="37" t="s">
        <v>578</v>
      </c>
      <c r="D31" s="37" t="s">
        <v>579</v>
      </c>
      <c r="E31" s="37" t="s">
        <v>194</v>
      </c>
      <c r="F31" s="37" t="s">
        <v>483</v>
      </c>
      <c r="G31" s="37" t="b">
        <v>0</v>
      </c>
      <c r="H31" s="37" t="b">
        <v>1</v>
      </c>
      <c r="I31" s="38">
        <v>1997</v>
      </c>
    </row>
    <row r="32" spans="1:9" x14ac:dyDescent="0.2">
      <c r="A32" s="9" t="s">
        <v>580</v>
      </c>
      <c r="B32" s="11">
        <v>31</v>
      </c>
      <c r="C32" s="11" t="s">
        <v>581</v>
      </c>
      <c r="D32" s="11" t="s">
        <v>582</v>
      </c>
      <c r="E32" s="11" t="s">
        <v>559</v>
      </c>
      <c r="F32" s="11" t="s">
        <v>483</v>
      </c>
      <c r="G32" s="11" t="b">
        <v>0</v>
      </c>
      <c r="H32" s="11" t="b">
        <v>1</v>
      </c>
      <c r="I32" s="14">
        <v>1999</v>
      </c>
    </row>
    <row r="33" spans="1:9" x14ac:dyDescent="0.2">
      <c r="A33" s="28" t="s">
        <v>583</v>
      </c>
      <c r="B33" s="37">
        <v>32</v>
      </c>
      <c r="C33" s="37" t="s">
        <v>584</v>
      </c>
      <c r="D33" s="37" t="s">
        <v>585</v>
      </c>
      <c r="E33" s="37" t="s">
        <v>194</v>
      </c>
      <c r="F33" s="37" t="s">
        <v>483</v>
      </c>
      <c r="G33" s="37" t="b">
        <v>0</v>
      </c>
      <c r="H33" s="37" t="b">
        <v>1</v>
      </c>
      <c r="I33" s="38">
        <v>2004</v>
      </c>
    </row>
    <row r="34" spans="1:9" x14ac:dyDescent="0.2">
      <c r="A34" s="9" t="s">
        <v>586</v>
      </c>
      <c r="B34" s="11">
        <v>33</v>
      </c>
      <c r="C34" s="11" t="s">
        <v>587</v>
      </c>
      <c r="D34" s="11" t="s">
        <v>585</v>
      </c>
      <c r="E34" s="11" t="s">
        <v>573</v>
      </c>
      <c r="F34" s="11" t="s">
        <v>483</v>
      </c>
      <c r="G34" s="11" t="b">
        <v>0</v>
      </c>
      <c r="H34" s="11" t="b">
        <v>1</v>
      </c>
      <c r="I34" s="14">
        <v>1992</v>
      </c>
    </row>
    <row r="35" spans="1:9" x14ac:dyDescent="0.2">
      <c r="A35" s="28" t="s">
        <v>588</v>
      </c>
      <c r="B35" s="37">
        <v>34</v>
      </c>
      <c r="C35" s="37" t="s">
        <v>589</v>
      </c>
      <c r="D35" s="37" t="s">
        <v>590</v>
      </c>
      <c r="E35" s="37" t="s">
        <v>591</v>
      </c>
      <c r="F35" s="37" t="s">
        <v>483</v>
      </c>
      <c r="G35" s="37" t="b">
        <v>0</v>
      </c>
      <c r="H35" s="37" t="b">
        <v>1</v>
      </c>
      <c r="I35" s="38">
        <v>1993</v>
      </c>
    </row>
    <row r="36" spans="1:9" x14ac:dyDescent="0.2">
      <c r="A36" s="9" t="s">
        <v>592</v>
      </c>
      <c r="B36" s="11">
        <v>35</v>
      </c>
      <c r="C36" s="11" t="s">
        <v>593</v>
      </c>
      <c r="D36" s="11" t="s">
        <v>594</v>
      </c>
      <c r="E36" s="11" t="s">
        <v>194</v>
      </c>
      <c r="F36" s="11" t="s">
        <v>483</v>
      </c>
      <c r="G36" s="11" t="b">
        <v>0</v>
      </c>
      <c r="H36" s="11" t="b">
        <v>1</v>
      </c>
      <c r="I36" s="14">
        <v>1994</v>
      </c>
    </row>
    <row r="37" spans="1:9" x14ac:dyDescent="0.2">
      <c r="A37" s="28" t="s">
        <v>595</v>
      </c>
      <c r="B37" s="37">
        <v>36</v>
      </c>
      <c r="C37" s="37" t="s">
        <v>596</v>
      </c>
      <c r="D37" s="37" t="s">
        <v>597</v>
      </c>
      <c r="E37" s="37" t="s">
        <v>194</v>
      </c>
      <c r="F37" s="37" t="s">
        <v>483</v>
      </c>
      <c r="G37" s="37" t="b">
        <v>0</v>
      </c>
      <c r="H37" s="37" t="b">
        <v>1</v>
      </c>
      <c r="I37" s="38">
        <v>1994</v>
      </c>
    </row>
    <row r="38" spans="1:9" x14ac:dyDescent="0.2">
      <c r="A38" s="9" t="s">
        <v>598</v>
      </c>
      <c r="B38" s="11">
        <v>37</v>
      </c>
      <c r="C38" s="11" t="s">
        <v>548</v>
      </c>
      <c r="D38" s="11" t="s">
        <v>599</v>
      </c>
      <c r="E38" s="11" t="s">
        <v>510</v>
      </c>
      <c r="F38" s="11" t="s">
        <v>483</v>
      </c>
      <c r="G38" s="11" t="b">
        <v>0</v>
      </c>
      <c r="H38" s="11" t="b">
        <v>1</v>
      </c>
      <c r="I38" s="14">
        <v>1998</v>
      </c>
    </row>
    <row r="39" spans="1:9" x14ac:dyDescent="0.2">
      <c r="A39" s="28" t="s">
        <v>600</v>
      </c>
      <c r="B39" s="37">
        <v>38</v>
      </c>
      <c r="C39" s="37" t="s">
        <v>601</v>
      </c>
      <c r="D39" s="37" t="s">
        <v>602</v>
      </c>
      <c r="E39" s="37" t="s">
        <v>566</v>
      </c>
      <c r="F39" s="37" t="s">
        <v>483</v>
      </c>
      <c r="G39" s="37" t="b">
        <v>0</v>
      </c>
      <c r="H39" s="37" t="b">
        <v>1</v>
      </c>
      <c r="I39" s="38">
        <v>1995</v>
      </c>
    </row>
    <row r="40" spans="1:9" x14ac:dyDescent="0.2">
      <c r="A40" s="9" t="s">
        <v>603</v>
      </c>
      <c r="B40" s="11">
        <v>39</v>
      </c>
      <c r="C40" s="11" t="s">
        <v>604</v>
      </c>
      <c r="D40" s="11" t="s">
        <v>605</v>
      </c>
      <c r="E40" s="11" t="s">
        <v>606</v>
      </c>
      <c r="F40" s="11" t="s">
        <v>483</v>
      </c>
      <c r="G40" s="11" t="b">
        <v>0</v>
      </c>
      <c r="H40" s="11" t="b">
        <v>1</v>
      </c>
      <c r="I40" s="14">
        <v>1994</v>
      </c>
    </row>
    <row r="41" spans="1:9" x14ac:dyDescent="0.2">
      <c r="A41" s="28" t="s">
        <v>607</v>
      </c>
      <c r="B41" s="37">
        <v>40</v>
      </c>
      <c r="C41" s="37" t="s">
        <v>578</v>
      </c>
      <c r="D41" s="37" t="s">
        <v>608</v>
      </c>
      <c r="E41" s="37" t="s">
        <v>566</v>
      </c>
      <c r="F41" s="37" t="s">
        <v>483</v>
      </c>
      <c r="G41" s="37" t="b">
        <v>0</v>
      </c>
      <c r="H41" s="37" t="b">
        <v>1</v>
      </c>
      <c r="I41" s="38">
        <v>2000</v>
      </c>
    </row>
    <row r="42" spans="1:9" x14ac:dyDescent="0.2">
      <c r="A42" s="9" t="s">
        <v>609</v>
      </c>
      <c r="B42" s="11">
        <v>41</v>
      </c>
      <c r="C42" s="11" t="s">
        <v>248</v>
      </c>
      <c r="D42" s="11" t="s">
        <v>610</v>
      </c>
      <c r="E42" s="11" t="s">
        <v>194</v>
      </c>
      <c r="F42" s="11" t="s">
        <v>483</v>
      </c>
      <c r="G42" s="11" t="b">
        <v>0</v>
      </c>
      <c r="H42" s="11" t="b">
        <v>1</v>
      </c>
      <c r="I42" s="14">
        <v>1999</v>
      </c>
    </row>
    <row r="43" spans="1:9" x14ac:dyDescent="0.2">
      <c r="A43" s="28" t="s">
        <v>611</v>
      </c>
      <c r="B43" s="37">
        <v>42</v>
      </c>
      <c r="C43" s="37" t="s">
        <v>612</v>
      </c>
      <c r="D43" s="37" t="s">
        <v>613</v>
      </c>
      <c r="E43" s="37" t="s">
        <v>194</v>
      </c>
      <c r="F43" s="37" t="s">
        <v>483</v>
      </c>
      <c r="G43" s="37" t="b">
        <v>0</v>
      </c>
      <c r="H43" s="37" t="b">
        <v>1</v>
      </c>
      <c r="I43" s="38">
        <v>1996</v>
      </c>
    </row>
    <row r="44" spans="1:9" x14ac:dyDescent="0.2">
      <c r="A44" s="9" t="s">
        <v>614</v>
      </c>
      <c r="B44" s="11">
        <v>43</v>
      </c>
      <c r="C44" s="11" t="s">
        <v>615</v>
      </c>
      <c r="D44" s="11" t="s">
        <v>616</v>
      </c>
      <c r="E44" s="11" t="s">
        <v>194</v>
      </c>
      <c r="F44" s="11" t="s">
        <v>483</v>
      </c>
      <c r="G44" s="11" t="b">
        <v>0</v>
      </c>
      <c r="H44" s="11" t="b">
        <v>1</v>
      </c>
      <c r="I44" s="14">
        <v>2002</v>
      </c>
    </row>
    <row r="45" spans="1:9" x14ac:dyDescent="0.2">
      <c r="A45" s="28" t="s">
        <v>617</v>
      </c>
      <c r="B45" s="37">
        <v>44</v>
      </c>
      <c r="C45" s="37" t="s">
        <v>618</v>
      </c>
      <c r="D45" s="37" t="s">
        <v>619</v>
      </c>
      <c r="E45" s="37" t="s">
        <v>194</v>
      </c>
      <c r="F45" s="37" t="s">
        <v>483</v>
      </c>
      <c r="G45" s="37" t="b">
        <v>0</v>
      </c>
      <c r="H45" s="37" t="b">
        <v>1</v>
      </c>
      <c r="I45" s="38">
        <v>1999</v>
      </c>
    </row>
    <row r="46" spans="1:9" x14ac:dyDescent="0.2">
      <c r="A46" s="9" t="s">
        <v>620</v>
      </c>
      <c r="B46" s="11">
        <v>45</v>
      </c>
      <c r="C46" s="11" t="s">
        <v>621</v>
      </c>
      <c r="D46" s="11" t="s">
        <v>622</v>
      </c>
      <c r="E46" s="11" t="s">
        <v>194</v>
      </c>
      <c r="F46" s="11" t="s">
        <v>483</v>
      </c>
      <c r="G46" s="11" t="b">
        <v>0</v>
      </c>
      <c r="H46" s="11" t="b">
        <v>1</v>
      </c>
      <c r="I46" s="14">
        <v>1999</v>
      </c>
    </row>
    <row r="47" spans="1:9" x14ac:dyDescent="0.2">
      <c r="A47" s="28" t="s">
        <v>623</v>
      </c>
      <c r="B47" s="37">
        <v>46</v>
      </c>
      <c r="C47" s="37" t="s">
        <v>624</v>
      </c>
      <c r="D47" s="37" t="s">
        <v>625</v>
      </c>
      <c r="E47" s="37" t="s">
        <v>531</v>
      </c>
      <c r="F47" s="37" t="s">
        <v>483</v>
      </c>
      <c r="G47" s="37" t="b">
        <v>0</v>
      </c>
      <c r="H47" s="37" t="b">
        <v>1</v>
      </c>
      <c r="I47" s="38">
        <v>2000</v>
      </c>
    </row>
    <row r="48" spans="1:9" x14ac:dyDescent="0.2">
      <c r="A48" s="9" t="s">
        <v>626</v>
      </c>
      <c r="B48" s="11">
        <v>47</v>
      </c>
      <c r="C48" s="11" t="s">
        <v>627</v>
      </c>
      <c r="D48" s="11" t="s">
        <v>628</v>
      </c>
      <c r="E48" s="11" t="s">
        <v>194</v>
      </c>
      <c r="F48" s="11" t="s">
        <v>483</v>
      </c>
      <c r="G48" s="11" t="b">
        <v>0</v>
      </c>
      <c r="H48" s="11" t="b">
        <v>1</v>
      </c>
      <c r="I48" s="14">
        <v>1999</v>
      </c>
    </row>
    <row r="49" spans="1:9" x14ac:dyDescent="0.2">
      <c r="A49" s="28" t="s">
        <v>629</v>
      </c>
      <c r="B49" s="37">
        <v>48</v>
      </c>
      <c r="C49" s="37" t="s">
        <v>630</v>
      </c>
      <c r="D49" s="37" t="s">
        <v>631</v>
      </c>
      <c r="E49" s="37" t="s">
        <v>194</v>
      </c>
      <c r="F49" s="37" t="s">
        <v>483</v>
      </c>
      <c r="G49" s="37" t="b">
        <v>0</v>
      </c>
      <c r="H49" s="37" t="b">
        <v>1</v>
      </c>
      <c r="I49" s="38">
        <v>1994</v>
      </c>
    </row>
    <row r="50" spans="1:9" x14ac:dyDescent="0.2">
      <c r="A50" s="9" t="s">
        <v>632</v>
      </c>
      <c r="B50" s="11">
        <v>49</v>
      </c>
      <c r="C50" s="11" t="s">
        <v>633</v>
      </c>
      <c r="D50" s="11" t="s">
        <v>634</v>
      </c>
      <c r="E50" s="11" t="s">
        <v>573</v>
      </c>
      <c r="F50" s="11" t="s">
        <v>483</v>
      </c>
      <c r="G50" s="11" t="b">
        <v>0</v>
      </c>
      <c r="H50" s="11" t="b">
        <v>1</v>
      </c>
      <c r="I50" s="14">
        <v>1993</v>
      </c>
    </row>
    <row r="51" spans="1:9" x14ac:dyDescent="0.2">
      <c r="A51" s="28" t="s">
        <v>635</v>
      </c>
      <c r="B51" s="37">
        <v>50</v>
      </c>
      <c r="C51" s="37" t="s">
        <v>636</v>
      </c>
      <c r="D51" s="37" t="s">
        <v>637</v>
      </c>
      <c r="E51" s="37" t="s">
        <v>638</v>
      </c>
      <c r="F51" s="37" t="s">
        <v>483</v>
      </c>
      <c r="G51" s="37" t="b">
        <v>0</v>
      </c>
      <c r="H51" s="37" t="b">
        <v>1</v>
      </c>
      <c r="I51" s="38">
        <v>1996</v>
      </c>
    </row>
    <row r="52" spans="1:9" x14ac:dyDescent="0.2">
      <c r="A52" s="9" t="s">
        <v>639</v>
      </c>
      <c r="B52" s="11">
        <v>51</v>
      </c>
      <c r="C52" s="11" t="s">
        <v>640</v>
      </c>
      <c r="D52" s="11" t="s">
        <v>641</v>
      </c>
      <c r="E52" s="11" t="s">
        <v>559</v>
      </c>
      <c r="F52" s="11" t="s">
        <v>483</v>
      </c>
      <c r="G52" s="11" t="b">
        <v>0</v>
      </c>
      <c r="H52" s="11" t="b">
        <v>1</v>
      </c>
      <c r="I52" s="14">
        <v>1994</v>
      </c>
    </row>
    <row r="53" spans="1:9" x14ac:dyDescent="0.2">
      <c r="A53" s="28" t="s">
        <v>642</v>
      </c>
      <c r="B53" s="37">
        <v>52</v>
      </c>
      <c r="C53" s="37" t="s">
        <v>643</v>
      </c>
      <c r="D53" s="37" t="s">
        <v>644</v>
      </c>
      <c r="E53" s="37" t="s">
        <v>645</v>
      </c>
      <c r="F53" s="37" t="s">
        <v>483</v>
      </c>
      <c r="G53" s="37" t="b">
        <v>0</v>
      </c>
      <c r="H53" s="37" t="b">
        <v>1</v>
      </c>
      <c r="I53" s="38">
        <v>2002</v>
      </c>
    </row>
    <row r="54" spans="1:9" x14ac:dyDescent="0.2">
      <c r="A54" s="9" t="s">
        <v>646</v>
      </c>
      <c r="B54" s="11">
        <v>53</v>
      </c>
      <c r="C54" s="11" t="s">
        <v>647</v>
      </c>
      <c r="D54" s="11" t="s">
        <v>648</v>
      </c>
      <c r="E54" s="11" t="s">
        <v>194</v>
      </c>
      <c r="F54" s="11" t="s">
        <v>483</v>
      </c>
      <c r="G54" s="11" t="b">
        <v>0</v>
      </c>
      <c r="H54" s="11" t="b">
        <v>1</v>
      </c>
      <c r="I54" s="14">
        <v>2006</v>
      </c>
    </row>
    <row r="55" spans="1:9" x14ac:dyDescent="0.2">
      <c r="A55" s="28" t="s">
        <v>649</v>
      </c>
      <c r="B55" s="37">
        <v>54</v>
      </c>
      <c r="C55" s="37" t="s">
        <v>650</v>
      </c>
      <c r="D55" s="37" t="s">
        <v>651</v>
      </c>
      <c r="E55" s="37" t="s">
        <v>194</v>
      </c>
      <c r="F55" s="37" t="s">
        <v>483</v>
      </c>
      <c r="G55" s="37" t="b">
        <v>0</v>
      </c>
      <c r="H55" s="37" t="b">
        <v>1</v>
      </c>
      <c r="I55" s="38">
        <v>2000</v>
      </c>
    </row>
    <row r="56" spans="1:9" x14ac:dyDescent="0.2">
      <c r="A56" s="9" t="s">
        <v>652</v>
      </c>
      <c r="B56" s="11">
        <v>55</v>
      </c>
      <c r="C56" s="11" t="s">
        <v>653</v>
      </c>
      <c r="D56" s="11" t="s">
        <v>654</v>
      </c>
      <c r="E56" s="11" t="s">
        <v>194</v>
      </c>
      <c r="F56" s="11" t="s">
        <v>483</v>
      </c>
      <c r="G56" s="11" t="b">
        <v>0</v>
      </c>
      <c r="H56" s="11" t="b">
        <v>1</v>
      </c>
      <c r="I56" s="14">
        <v>2000</v>
      </c>
    </row>
    <row r="57" spans="1:9" x14ac:dyDescent="0.2">
      <c r="A57" s="28" t="s">
        <v>655</v>
      </c>
      <c r="B57" s="37">
        <v>56</v>
      </c>
      <c r="C57" s="37" t="s">
        <v>656</v>
      </c>
      <c r="D57" s="37" t="s">
        <v>657</v>
      </c>
      <c r="E57" s="37" t="s">
        <v>194</v>
      </c>
      <c r="F57" s="37" t="s">
        <v>483</v>
      </c>
      <c r="G57" s="37" t="b">
        <v>0</v>
      </c>
      <c r="H57" s="37" t="b">
        <v>1</v>
      </c>
      <c r="I57" s="38">
        <v>1993</v>
      </c>
    </row>
    <row r="58" spans="1:9" x14ac:dyDescent="0.2">
      <c r="A58" s="9" t="s">
        <v>658</v>
      </c>
      <c r="B58" s="11">
        <v>57</v>
      </c>
      <c r="C58" s="11" t="s">
        <v>659</v>
      </c>
      <c r="D58" s="11" t="s">
        <v>660</v>
      </c>
      <c r="E58" s="11" t="s">
        <v>194</v>
      </c>
      <c r="F58" s="11" t="s">
        <v>483</v>
      </c>
      <c r="G58" s="11" t="b">
        <v>0</v>
      </c>
      <c r="H58" s="11" t="b">
        <v>1</v>
      </c>
      <c r="I58" s="14">
        <v>1993</v>
      </c>
    </row>
    <row r="59" spans="1:9" x14ac:dyDescent="0.2">
      <c r="A59" s="28" t="s">
        <v>661</v>
      </c>
      <c r="B59" s="37">
        <v>58</v>
      </c>
      <c r="C59" s="37" t="s">
        <v>662</v>
      </c>
      <c r="D59" s="37" t="s">
        <v>663</v>
      </c>
      <c r="E59" s="37" t="s">
        <v>194</v>
      </c>
      <c r="F59" s="37" t="s">
        <v>483</v>
      </c>
      <c r="G59" s="37" t="b">
        <v>0</v>
      </c>
      <c r="H59" s="37" t="b">
        <v>1</v>
      </c>
      <c r="I59" s="38">
        <v>2008</v>
      </c>
    </row>
    <row r="60" spans="1:9" x14ac:dyDescent="0.2">
      <c r="A60" s="9" t="s">
        <v>664</v>
      </c>
      <c r="B60" s="11">
        <v>59</v>
      </c>
      <c r="C60" s="11" t="s">
        <v>665</v>
      </c>
      <c r="D60" s="11" t="s">
        <v>666</v>
      </c>
      <c r="E60" s="11" t="s">
        <v>535</v>
      </c>
      <c r="F60" s="11" t="s">
        <v>483</v>
      </c>
      <c r="G60" s="11" t="b">
        <v>0</v>
      </c>
      <c r="H60" s="11" t="b">
        <v>1</v>
      </c>
      <c r="I60" s="14">
        <v>1994</v>
      </c>
    </row>
    <row r="61" spans="1:9" x14ac:dyDescent="0.2">
      <c r="A61" s="28" t="s">
        <v>667</v>
      </c>
      <c r="B61" s="37">
        <v>60</v>
      </c>
      <c r="C61" s="37" t="s">
        <v>630</v>
      </c>
      <c r="D61" s="37" t="s">
        <v>668</v>
      </c>
      <c r="E61" s="37" t="s">
        <v>194</v>
      </c>
      <c r="F61" s="37" t="s">
        <v>483</v>
      </c>
      <c r="G61" s="37" t="b">
        <v>0</v>
      </c>
      <c r="H61" s="37" t="b">
        <v>1</v>
      </c>
      <c r="I61" s="38">
        <v>1998</v>
      </c>
    </row>
    <row r="62" spans="1:9" x14ac:dyDescent="0.2">
      <c r="A62" s="9" t="s">
        <v>669</v>
      </c>
      <c r="B62" s="11">
        <v>61</v>
      </c>
      <c r="C62" s="11" t="s">
        <v>240</v>
      </c>
      <c r="D62" s="11" t="s">
        <v>670</v>
      </c>
      <c r="E62" s="11" t="s">
        <v>510</v>
      </c>
      <c r="F62" s="11" t="s">
        <v>483</v>
      </c>
      <c r="G62" s="11" t="b">
        <v>0</v>
      </c>
      <c r="H62" s="11" t="b">
        <v>1</v>
      </c>
      <c r="I62" s="14">
        <v>1998</v>
      </c>
    </row>
    <row r="63" spans="1:9" x14ac:dyDescent="0.2">
      <c r="A63" s="28" t="s">
        <v>671</v>
      </c>
      <c r="B63" s="37">
        <v>62</v>
      </c>
      <c r="C63" s="37" t="s">
        <v>672</v>
      </c>
      <c r="D63" s="37" t="s">
        <v>673</v>
      </c>
      <c r="E63" s="37" t="s">
        <v>510</v>
      </c>
      <c r="F63" s="37" t="s">
        <v>483</v>
      </c>
      <c r="G63" s="37" t="b">
        <v>0</v>
      </c>
      <c r="H63" s="37" t="b">
        <v>1</v>
      </c>
      <c r="I63" s="38">
        <v>1994</v>
      </c>
    </row>
    <row r="64" spans="1:9" x14ac:dyDescent="0.2">
      <c r="A64" s="9" t="s">
        <v>674</v>
      </c>
      <c r="B64" s="11">
        <v>63</v>
      </c>
      <c r="C64" s="11" t="s">
        <v>675</v>
      </c>
      <c r="D64" s="11" t="s">
        <v>676</v>
      </c>
      <c r="E64" s="11" t="s">
        <v>194</v>
      </c>
      <c r="F64" s="11" t="s">
        <v>483</v>
      </c>
      <c r="G64" s="11" t="b">
        <v>0</v>
      </c>
      <c r="H64" s="11" t="b">
        <v>1</v>
      </c>
      <c r="I64" s="14">
        <v>1997</v>
      </c>
    </row>
    <row r="65" spans="1:9" x14ac:dyDescent="0.2">
      <c r="A65" s="28" t="s">
        <v>677</v>
      </c>
      <c r="B65" s="37">
        <v>64</v>
      </c>
      <c r="C65" s="37" t="s">
        <v>678</v>
      </c>
      <c r="D65" s="37" t="s">
        <v>679</v>
      </c>
      <c r="E65" s="37" t="s">
        <v>680</v>
      </c>
      <c r="F65" s="37" t="s">
        <v>483</v>
      </c>
      <c r="G65" s="37" t="b">
        <v>0</v>
      </c>
      <c r="H65" s="37" t="b">
        <v>1</v>
      </c>
      <c r="I65" s="38">
        <v>1999</v>
      </c>
    </row>
    <row r="66" spans="1:9" x14ac:dyDescent="0.2">
      <c r="A66" s="9" t="s">
        <v>681</v>
      </c>
      <c r="B66" s="11">
        <v>65</v>
      </c>
      <c r="C66" s="11" t="s">
        <v>682</v>
      </c>
      <c r="D66" s="11" t="s">
        <v>683</v>
      </c>
      <c r="E66" s="11" t="s">
        <v>194</v>
      </c>
      <c r="F66" s="11" t="s">
        <v>483</v>
      </c>
      <c r="G66" s="11" t="b">
        <v>0</v>
      </c>
      <c r="H66" s="11" t="b">
        <v>1</v>
      </c>
      <c r="I66" s="14">
        <v>2000</v>
      </c>
    </row>
    <row r="67" spans="1:9" x14ac:dyDescent="0.2">
      <c r="A67" s="28" t="s">
        <v>684</v>
      </c>
      <c r="B67" s="37">
        <v>66</v>
      </c>
      <c r="C67" s="37" t="s">
        <v>685</v>
      </c>
      <c r="D67" s="37" t="s">
        <v>686</v>
      </c>
      <c r="E67" s="37" t="s">
        <v>482</v>
      </c>
      <c r="F67" s="37" t="s">
        <v>483</v>
      </c>
      <c r="G67" s="37" t="b">
        <v>0</v>
      </c>
      <c r="H67" s="37" t="b">
        <v>1</v>
      </c>
      <c r="I67" s="38">
        <v>1996</v>
      </c>
    </row>
    <row r="68" spans="1:9" x14ac:dyDescent="0.2">
      <c r="A68" s="9" t="s">
        <v>687</v>
      </c>
      <c r="B68" s="11">
        <v>67</v>
      </c>
      <c r="C68" s="11" t="s">
        <v>653</v>
      </c>
      <c r="D68" s="11" t="s">
        <v>688</v>
      </c>
      <c r="E68" s="11" t="s">
        <v>470</v>
      </c>
      <c r="F68" s="11" t="s">
        <v>483</v>
      </c>
      <c r="G68" s="11" t="b">
        <v>0</v>
      </c>
      <c r="H68" s="11" t="b">
        <v>1</v>
      </c>
      <c r="I68" s="14"/>
    </row>
    <row r="69" spans="1:9" x14ac:dyDescent="0.2">
      <c r="A69" s="28" t="s">
        <v>689</v>
      </c>
      <c r="B69" s="37">
        <v>68</v>
      </c>
      <c r="C69" s="37" t="s">
        <v>690</v>
      </c>
      <c r="D69" s="37" t="s">
        <v>691</v>
      </c>
      <c r="E69" s="37" t="s">
        <v>194</v>
      </c>
      <c r="F69" s="37" t="s">
        <v>483</v>
      </c>
      <c r="G69" s="37" t="b">
        <v>0</v>
      </c>
      <c r="H69" s="37" t="b">
        <v>1</v>
      </c>
      <c r="I69" s="38">
        <v>1989</v>
      </c>
    </row>
    <row r="70" spans="1:9" x14ac:dyDescent="0.2">
      <c r="A70" s="9" t="s">
        <v>692</v>
      </c>
      <c r="B70" s="11">
        <v>69</v>
      </c>
      <c r="C70" s="11" t="s">
        <v>693</v>
      </c>
      <c r="D70" s="11" t="s">
        <v>694</v>
      </c>
      <c r="E70" s="11" t="s">
        <v>695</v>
      </c>
      <c r="F70" s="11" t="s">
        <v>483</v>
      </c>
      <c r="G70" s="11" t="b">
        <v>0</v>
      </c>
      <c r="H70" s="11" t="b">
        <v>1</v>
      </c>
      <c r="I70" s="14">
        <v>1993</v>
      </c>
    </row>
    <row r="71" spans="1:9" x14ac:dyDescent="0.2">
      <c r="A71" s="28" t="s">
        <v>696</v>
      </c>
      <c r="B71" s="37">
        <v>70</v>
      </c>
      <c r="C71" s="37" t="s">
        <v>697</v>
      </c>
      <c r="D71" s="37" t="s">
        <v>698</v>
      </c>
      <c r="E71" s="37" t="s">
        <v>194</v>
      </c>
      <c r="F71" s="37" t="s">
        <v>483</v>
      </c>
      <c r="G71" s="37" t="b">
        <v>0</v>
      </c>
      <c r="H71" s="37" t="b">
        <v>1</v>
      </c>
      <c r="I71" s="38">
        <v>1999</v>
      </c>
    </row>
    <row r="72" spans="1:9" x14ac:dyDescent="0.2">
      <c r="A72" s="9" t="s">
        <v>699</v>
      </c>
      <c r="B72" s="11">
        <v>71</v>
      </c>
      <c r="C72" s="11" t="s">
        <v>700</v>
      </c>
      <c r="D72" s="11" t="s">
        <v>701</v>
      </c>
      <c r="E72" s="11" t="s">
        <v>702</v>
      </c>
      <c r="F72" s="11" t="s">
        <v>483</v>
      </c>
      <c r="G72" s="11" t="b">
        <v>0</v>
      </c>
      <c r="H72" s="11" t="b">
        <v>1</v>
      </c>
      <c r="I72" s="14">
        <v>1991</v>
      </c>
    </row>
    <row r="73" spans="1:9" x14ac:dyDescent="0.2">
      <c r="A73" s="28" t="s">
        <v>703</v>
      </c>
      <c r="B73" s="37">
        <v>72</v>
      </c>
      <c r="C73" s="37" t="s">
        <v>704</v>
      </c>
      <c r="D73" s="37" t="s">
        <v>705</v>
      </c>
      <c r="E73" s="37" t="s">
        <v>194</v>
      </c>
      <c r="F73" s="37" t="s">
        <v>483</v>
      </c>
      <c r="G73" s="37" t="b">
        <v>0</v>
      </c>
      <c r="H73" s="37" t="b">
        <v>1</v>
      </c>
      <c r="I73" s="38">
        <v>1997</v>
      </c>
    </row>
    <row r="74" spans="1:9" x14ac:dyDescent="0.2">
      <c r="A74" s="9" t="s">
        <v>706</v>
      </c>
      <c r="B74" s="11">
        <v>73</v>
      </c>
      <c r="C74" s="11" t="s">
        <v>707</v>
      </c>
      <c r="D74" s="11" t="s">
        <v>708</v>
      </c>
      <c r="E74" s="11" t="s">
        <v>709</v>
      </c>
      <c r="F74" s="11" t="s">
        <v>483</v>
      </c>
      <c r="G74" s="11" t="b">
        <v>0</v>
      </c>
      <c r="H74" s="11" t="b">
        <v>1</v>
      </c>
      <c r="I74" s="14">
        <v>1993</v>
      </c>
    </row>
    <row r="75" spans="1:9" x14ac:dyDescent="0.2">
      <c r="A75" s="28" t="s">
        <v>710</v>
      </c>
      <c r="B75" s="37">
        <v>74</v>
      </c>
      <c r="C75" s="37" t="s">
        <v>711</v>
      </c>
      <c r="D75" s="37" t="s">
        <v>712</v>
      </c>
      <c r="E75" s="37" t="s">
        <v>194</v>
      </c>
      <c r="F75" s="37" t="s">
        <v>483</v>
      </c>
      <c r="G75" s="37" t="b">
        <v>0</v>
      </c>
      <c r="H75" s="37" t="b">
        <v>1</v>
      </c>
      <c r="I75" s="38">
        <v>2000</v>
      </c>
    </row>
    <row r="76" spans="1:9" x14ac:dyDescent="0.2">
      <c r="A76" s="9" t="s">
        <v>713</v>
      </c>
      <c r="B76" s="11">
        <v>75</v>
      </c>
      <c r="C76" s="11" t="s">
        <v>593</v>
      </c>
      <c r="D76" s="11" t="s">
        <v>714</v>
      </c>
      <c r="E76" s="11" t="s">
        <v>194</v>
      </c>
      <c r="F76" s="11" t="s">
        <v>483</v>
      </c>
      <c r="G76" s="11" t="b">
        <v>0</v>
      </c>
      <c r="H76" s="11" t="b">
        <v>1</v>
      </c>
      <c r="I76" s="14">
        <v>1998</v>
      </c>
    </row>
    <row r="77" spans="1:9" x14ac:dyDescent="0.2">
      <c r="A77" s="28" t="s">
        <v>715</v>
      </c>
      <c r="B77" s="37">
        <v>76</v>
      </c>
      <c r="C77" s="37" t="s">
        <v>716</v>
      </c>
      <c r="D77" s="37" t="s">
        <v>717</v>
      </c>
      <c r="E77" s="37" t="s">
        <v>194</v>
      </c>
      <c r="F77" s="37" t="s">
        <v>483</v>
      </c>
      <c r="G77" s="37" t="b">
        <v>0</v>
      </c>
      <c r="H77" s="37" t="b">
        <v>1</v>
      </c>
      <c r="I77" s="38">
        <v>1993</v>
      </c>
    </row>
    <row r="78" spans="1:9" x14ac:dyDescent="0.2">
      <c r="A78" s="9" t="s">
        <v>718</v>
      </c>
      <c r="B78" s="11">
        <v>77</v>
      </c>
      <c r="C78" s="11" t="s">
        <v>719</v>
      </c>
      <c r="D78" s="11" t="s">
        <v>720</v>
      </c>
      <c r="E78" s="11" t="s">
        <v>559</v>
      </c>
      <c r="F78" s="11" t="s">
        <v>483</v>
      </c>
      <c r="G78" s="11" t="b">
        <v>0</v>
      </c>
      <c r="H78" s="11" t="b">
        <v>1</v>
      </c>
      <c r="I78" s="14">
        <v>1998</v>
      </c>
    </row>
    <row r="79" spans="1:9" x14ac:dyDescent="0.2">
      <c r="A79" s="28" t="s">
        <v>721</v>
      </c>
      <c r="B79" s="37">
        <v>78</v>
      </c>
      <c r="C79" s="37" t="s">
        <v>722</v>
      </c>
      <c r="D79" s="37" t="s">
        <v>723</v>
      </c>
      <c r="E79" s="37" t="s">
        <v>194</v>
      </c>
      <c r="F79" s="37" t="s">
        <v>483</v>
      </c>
      <c r="G79" s="37" t="b">
        <v>0</v>
      </c>
      <c r="H79" s="37" t="b">
        <v>1</v>
      </c>
      <c r="I79" s="38">
        <v>2000</v>
      </c>
    </row>
    <row r="80" spans="1:9" x14ac:dyDescent="0.2">
      <c r="A80" s="9" t="s">
        <v>724</v>
      </c>
      <c r="B80" s="11">
        <v>79</v>
      </c>
      <c r="C80" s="11" t="s">
        <v>725</v>
      </c>
      <c r="D80" s="11" t="s">
        <v>726</v>
      </c>
      <c r="E80" s="11" t="s">
        <v>727</v>
      </c>
      <c r="F80" s="11" t="s">
        <v>483</v>
      </c>
      <c r="G80" s="11" t="b">
        <v>0</v>
      </c>
      <c r="H80" s="11" t="b">
        <v>1</v>
      </c>
      <c r="I80" s="14">
        <v>1993</v>
      </c>
    </row>
    <row r="81" spans="1:9" x14ac:dyDescent="0.2">
      <c r="A81" s="28" t="s">
        <v>728</v>
      </c>
      <c r="B81" s="37">
        <v>80</v>
      </c>
      <c r="C81" s="37" t="s">
        <v>729</v>
      </c>
      <c r="D81" s="37" t="s">
        <v>730</v>
      </c>
      <c r="E81" s="37" t="s">
        <v>566</v>
      </c>
      <c r="F81" s="37" t="s">
        <v>483</v>
      </c>
      <c r="G81" s="37" t="b">
        <v>0</v>
      </c>
      <c r="H81" s="37" t="b">
        <v>1</v>
      </c>
      <c r="I81" s="38">
        <v>1995</v>
      </c>
    </row>
    <row r="82" spans="1:9" x14ac:dyDescent="0.2">
      <c r="A82" s="9" t="s">
        <v>731</v>
      </c>
      <c r="B82" s="11">
        <v>81</v>
      </c>
      <c r="C82" s="11" t="s">
        <v>732</v>
      </c>
      <c r="D82" s="11" t="s">
        <v>733</v>
      </c>
      <c r="E82" s="11" t="s">
        <v>194</v>
      </c>
      <c r="F82" s="11" t="s">
        <v>483</v>
      </c>
      <c r="G82" s="11" t="b">
        <v>0</v>
      </c>
      <c r="H82" s="11" t="b">
        <v>1</v>
      </c>
      <c r="I82" s="14">
        <v>1995</v>
      </c>
    </row>
    <row r="83" spans="1:9" x14ac:dyDescent="0.2">
      <c r="A83" s="28" t="s">
        <v>734</v>
      </c>
      <c r="B83" s="37">
        <v>82</v>
      </c>
      <c r="C83" s="37" t="s">
        <v>735</v>
      </c>
      <c r="D83" s="37" t="s">
        <v>736</v>
      </c>
      <c r="E83" s="37" t="s">
        <v>546</v>
      </c>
      <c r="F83" s="37" t="s">
        <v>483</v>
      </c>
      <c r="G83" s="37" t="b">
        <v>0</v>
      </c>
      <c r="H83" s="37" t="b">
        <v>1</v>
      </c>
      <c r="I83" s="38">
        <v>1998</v>
      </c>
    </row>
    <row r="84" spans="1:9" x14ac:dyDescent="0.2">
      <c r="A84" s="9" t="s">
        <v>737</v>
      </c>
      <c r="B84" s="11">
        <v>83</v>
      </c>
      <c r="C84" s="11" t="s">
        <v>738</v>
      </c>
      <c r="D84" s="11" t="s">
        <v>739</v>
      </c>
      <c r="E84" s="11" t="s">
        <v>194</v>
      </c>
      <c r="F84" s="11" t="s">
        <v>483</v>
      </c>
      <c r="G84" s="11" t="b">
        <v>0</v>
      </c>
      <c r="H84" s="11" t="b">
        <v>1</v>
      </c>
      <c r="I84" s="14">
        <v>1996</v>
      </c>
    </row>
    <row r="85" spans="1:9" x14ac:dyDescent="0.2">
      <c r="A85" s="28" t="s">
        <v>740</v>
      </c>
      <c r="B85" s="37">
        <v>84</v>
      </c>
      <c r="C85" s="37" t="s">
        <v>741</v>
      </c>
      <c r="D85" s="37" t="s">
        <v>742</v>
      </c>
      <c r="E85" s="37" t="s">
        <v>194</v>
      </c>
      <c r="F85" s="37" t="s">
        <v>483</v>
      </c>
      <c r="G85" s="37" t="b">
        <v>0</v>
      </c>
      <c r="H85" s="37" t="b">
        <v>1</v>
      </c>
      <c r="I85" s="38">
        <v>1998</v>
      </c>
    </row>
    <row r="86" spans="1:9" x14ac:dyDescent="0.2">
      <c r="A86" s="9" t="s">
        <v>743</v>
      </c>
      <c r="B86" s="11">
        <v>85</v>
      </c>
      <c r="C86" s="11" t="s">
        <v>744</v>
      </c>
      <c r="D86" s="11" t="s">
        <v>745</v>
      </c>
      <c r="E86" s="11" t="s">
        <v>746</v>
      </c>
      <c r="F86" s="11" t="s">
        <v>483</v>
      </c>
      <c r="G86" s="11" t="b">
        <v>0</v>
      </c>
      <c r="H86" s="11" t="b">
        <v>1</v>
      </c>
      <c r="I86" s="14">
        <v>1996</v>
      </c>
    </row>
    <row r="87" spans="1:9" x14ac:dyDescent="0.2">
      <c r="A87" s="28" t="s">
        <v>747</v>
      </c>
      <c r="B87" s="37">
        <v>86</v>
      </c>
      <c r="C87" s="37" t="s">
        <v>748</v>
      </c>
      <c r="D87" s="37" t="s">
        <v>749</v>
      </c>
      <c r="E87" s="37" t="s">
        <v>194</v>
      </c>
      <c r="F87" s="37" t="s">
        <v>483</v>
      </c>
      <c r="G87" s="37" t="b">
        <v>0</v>
      </c>
      <c r="H87" s="37" t="b">
        <v>1</v>
      </c>
      <c r="I87" s="38">
        <v>2001</v>
      </c>
    </row>
    <row r="88" spans="1:9" x14ac:dyDescent="0.2">
      <c r="A88" s="9" t="s">
        <v>750</v>
      </c>
      <c r="B88" s="11">
        <v>87</v>
      </c>
      <c r="C88" s="11" t="s">
        <v>735</v>
      </c>
      <c r="D88" s="11" t="s">
        <v>751</v>
      </c>
      <c r="E88" s="11" t="s">
        <v>194</v>
      </c>
      <c r="F88" s="11" t="s">
        <v>483</v>
      </c>
      <c r="G88" s="11" t="b">
        <v>0</v>
      </c>
      <c r="H88" s="11" t="b">
        <v>1</v>
      </c>
      <c r="I88" s="14">
        <v>2006</v>
      </c>
    </row>
    <row r="89" spans="1:9" x14ac:dyDescent="0.2">
      <c r="A89" s="28" t="s">
        <v>752</v>
      </c>
      <c r="B89" s="37">
        <v>88</v>
      </c>
      <c r="C89" s="37" t="s">
        <v>753</v>
      </c>
      <c r="D89" s="37" t="s">
        <v>754</v>
      </c>
      <c r="E89" s="37" t="s">
        <v>482</v>
      </c>
      <c r="F89" s="37" t="s">
        <v>483</v>
      </c>
      <c r="G89" s="37" t="b">
        <v>0</v>
      </c>
      <c r="H89" s="37" t="b">
        <v>1</v>
      </c>
      <c r="I89" s="38">
        <v>1998</v>
      </c>
    </row>
    <row r="90" spans="1:9" x14ac:dyDescent="0.2">
      <c r="A90" s="9" t="s">
        <v>755</v>
      </c>
      <c r="B90" s="11">
        <v>89</v>
      </c>
      <c r="C90" s="11" t="s">
        <v>756</v>
      </c>
      <c r="D90" s="11" t="s">
        <v>757</v>
      </c>
      <c r="E90" s="11" t="s">
        <v>194</v>
      </c>
      <c r="F90" s="11" t="s">
        <v>483</v>
      </c>
      <c r="G90" s="11" t="b">
        <v>0</v>
      </c>
      <c r="H90" s="11" t="b">
        <v>1</v>
      </c>
      <c r="I90" s="14">
        <v>2004</v>
      </c>
    </row>
    <row r="91" spans="1:9" x14ac:dyDescent="0.2">
      <c r="A91" s="28" t="s">
        <v>758</v>
      </c>
      <c r="B91" s="37">
        <v>90</v>
      </c>
      <c r="C91" s="37" t="s">
        <v>759</v>
      </c>
      <c r="D91" s="37" t="s">
        <v>760</v>
      </c>
      <c r="E91" s="37" t="s">
        <v>761</v>
      </c>
      <c r="F91" s="37" t="s">
        <v>483</v>
      </c>
      <c r="G91" s="37" t="b">
        <v>0</v>
      </c>
      <c r="H91" s="37" t="b">
        <v>1</v>
      </c>
      <c r="I91" s="38">
        <v>1996</v>
      </c>
    </row>
    <row r="92" spans="1:9" x14ac:dyDescent="0.2">
      <c r="A92" s="9" t="s">
        <v>762</v>
      </c>
      <c r="B92" s="11">
        <v>91</v>
      </c>
      <c r="C92" s="11" t="s">
        <v>763</v>
      </c>
      <c r="D92" s="11" t="s">
        <v>764</v>
      </c>
      <c r="E92" s="11" t="s">
        <v>487</v>
      </c>
      <c r="F92" s="11" t="s">
        <v>483</v>
      </c>
      <c r="G92" s="11" t="b">
        <v>0</v>
      </c>
      <c r="H92" s="11" t="b">
        <v>1</v>
      </c>
      <c r="I92" s="14">
        <v>1992</v>
      </c>
    </row>
    <row r="93" spans="1:9" x14ac:dyDescent="0.2">
      <c r="A93" s="28" t="s">
        <v>765</v>
      </c>
      <c r="B93" s="37">
        <v>92</v>
      </c>
      <c r="C93" s="37" t="s">
        <v>766</v>
      </c>
      <c r="D93" s="37" t="s">
        <v>767</v>
      </c>
      <c r="E93" s="37" t="s">
        <v>768</v>
      </c>
      <c r="F93" s="37" t="s">
        <v>483</v>
      </c>
      <c r="G93" s="37" t="b">
        <v>0</v>
      </c>
      <c r="H93" s="37" t="b">
        <v>1</v>
      </c>
      <c r="I93" s="38">
        <v>1996</v>
      </c>
    </row>
    <row r="94" spans="1:9" x14ac:dyDescent="0.2">
      <c r="A94" s="9" t="s">
        <v>769</v>
      </c>
      <c r="B94" s="11">
        <v>93</v>
      </c>
      <c r="C94" s="11" t="s">
        <v>770</v>
      </c>
      <c r="D94" s="11" t="s">
        <v>771</v>
      </c>
      <c r="E94" s="11" t="s">
        <v>506</v>
      </c>
      <c r="F94" s="11" t="s">
        <v>483</v>
      </c>
      <c r="G94" s="11" t="b">
        <v>0</v>
      </c>
      <c r="H94" s="11" t="b">
        <v>1</v>
      </c>
      <c r="I94" s="14">
        <v>1991</v>
      </c>
    </row>
    <row r="95" spans="1:9" x14ac:dyDescent="0.2">
      <c r="A95" s="28" t="s">
        <v>772</v>
      </c>
      <c r="B95" s="37">
        <v>94</v>
      </c>
      <c r="C95" s="37" t="s">
        <v>773</v>
      </c>
      <c r="D95" s="37" t="s">
        <v>774</v>
      </c>
      <c r="E95" s="37" t="s">
        <v>194</v>
      </c>
      <c r="F95" s="37" t="s">
        <v>483</v>
      </c>
      <c r="G95" s="37" t="b">
        <v>0</v>
      </c>
      <c r="H95" s="37" t="b">
        <v>1</v>
      </c>
      <c r="I95" s="38">
        <v>2000</v>
      </c>
    </row>
    <row r="96" spans="1:9" x14ac:dyDescent="0.2">
      <c r="A96" s="9" t="s">
        <v>775</v>
      </c>
      <c r="B96" s="11">
        <v>95</v>
      </c>
      <c r="C96" s="11" t="s">
        <v>224</v>
      </c>
      <c r="D96" s="11" t="s">
        <v>776</v>
      </c>
      <c r="E96" s="11" t="s">
        <v>606</v>
      </c>
      <c r="F96" s="11" t="s">
        <v>483</v>
      </c>
      <c r="G96" s="11" t="b">
        <v>0</v>
      </c>
      <c r="H96" s="11" t="b">
        <v>1</v>
      </c>
      <c r="I96" s="14">
        <v>2000</v>
      </c>
    </row>
    <row r="97" spans="1:9" x14ac:dyDescent="0.2">
      <c r="A97" s="28" t="s">
        <v>777</v>
      </c>
      <c r="B97" s="37">
        <v>96</v>
      </c>
      <c r="C97" s="37" t="s">
        <v>643</v>
      </c>
      <c r="D97" s="37" t="s">
        <v>778</v>
      </c>
      <c r="E97" s="37" t="s">
        <v>194</v>
      </c>
      <c r="F97" s="37" t="s">
        <v>483</v>
      </c>
      <c r="G97" s="37" t="b">
        <v>0</v>
      </c>
      <c r="H97" s="37" t="b">
        <v>1</v>
      </c>
      <c r="I97" s="38">
        <v>2001</v>
      </c>
    </row>
    <row r="98" spans="1:9" x14ac:dyDescent="0.2">
      <c r="A98" s="9" t="s">
        <v>779</v>
      </c>
      <c r="B98" s="11">
        <v>97</v>
      </c>
      <c r="C98" s="11" t="s">
        <v>621</v>
      </c>
      <c r="D98" s="11" t="s">
        <v>780</v>
      </c>
      <c r="E98" s="11" t="s">
        <v>573</v>
      </c>
      <c r="F98" s="11" t="s">
        <v>483</v>
      </c>
      <c r="G98" s="11" t="b">
        <v>0</v>
      </c>
      <c r="H98" s="11" t="b">
        <v>1</v>
      </c>
      <c r="I98" s="14"/>
    </row>
    <row r="99" spans="1:9" x14ac:dyDescent="0.2">
      <c r="A99" s="28" t="s">
        <v>781</v>
      </c>
      <c r="B99" s="37">
        <v>98</v>
      </c>
      <c r="C99" s="37" t="s">
        <v>782</v>
      </c>
      <c r="D99" s="37" t="s">
        <v>783</v>
      </c>
      <c r="E99" s="37" t="s">
        <v>194</v>
      </c>
      <c r="F99" s="37" t="s">
        <v>483</v>
      </c>
      <c r="G99" s="37" t="b">
        <v>0</v>
      </c>
      <c r="H99" s="37" t="b">
        <v>1</v>
      </c>
      <c r="I99" s="38">
        <v>2000</v>
      </c>
    </row>
    <row r="100" spans="1:9" x14ac:dyDescent="0.2">
      <c r="A100" s="9" t="s">
        <v>784</v>
      </c>
      <c r="B100" s="11">
        <v>99</v>
      </c>
      <c r="C100" s="11" t="s">
        <v>515</v>
      </c>
      <c r="D100" s="11" t="s">
        <v>785</v>
      </c>
      <c r="E100" s="11" t="s">
        <v>786</v>
      </c>
      <c r="F100" s="11" t="s">
        <v>483</v>
      </c>
      <c r="G100" s="11" t="b">
        <v>0</v>
      </c>
      <c r="H100" s="11" t="b">
        <v>1</v>
      </c>
      <c r="I100" s="14">
        <v>1997</v>
      </c>
    </row>
    <row r="101" spans="1:9" x14ac:dyDescent="0.2">
      <c r="A101" s="28" t="s">
        <v>787</v>
      </c>
      <c r="B101" s="37">
        <v>100</v>
      </c>
      <c r="C101" s="37" t="s">
        <v>515</v>
      </c>
      <c r="D101" s="37" t="s">
        <v>788</v>
      </c>
      <c r="E101" s="37" t="s">
        <v>535</v>
      </c>
      <c r="F101" s="37" t="s">
        <v>483</v>
      </c>
      <c r="G101" s="37" t="b">
        <v>0</v>
      </c>
      <c r="H101" s="37" t="b">
        <v>1</v>
      </c>
      <c r="I101" s="38">
        <v>1992</v>
      </c>
    </row>
    <row r="102" spans="1:9" x14ac:dyDescent="0.2">
      <c r="A102" s="9" t="s">
        <v>789</v>
      </c>
      <c r="B102" s="11">
        <v>101</v>
      </c>
      <c r="C102" s="11" t="s">
        <v>790</v>
      </c>
      <c r="D102" s="11" t="s">
        <v>791</v>
      </c>
      <c r="E102" s="11" t="s">
        <v>792</v>
      </c>
      <c r="F102" s="11" t="s">
        <v>483</v>
      </c>
      <c r="G102" s="11" t="b">
        <v>0</v>
      </c>
      <c r="H102" s="11" t="b">
        <v>1</v>
      </c>
      <c r="I102" s="14">
        <v>2005</v>
      </c>
    </row>
    <row r="103" spans="1:9" x14ac:dyDescent="0.2">
      <c r="A103" s="28" t="s">
        <v>793</v>
      </c>
      <c r="B103" s="37">
        <v>102</v>
      </c>
      <c r="C103" s="37" t="s">
        <v>794</v>
      </c>
      <c r="D103" s="37" t="s">
        <v>795</v>
      </c>
      <c r="E103" s="37" t="s">
        <v>194</v>
      </c>
      <c r="F103" s="37" t="s">
        <v>483</v>
      </c>
      <c r="G103" s="37" t="b">
        <v>0</v>
      </c>
      <c r="H103" s="37" t="b">
        <v>1</v>
      </c>
      <c r="I103" s="38">
        <v>2006</v>
      </c>
    </row>
    <row r="104" spans="1:9" x14ac:dyDescent="0.2">
      <c r="A104" s="9" t="s">
        <v>796</v>
      </c>
      <c r="B104" s="11">
        <v>103</v>
      </c>
      <c r="C104" s="11" t="s">
        <v>262</v>
      </c>
      <c r="D104" s="11" t="s">
        <v>797</v>
      </c>
      <c r="E104" s="11" t="s">
        <v>798</v>
      </c>
      <c r="F104" s="11" t="s">
        <v>483</v>
      </c>
      <c r="G104" s="11" t="b">
        <v>0</v>
      </c>
      <c r="H104" s="11" t="b">
        <v>1</v>
      </c>
      <c r="I104" s="14">
        <v>1999</v>
      </c>
    </row>
    <row r="105" spans="1:9" x14ac:dyDescent="0.2">
      <c r="A105" s="28" t="s">
        <v>799</v>
      </c>
      <c r="B105" s="37">
        <v>104</v>
      </c>
      <c r="C105" s="37" t="s">
        <v>800</v>
      </c>
      <c r="D105" s="37" t="s">
        <v>801</v>
      </c>
      <c r="E105" s="37" t="s">
        <v>802</v>
      </c>
      <c r="F105" s="37" t="s">
        <v>483</v>
      </c>
      <c r="G105" s="37" t="b">
        <v>0</v>
      </c>
      <c r="H105" s="37" t="b">
        <v>1</v>
      </c>
      <c r="I105" s="38">
        <v>1996</v>
      </c>
    </row>
    <row r="106" spans="1:9" x14ac:dyDescent="0.2">
      <c r="A106" s="9" t="s">
        <v>803</v>
      </c>
      <c r="B106" s="11">
        <v>105</v>
      </c>
      <c r="C106" s="11" t="s">
        <v>604</v>
      </c>
      <c r="D106" s="11" t="s">
        <v>804</v>
      </c>
      <c r="E106" s="11" t="s">
        <v>194</v>
      </c>
      <c r="F106" s="11" t="s">
        <v>483</v>
      </c>
      <c r="G106" s="11" t="b">
        <v>0</v>
      </c>
      <c r="H106" s="11" t="b">
        <v>1</v>
      </c>
      <c r="I106" s="14">
        <v>2006</v>
      </c>
    </row>
    <row r="107" spans="1:9" x14ac:dyDescent="0.2">
      <c r="A107" s="28" t="s">
        <v>805</v>
      </c>
      <c r="B107" s="37">
        <v>106</v>
      </c>
      <c r="C107" s="37" t="s">
        <v>806</v>
      </c>
      <c r="D107" s="37" t="s">
        <v>568</v>
      </c>
      <c r="E107" s="37" t="s">
        <v>709</v>
      </c>
      <c r="F107" s="37" t="s">
        <v>483</v>
      </c>
      <c r="G107" s="37" t="b">
        <v>0</v>
      </c>
      <c r="H107" s="37" t="b">
        <v>1</v>
      </c>
      <c r="I107" s="38">
        <v>2000</v>
      </c>
    </row>
    <row r="108" spans="1:9" x14ac:dyDescent="0.2">
      <c r="A108" s="9" t="s">
        <v>807</v>
      </c>
      <c r="B108" s="11">
        <v>107</v>
      </c>
      <c r="C108" s="11" t="s">
        <v>808</v>
      </c>
      <c r="D108" s="11" t="s">
        <v>809</v>
      </c>
      <c r="E108" s="11" t="s">
        <v>194</v>
      </c>
      <c r="F108" s="11" t="s">
        <v>483</v>
      </c>
      <c r="G108" s="11" t="b">
        <v>0</v>
      </c>
      <c r="H108" s="11" t="b">
        <v>1</v>
      </c>
      <c r="I108" s="14">
        <v>1999</v>
      </c>
    </row>
    <row r="109" spans="1:9" x14ac:dyDescent="0.2">
      <c r="A109" s="28" t="s">
        <v>810</v>
      </c>
      <c r="B109" s="37">
        <v>108</v>
      </c>
      <c r="C109" s="37" t="s">
        <v>811</v>
      </c>
      <c r="D109" s="37" t="s">
        <v>812</v>
      </c>
      <c r="E109" s="37" t="s">
        <v>194</v>
      </c>
      <c r="F109" s="37" t="s">
        <v>483</v>
      </c>
      <c r="G109" s="37" t="b">
        <v>0</v>
      </c>
      <c r="H109" s="37" t="b">
        <v>1</v>
      </c>
      <c r="I109" s="38">
        <v>1999</v>
      </c>
    </row>
    <row r="110" spans="1:9" x14ac:dyDescent="0.2">
      <c r="A110" s="9" t="s">
        <v>813</v>
      </c>
      <c r="B110" s="11">
        <v>109</v>
      </c>
      <c r="C110" s="11" t="s">
        <v>814</v>
      </c>
      <c r="D110" s="11" t="s">
        <v>815</v>
      </c>
      <c r="E110" s="11" t="s">
        <v>194</v>
      </c>
      <c r="F110" s="11" t="s">
        <v>483</v>
      </c>
      <c r="G110" s="11" t="b">
        <v>0</v>
      </c>
      <c r="H110" s="11" t="b">
        <v>1</v>
      </c>
      <c r="I110" s="14">
        <v>1998</v>
      </c>
    </row>
    <row r="111" spans="1:9" x14ac:dyDescent="0.2">
      <c r="A111" s="28" t="s">
        <v>816</v>
      </c>
      <c r="B111" s="37">
        <v>110</v>
      </c>
      <c r="C111" s="37" t="s">
        <v>817</v>
      </c>
      <c r="D111" s="37" t="s">
        <v>818</v>
      </c>
      <c r="E111" s="37" t="s">
        <v>194</v>
      </c>
      <c r="F111" s="37" t="s">
        <v>483</v>
      </c>
      <c r="G111" s="37" t="b">
        <v>0</v>
      </c>
      <c r="H111" s="37" t="b">
        <v>1</v>
      </c>
      <c r="I111" s="38">
        <v>1991</v>
      </c>
    </row>
    <row r="112" spans="1:9" x14ac:dyDescent="0.2">
      <c r="A112" s="9" t="s">
        <v>819</v>
      </c>
      <c r="B112" s="11">
        <v>111</v>
      </c>
      <c r="C112" s="11" t="s">
        <v>759</v>
      </c>
      <c r="D112" s="11" t="s">
        <v>820</v>
      </c>
      <c r="E112" s="11" t="s">
        <v>761</v>
      </c>
      <c r="F112" s="11" t="s">
        <v>483</v>
      </c>
      <c r="G112" s="11" t="b">
        <v>0</v>
      </c>
      <c r="H112" s="11" t="b">
        <v>1</v>
      </c>
      <c r="I112" s="14">
        <v>2001</v>
      </c>
    </row>
    <row r="113" spans="1:9" x14ac:dyDescent="0.2">
      <c r="A113" s="28" t="s">
        <v>821</v>
      </c>
      <c r="B113" s="37">
        <v>112</v>
      </c>
      <c r="C113" s="37" t="s">
        <v>822</v>
      </c>
      <c r="D113" s="37" t="s">
        <v>823</v>
      </c>
      <c r="E113" s="37" t="s">
        <v>470</v>
      </c>
      <c r="F113" s="37" t="s">
        <v>483</v>
      </c>
      <c r="G113" s="37" t="b">
        <v>0</v>
      </c>
      <c r="H113" s="37" t="b">
        <v>1</v>
      </c>
      <c r="I113" s="38"/>
    </row>
    <row r="114" spans="1:9" x14ac:dyDescent="0.2">
      <c r="A114" s="9" t="s">
        <v>824</v>
      </c>
      <c r="B114" s="11">
        <v>113</v>
      </c>
      <c r="C114" s="11" t="s">
        <v>825</v>
      </c>
      <c r="D114" s="11" t="s">
        <v>826</v>
      </c>
      <c r="E114" s="11" t="s">
        <v>194</v>
      </c>
      <c r="F114" s="11" t="s">
        <v>483</v>
      </c>
      <c r="G114" s="11" t="b">
        <v>0</v>
      </c>
      <c r="H114" s="11" t="b">
        <v>1</v>
      </c>
      <c r="I114" s="14">
        <v>1999</v>
      </c>
    </row>
    <row r="115" spans="1:9" x14ac:dyDescent="0.2">
      <c r="A115" s="28" t="s">
        <v>827</v>
      </c>
      <c r="B115" s="37">
        <v>114</v>
      </c>
      <c r="C115" s="37" t="s">
        <v>828</v>
      </c>
      <c r="D115" s="37" t="s">
        <v>829</v>
      </c>
      <c r="E115" s="37" t="s">
        <v>194</v>
      </c>
      <c r="F115" s="37" t="s">
        <v>483</v>
      </c>
      <c r="G115" s="37" t="b">
        <v>0</v>
      </c>
      <c r="H115" s="37" t="b">
        <v>1</v>
      </c>
      <c r="I115" s="38">
        <v>2002</v>
      </c>
    </row>
    <row r="116" spans="1:9" x14ac:dyDescent="0.2">
      <c r="A116" s="9" t="s">
        <v>830</v>
      </c>
      <c r="B116" s="11">
        <v>115</v>
      </c>
      <c r="C116" s="11" t="s">
        <v>578</v>
      </c>
      <c r="D116" s="11" t="s">
        <v>831</v>
      </c>
      <c r="E116" s="11" t="s">
        <v>680</v>
      </c>
      <c r="F116" s="11" t="s">
        <v>483</v>
      </c>
      <c r="G116" s="11" t="b">
        <v>0</v>
      </c>
      <c r="H116" s="11" t="b">
        <v>1</v>
      </c>
      <c r="I116" s="14">
        <v>1995</v>
      </c>
    </row>
    <row r="117" spans="1:9" x14ac:dyDescent="0.2">
      <c r="A117" s="28" t="s">
        <v>832</v>
      </c>
      <c r="B117" s="37">
        <v>116</v>
      </c>
      <c r="C117" s="37" t="s">
        <v>675</v>
      </c>
      <c r="D117" s="37" t="s">
        <v>833</v>
      </c>
      <c r="E117" s="37" t="s">
        <v>194</v>
      </c>
      <c r="F117" s="37" t="s">
        <v>483</v>
      </c>
      <c r="G117" s="37" t="b">
        <v>0</v>
      </c>
      <c r="H117" s="37" t="b">
        <v>1</v>
      </c>
      <c r="I117" s="38">
        <v>1998</v>
      </c>
    </row>
    <row r="118" spans="1:9" x14ac:dyDescent="0.2">
      <c r="A118" s="9" t="s">
        <v>834</v>
      </c>
      <c r="B118" s="11">
        <v>117</v>
      </c>
      <c r="C118" s="11" t="s">
        <v>234</v>
      </c>
      <c r="D118" s="11" t="s">
        <v>835</v>
      </c>
      <c r="E118" s="11" t="s">
        <v>194</v>
      </c>
      <c r="F118" s="11" t="s">
        <v>483</v>
      </c>
      <c r="G118" s="11" t="b">
        <v>0</v>
      </c>
      <c r="H118" s="11" t="b">
        <v>1</v>
      </c>
      <c r="I118" s="14">
        <v>1996</v>
      </c>
    </row>
    <row r="119" spans="1:9" x14ac:dyDescent="0.2">
      <c r="A119" s="28" t="s">
        <v>836</v>
      </c>
      <c r="B119" s="37">
        <v>118</v>
      </c>
      <c r="C119" s="37" t="s">
        <v>837</v>
      </c>
      <c r="D119" s="37" t="s">
        <v>838</v>
      </c>
      <c r="E119" s="37" t="s">
        <v>194</v>
      </c>
      <c r="F119" s="37" t="s">
        <v>483</v>
      </c>
      <c r="G119" s="37" t="b">
        <v>0</v>
      </c>
      <c r="H119" s="37" t="b">
        <v>1</v>
      </c>
      <c r="I119" s="38">
        <v>1992</v>
      </c>
    </row>
    <row r="120" spans="1:9" x14ac:dyDescent="0.2">
      <c r="A120" s="9" t="s">
        <v>839</v>
      </c>
      <c r="B120" s="11">
        <v>119</v>
      </c>
      <c r="C120" s="11" t="s">
        <v>811</v>
      </c>
      <c r="D120" s="11" t="s">
        <v>840</v>
      </c>
      <c r="E120" s="11" t="s">
        <v>194</v>
      </c>
      <c r="F120" s="11" t="s">
        <v>483</v>
      </c>
      <c r="G120" s="11" t="b">
        <v>0</v>
      </c>
      <c r="H120" s="11" t="b">
        <v>1</v>
      </c>
      <c r="I120" s="14">
        <v>1992</v>
      </c>
    </row>
    <row r="121" spans="1:9" x14ac:dyDescent="0.2">
      <c r="A121" s="28" t="s">
        <v>841</v>
      </c>
      <c r="B121" s="37">
        <v>120</v>
      </c>
      <c r="C121" s="37" t="s">
        <v>842</v>
      </c>
      <c r="D121" s="37" t="s">
        <v>217</v>
      </c>
      <c r="E121" s="37" t="s">
        <v>194</v>
      </c>
      <c r="F121" s="37" t="s">
        <v>483</v>
      </c>
      <c r="G121" s="37" t="b">
        <v>0</v>
      </c>
      <c r="H121" s="37" t="b">
        <v>1</v>
      </c>
      <c r="I121" s="38">
        <v>2003</v>
      </c>
    </row>
    <row r="122" spans="1:9" x14ac:dyDescent="0.2">
      <c r="A122" s="9" t="s">
        <v>843</v>
      </c>
      <c r="B122" s="11">
        <v>121</v>
      </c>
      <c r="C122" s="11" t="s">
        <v>844</v>
      </c>
      <c r="D122" s="11" t="s">
        <v>217</v>
      </c>
      <c r="E122" s="11" t="s">
        <v>194</v>
      </c>
      <c r="F122" s="11" t="s">
        <v>483</v>
      </c>
      <c r="G122" s="11" t="b">
        <v>0</v>
      </c>
      <c r="H122" s="11" t="b">
        <v>1</v>
      </c>
      <c r="I122" s="14">
        <v>1995</v>
      </c>
    </row>
    <row r="123" spans="1:9" x14ac:dyDescent="0.2">
      <c r="A123" s="28" t="s">
        <v>845</v>
      </c>
      <c r="B123" s="37">
        <v>122</v>
      </c>
      <c r="C123" s="37" t="s">
        <v>846</v>
      </c>
      <c r="D123" s="37" t="s">
        <v>847</v>
      </c>
      <c r="E123" s="37" t="s">
        <v>848</v>
      </c>
      <c r="F123" s="37" t="s">
        <v>483</v>
      </c>
      <c r="G123" s="37" t="b">
        <v>0</v>
      </c>
      <c r="H123" s="37" t="b">
        <v>1</v>
      </c>
      <c r="I123" s="38">
        <v>1995</v>
      </c>
    </row>
    <row r="124" spans="1:9" x14ac:dyDescent="0.2">
      <c r="A124" s="9" t="s">
        <v>849</v>
      </c>
      <c r="B124" s="11">
        <v>123</v>
      </c>
      <c r="C124" s="11" t="s">
        <v>828</v>
      </c>
      <c r="D124" s="11" t="s">
        <v>850</v>
      </c>
      <c r="E124" s="11" t="s">
        <v>470</v>
      </c>
      <c r="F124" s="11" t="s">
        <v>483</v>
      </c>
      <c r="G124" s="11" t="b">
        <v>0</v>
      </c>
      <c r="H124" s="11" t="b">
        <v>1</v>
      </c>
      <c r="I124" s="14"/>
    </row>
    <row r="125" spans="1:9" x14ac:dyDescent="0.2">
      <c r="A125" s="28" t="s">
        <v>851</v>
      </c>
      <c r="B125" s="37">
        <v>124</v>
      </c>
      <c r="C125" s="37" t="s">
        <v>814</v>
      </c>
      <c r="D125" s="37" t="s">
        <v>852</v>
      </c>
      <c r="E125" s="37" t="s">
        <v>194</v>
      </c>
      <c r="F125" s="37" t="s">
        <v>483</v>
      </c>
      <c r="G125" s="37" t="b">
        <v>0</v>
      </c>
      <c r="H125" s="37" t="b">
        <v>1</v>
      </c>
      <c r="I125" s="38">
        <v>1995</v>
      </c>
    </row>
    <row r="126" spans="1:9" x14ac:dyDescent="0.2">
      <c r="A126" s="9" t="s">
        <v>853</v>
      </c>
      <c r="B126" s="11">
        <v>125</v>
      </c>
      <c r="C126" s="11" t="s">
        <v>854</v>
      </c>
      <c r="D126" s="11" t="s">
        <v>855</v>
      </c>
      <c r="E126" s="11" t="s">
        <v>194</v>
      </c>
      <c r="F126" s="11" t="s">
        <v>483</v>
      </c>
      <c r="G126" s="11" t="b">
        <v>0</v>
      </c>
      <c r="H126" s="11" t="b">
        <v>1</v>
      </c>
      <c r="I126" s="14">
        <v>2001</v>
      </c>
    </row>
    <row r="127" spans="1:9" x14ac:dyDescent="0.2">
      <c r="A127" s="28" t="s">
        <v>856</v>
      </c>
      <c r="B127" s="37">
        <v>126</v>
      </c>
      <c r="C127" s="37" t="s">
        <v>857</v>
      </c>
      <c r="D127" s="37" t="s">
        <v>858</v>
      </c>
      <c r="E127" s="37" t="s">
        <v>194</v>
      </c>
      <c r="F127" s="37" t="s">
        <v>483</v>
      </c>
      <c r="G127" s="37" t="b">
        <v>0</v>
      </c>
      <c r="H127" s="37" t="b">
        <v>1</v>
      </c>
      <c r="I127" s="38">
        <v>1994</v>
      </c>
    </row>
    <row r="128" spans="1:9" x14ac:dyDescent="0.2">
      <c r="A128" s="9" t="s">
        <v>859</v>
      </c>
      <c r="B128" s="11">
        <v>127</v>
      </c>
      <c r="C128" s="11" t="s">
        <v>860</v>
      </c>
      <c r="D128" s="11" t="s">
        <v>861</v>
      </c>
      <c r="E128" s="11" t="s">
        <v>482</v>
      </c>
      <c r="F128" s="11" t="s">
        <v>483</v>
      </c>
      <c r="G128" s="11" t="b">
        <v>0</v>
      </c>
      <c r="H128" s="11" t="b">
        <v>1</v>
      </c>
      <c r="I128" s="14">
        <v>1995</v>
      </c>
    </row>
    <row r="129" spans="1:9" x14ac:dyDescent="0.2">
      <c r="A129" s="28" t="s">
        <v>862</v>
      </c>
      <c r="B129" s="37">
        <v>128</v>
      </c>
      <c r="C129" s="37" t="s">
        <v>863</v>
      </c>
      <c r="D129" s="37" t="s">
        <v>864</v>
      </c>
      <c r="E129" s="37" t="s">
        <v>194</v>
      </c>
      <c r="F129" s="37" t="s">
        <v>483</v>
      </c>
      <c r="G129" s="37" t="b">
        <v>0</v>
      </c>
      <c r="H129" s="37" t="b">
        <v>1</v>
      </c>
      <c r="I129" s="38">
        <v>1997</v>
      </c>
    </row>
    <row r="130" spans="1:9" x14ac:dyDescent="0.2">
      <c r="A130" s="9" t="s">
        <v>865</v>
      </c>
      <c r="B130" s="11">
        <v>129</v>
      </c>
      <c r="C130" s="11" t="s">
        <v>866</v>
      </c>
      <c r="D130" s="11" t="s">
        <v>867</v>
      </c>
      <c r="E130" s="11" t="s">
        <v>470</v>
      </c>
      <c r="F130" s="11" t="s">
        <v>483</v>
      </c>
      <c r="G130" s="11" t="b">
        <v>0</v>
      </c>
      <c r="H130" s="11" t="b">
        <v>1</v>
      </c>
      <c r="I130" s="14"/>
    </row>
    <row r="131" spans="1:9" x14ac:dyDescent="0.2">
      <c r="A131" s="28" t="s">
        <v>868</v>
      </c>
      <c r="B131" s="37">
        <v>130</v>
      </c>
      <c r="C131" s="37" t="s">
        <v>854</v>
      </c>
      <c r="D131" s="37" t="s">
        <v>869</v>
      </c>
      <c r="E131" s="37" t="s">
        <v>194</v>
      </c>
      <c r="F131" s="37" t="s">
        <v>483</v>
      </c>
      <c r="G131" s="37" t="b">
        <v>0</v>
      </c>
      <c r="H131" s="37" t="b">
        <v>1</v>
      </c>
      <c r="I131" s="38">
        <v>1991</v>
      </c>
    </row>
    <row r="132" spans="1:9" x14ac:dyDescent="0.2">
      <c r="A132" s="9" t="s">
        <v>870</v>
      </c>
      <c r="B132" s="11">
        <v>131</v>
      </c>
      <c r="C132" s="11" t="s">
        <v>871</v>
      </c>
      <c r="D132" s="11" t="s">
        <v>872</v>
      </c>
      <c r="E132" s="11" t="s">
        <v>506</v>
      </c>
      <c r="F132" s="11" t="s">
        <v>483</v>
      </c>
      <c r="G132" s="11" t="b">
        <v>0</v>
      </c>
      <c r="H132" s="11" t="b">
        <v>1</v>
      </c>
      <c r="I132" s="14">
        <v>1996</v>
      </c>
    </row>
    <row r="133" spans="1:9" x14ac:dyDescent="0.2">
      <c r="A133" s="28" t="s">
        <v>873</v>
      </c>
      <c r="B133" s="37">
        <v>132</v>
      </c>
      <c r="C133" s="37" t="s">
        <v>874</v>
      </c>
      <c r="D133" s="37" t="s">
        <v>875</v>
      </c>
      <c r="E133" s="37" t="s">
        <v>194</v>
      </c>
      <c r="F133" s="37" t="s">
        <v>483</v>
      </c>
      <c r="G133" s="37" t="b">
        <v>0</v>
      </c>
      <c r="H133" s="37" t="b">
        <v>1</v>
      </c>
      <c r="I133" s="38">
        <v>1996</v>
      </c>
    </row>
    <row r="134" spans="1:9" x14ac:dyDescent="0.2">
      <c r="A134" s="9" t="s">
        <v>876</v>
      </c>
      <c r="B134" s="11">
        <v>133</v>
      </c>
      <c r="C134" s="11" t="s">
        <v>877</v>
      </c>
      <c r="D134" s="11" t="s">
        <v>878</v>
      </c>
      <c r="E134" s="11" t="s">
        <v>194</v>
      </c>
      <c r="F134" s="11" t="s">
        <v>483</v>
      </c>
      <c r="G134" s="11" t="b">
        <v>0</v>
      </c>
      <c r="H134" s="11" t="b">
        <v>1</v>
      </c>
      <c r="I134" s="14">
        <v>2007</v>
      </c>
    </row>
    <row r="135" spans="1:9" x14ac:dyDescent="0.2">
      <c r="A135" s="28" t="s">
        <v>879</v>
      </c>
      <c r="B135" s="37">
        <v>134</v>
      </c>
      <c r="C135" s="37" t="s">
        <v>880</v>
      </c>
      <c r="D135" s="37" t="s">
        <v>881</v>
      </c>
      <c r="E135" s="37" t="s">
        <v>194</v>
      </c>
      <c r="F135" s="37" t="s">
        <v>483</v>
      </c>
      <c r="G135" s="37" t="b">
        <v>0</v>
      </c>
      <c r="H135" s="37" t="b">
        <v>1</v>
      </c>
      <c r="I135" s="38">
        <v>2005</v>
      </c>
    </row>
    <row r="136" spans="1:9" x14ac:dyDescent="0.2">
      <c r="A136" s="9" t="s">
        <v>882</v>
      </c>
      <c r="B136" s="11">
        <v>135</v>
      </c>
      <c r="C136" s="11" t="s">
        <v>883</v>
      </c>
      <c r="D136" s="11" t="s">
        <v>884</v>
      </c>
      <c r="E136" s="11" t="s">
        <v>194</v>
      </c>
      <c r="F136" s="11" t="s">
        <v>483</v>
      </c>
      <c r="G136" s="11" t="b">
        <v>0</v>
      </c>
      <c r="H136" s="11" t="b">
        <v>1</v>
      </c>
      <c r="I136" s="14">
        <v>1999</v>
      </c>
    </row>
    <row r="137" spans="1:9" x14ac:dyDescent="0.2">
      <c r="A137" s="28" t="s">
        <v>885</v>
      </c>
      <c r="B137" s="37">
        <v>136</v>
      </c>
      <c r="C137" s="37" t="s">
        <v>886</v>
      </c>
      <c r="D137" s="37" t="s">
        <v>887</v>
      </c>
      <c r="E137" s="37" t="s">
        <v>194</v>
      </c>
      <c r="F137" s="37" t="s">
        <v>483</v>
      </c>
      <c r="G137" s="37" t="b">
        <v>0</v>
      </c>
      <c r="H137" s="37" t="b">
        <v>1</v>
      </c>
      <c r="I137" s="38">
        <v>1996</v>
      </c>
    </row>
    <row r="138" spans="1:9" x14ac:dyDescent="0.2">
      <c r="A138" s="9" t="s">
        <v>888</v>
      </c>
      <c r="B138" s="11">
        <v>137</v>
      </c>
      <c r="C138" s="11" t="s">
        <v>889</v>
      </c>
      <c r="D138" s="11" t="s">
        <v>890</v>
      </c>
      <c r="E138" s="11" t="s">
        <v>194</v>
      </c>
      <c r="F138" s="11" t="s">
        <v>483</v>
      </c>
      <c r="G138" s="11" t="b">
        <v>0</v>
      </c>
      <c r="H138" s="11" t="b">
        <v>1</v>
      </c>
      <c r="I138" s="14">
        <v>1998</v>
      </c>
    </row>
    <row r="139" spans="1:9" x14ac:dyDescent="0.2">
      <c r="A139" s="28" t="s">
        <v>891</v>
      </c>
      <c r="B139" s="37">
        <v>138</v>
      </c>
      <c r="C139" s="37" t="s">
        <v>828</v>
      </c>
      <c r="D139" s="37" t="s">
        <v>63</v>
      </c>
      <c r="E139" s="37" t="s">
        <v>573</v>
      </c>
      <c r="F139" s="37" t="s">
        <v>483</v>
      </c>
      <c r="G139" s="37" t="b">
        <v>0</v>
      </c>
      <c r="H139" s="37" t="b">
        <v>1</v>
      </c>
      <c r="I139" s="38">
        <v>1995</v>
      </c>
    </row>
    <row r="140" spans="1:9" x14ac:dyDescent="0.2">
      <c r="A140" s="9" t="s">
        <v>892</v>
      </c>
      <c r="B140" s="11">
        <v>139</v>
      </c>
      <c r="C140" s="11" t="s">
        <v>893</v>
      </c>
      <c r="D140" s="11" t="s">
        <v>894</v>
      </c>
      <c r="E140" s="11" t="s">
        <v>194</v>
      </c>
      <c r="F140" s="11" t="s">
        <v>483</v>
      </c>
      <c r="G140" s="11" t="b">
        <v>0</v>
      </c>
      <c r="H140" s="11" t="b">
        <v>1</v>
      </c>
      <c r="I140" s="14">
        <v>1995</v>
      </c>
    </row>
    <row r="141" spans="1:9" x14ac:dyDescent="0.2">
      <c r="A141" s="28" t="s">
        <v>895</v>
      </c>
      <c r="B141" s="37">
        <v>140</v>
      </c>
      <c r="C141" s="37" t="s">
        <v>243</v>
      </c>
      <c r="D141" s="37" t="s">
        <v>896</v>
      </c>
      <c r="E141" s="37" t="s">
        <v>897</v>
      </c>
      <c r="F141" s="37" t="s">
        <v>483</v>
      </c>
      <c r="G141" s="37" t="b">
        <v>0</v>
      </c>
      <c r="H141" s="37" t="b">
        <v>1</v>
      </c>
      <c r="I141" s="38">
        <v>1991</v>
      </c>
    </row>
    <row r="142" spans="1:9" x14ac:dyDescent="0.2">
      <c r="A142" s="9" t="s">
        <v>898</v>
      </c>
      <c r="B142" s="11">
        <v>141</v>
      </c>
      <c r="C142" s="11" t="s">
        <v>899</v>
      </c>
      <c r="D142" s="11" t="s">
        <v>900</v>
      </c>
      <c r="E142" s="11" t="s">
        <v>573</v>
      </c>
      <c r="F142" s="11" t="s">
        <v>483</v>
      </c>
      <c r="G142" s="11" t="b">
        <v>0</v>
      </c>
      <c r="H142" s="11" t="b">
        <v>1</v>
      </c>
      <c r="I142" s="14">
        <v>1996</v>
      </c>
    </row>
    <row r="143" spans="1:9" x14ac:dyDescent="0.2">
      <c r="A143" s="28" t="s">
        <v>901</v>
      </c>
      <c r="B143" s="37">
        <v>142</v>
      </c>
      <c r="C143" s="37" t="s">
        <v>902</v>
      </c>
      <c r="D143" s="37" t="s">
        <v>903</v>
      </c>
      <c r="E143" s="37" t="s">
        <v>904</v>
      </c>
      <c r="F143" s="37" t="s">
        <v>483</v>
      </c>
      <c r="G143" s="37" t="b">
        <v>0</v>
      </c>
      <c r="H143" s="37" t="b">
        <v>1</v>
      </c>
      <c r="I143" s="38">
        <v>1997</v>
      </c>
    </row>
    <row r="144" spans="1:9" x14ac:dyDescent="0.2">
      <c r="A144" s="9" t="s">
        <v>905</v>
      </c>
      <c r="B144" s="11">
        <v>143</v>
      </c>
      <c r="C144" s="11" t="s">
        <v>906</v>
      </c>
      <c r="D144" s="11" t="s">
        <v>907</v>
      </c>
      <c r="E144" s="11" t="s">
        <v>727</v>
      </c>
      <c r="F144" s="11" t="s">
        <v>483</v>
      </c>
      <c r="G144" s="11" t="b">
        <v>0</v>
      </c>
      <c r="H144" s="11" t="b">
        <v>1</v>
      </c>
      <c r="I144" s="14">
        <v>2000</v>
      </c>
    </row>
    <row r="145" spans="1:9" x14ac:dyDescent="0.2">
      <c r="A145" s="28" t="s">
        <v>908</v>
      </c>
      <c r="B145" s="37">
        <v>144</v>
      </c>
      <c r="C145" s="37" t="e">
        <v>#VALUE!</v>
      </c>
      <c r="D145" s="37" t="e">
        <v>#VALUE!</v>
      </c>
      <c r="E145" s="37" t="s">
        <v>786</v>
      </c>
      <c r="F145" s="37" t="s">
        <v>483</v>
      </c>
      <c r="G145" s="37" t="b">
        <v>0</v>
      </c>
      <c r="H145" s="37" t="b">
        <v>1</v>
      </c>
      <c r="I145" s="38">
        <v>1985</v>
      </c>
    </row>
    <row r="146" spans="1:9" x14ac:dyDescent="0.2">
      <c r="A146" s="9" t="s">
        <v>909</v>
      </c>
      <c r="B146" s="11">
        <v>145</v>
      </c>
      <c r="C146" s="11" t="s">
        <v>910</v>
      </c>
      <c r="D146" s="11" t="s">
        <v>911</v>
      </c>
      <c r="E146" s="11" t="s">
        <v>194</v>
      </c>
      <c r="F146" s="11" t="s">
        <v>912</v>
      </c>
      <c r="G146" s="11" t="b">
        <v>1</v>
      </c>
      <c r="H146" s="11" t="b">
        <v>1</v>
      </c>
      <c r="I146" s="14">
        <v>1994</v>
      </c>
    </row>
    <row r="147" spans="1:9" x14ac:dyDescent="0.2">
      <c r="A147" s="28" t="s">
        <v>913</v>
      </c>
      <c r="B147" s="37">
        <v>146</v>
      </c>
      <c r="C147" s="37" t="s">
        <v>914</v>
      </c>
      <c r="D147" s="37" t="s">
        <v>915</v>
      </c>
      <c r="E147" s="37" t="s">
        <v>470</v>
      </c>
      <c r="F147" s="37" t="s">
        <v>916</v>
      </c>
      <c r="G147" s="37" t="b">
        <v>1</v>
      </c>
      <c r="H147" s="37" t="b">
        <v>1</v>
      </c>
      <c r="I147" s="38"/>
    </row>
    <row r="148" spans="1:9" x14ac:dyDescent="0.2">
      <c r="A148" s="9" t="s">
        <v>917</v>
      </c>
      <c r="B148" s="11">
        <v>147</v>
      </c>
      <c r="C148" s="11" t="s">
        <v>918</v>
      </c>
      <c r="D148" s="11" t="s">
        <v>919</v>
      </c>
      <c r="E148" s="11" t="s">
        <v>920</v>
      </c>
      <c r="F148" s="11" t="s">
        <v>916</v>
      </c>
      <c r="G148" s="11" t="b">
        <v>1</v>
      </c>
      <c r="H148" s="11" t="b">
        <v>1</v>
      </c>
      <c r="I148" s="14">
        <v>1999</v>
      </c>
    </row>
    <row r="149" spans="1:9" x14ac:dyDescent="0.2">
      <c r="A149" s="28" t="s">
        <v>921</v>
      </c>
      <c r="B149" s="37">
        <v>148</v>
      </c>
      <c r="C149" s="37" t="s">
        <v>922</v>
      </c>
      <c r="D149" s="37" t="s">
        <v>923</v>
      </c>
      <c r="E149" s="37" t="s">
        <v>194</v>
      </c>
      <c r="F149" s="37" t="s">
        <v>916</v>
      </c>
      <c r="G149" s="37" t="b">
        <v>1</v>
      </c>
      <c r="H149" s="37" t="b">
        <v>1</v>
      </c>
      <c r="I149" s="38">
        <v>1996</v>
      </c>
    </row>
    <row r="150" spans="1:9" x14ac:dyDescent="0.2">
      <c r="A150" s="9" t="s">
        <v>924</v>
      </c>
      <c r="B150" s="11">
        <v>149</v>
      </c>
      <c r="C150" s="11" t="s">
        <v>925</v>
      </c>
      <c r="D150" s="11" t="s">
        <v>926</v>
      </c>
      <c r="E150" s="11" t="s">
        <v>194</v>
      </c>
      <c r="F150" s="11" t="s">
        <v>916</v>
      </c>
      <c r="G150" s="11" t="b">
        <v>1</v>
      </c>
      <c r="H150" s="11" t="b">
        <v>1</v>
      </c>
      <c r="I150" s="14">
        <v>1997</v>
      </c>
    </row>
    <row r="151" spans="1:9" x14ac:dyDescent="0.2">
      <c r="A151" s="28" t="s">
        <v>927</v>
      </c>
      <c r="B151" s="37">
        <v>150</v>
      </c>
      <c r="C151" s="37" t="s">
        <v>711</v>
      </c>
      <c r="D151" s="37" t="s">
        <v>928</v>
      </c>
      <c r="E151" s="37" t="s">
        <v>194</v>
      </c>
      <c r="F151" s="37" t="s">
        <v>916</v>
      </c>
      <c r="G151" s="37" t="b">
        <v>1</v>
      </c>
      <c r="H151" s="37" t="b">
        <v>1</v>
      </c>
      <c r="I151" s="38">
        <v>2003</v>
      </c>
    </row>
    <row r="152" spans="1:9" x14ac:dyDescent="0.2">
      <c r="A152" s="9" t="s">
        <v>929</v>
      </c>
      <c r="B152" s="11">
        <v>151</v>
      </c>
      <c r="C152" s="11" t="s">
        <v>930</v>
      </c>
      <c r="D152" s="11" t="s">
        <v>931</v>
      </c>
      <c r="E152" s="11" t="s">
        <v>194</v>
      </c>
      <c r="F152" s="11" t="s">
        <v>916</v>
      </c>
      <c r="G152" s="11" t="b">
        <v>1</v>
      </c>
      <c r="H152" s="11" t="b">
        <v>1</v>
      </c>
      <c r="I152" s="14">
        <v>1995</v>
      </c>
    </row>
    <row r="153" spans="1:9" x14ac:dyDescent="0.2">
      <c r="A153" s="28" t="s">
        <v>932</v>
      </c>
      <c r="B153" s="37">
        <v>152</v>
      </c>
      <c r="C153" s="37" t="s">
        <v>933</v>
      </c>
      <c r="D153" s="37" t="s">
        <v>934</v>
      </c>
      <c r="E153" s="37" t="s">
        <v>194</v>
      </c>
      <c r="F153" s="37" t="s">
        <v>916</v>
      </c>
      <c r="G153" s="37" t="b">
        <v>1</v>
      </c>
      <c r="H153" s="37" t="b">
        <v>1</v>
      </c>
      <c r="I153" s="38">
        <v>1998</v>
      </c>
    </row>
    <row r="154" spans="1:9" x14ac:dyDescent="0.2">
      <c r="A154" s="9" t="s">
        <v>935</v>
      </c>
      <c r="B154" s="11">
        <v>153</v>
      </c>
      <c r="C154" s="11" t="s">
        <v>936</v>
      </c>
      <c r="D154" s="11" t="s">
        <v>937</v>
      </c>
      <c r="E154" s="11" t="s">
        <v>768</v>
      </c>
      <c r="F154" s="11" t="s">
        <v>916</v>
      </c>
      <c r="G154" s="11" t="b">
        <v>1</v>
      </c>
      <c r="H154" s="11" t="b">
        <v>1</v>
      </c>
      <c r="I154" s="14">
        <v>1997</v>
      </c>
    </row>
    <row r="155" spans="1:9" x14ac:dyDescent="0.2">
      <c r="A155" s="28" t="s">
        <v>938</v>
      </c>
      <c r="B155" s="37">
        <v>154</v>
      </c>
      <c r="C155" s="37" t="s">
        <v>939</v>
      </c>
      <c r="D155" s="37" t="s">
        <v>940</v>
      </c>
      <c r="E155" s="37" t="s">
        <v>727</v>
      </c>
      <c r="F155" s="37" t="s">
        <v>916</v>
      </c>
      <c r="G155" s="37" t="b">
        <v>1</v>
      </c>
      <c r="H155" s="37" t="b">
        <v>1</v>
      </c>
      <c r="I155" s="38">
        <v>1994</v>
      </c>
    </row>
    <row r="156" spans="1:9" x14ac:dyDescent="0.2">
      <c r="A156" s="9" t="s">
        <v>941</v>
      </c>
      <c r="B156" s="11">
        <v>155</v>
      </c>
      <c r="C156" s="11" t="s">
        <v>942</v>
      </c>
      <c r="D156" s="11" t="s">
        <v>943</v>
      </c>
      <c r="E156" s="11" t="s">
        <v>944</v>
      </c>
      <c r="F156" s="11" t="s">
        <v>916</v>
      </c>
      <c r="G156" s="11" t="b">
        <v>1</v>
      </c>
      <c r="H156" s="11" t="b">
        <v>1</v>
      </c>
      <c r="I156" s="14">
        <v>1994</v>
      </c>
    </row>
    <row r="157" spans="1:9" x14ac:dyDescent="0.2">
      <c r="A157" s="28" t="s">
        <v>945</v>
      </c>
      <c r="B157" s="37">
        <v>156</v>
      </c>
      <c r="C157" s="37" t="s">
        <v>946</v>
      </c>
      <c r="D157" s="37" t="s">
        <v>947</v>
      </c>
      <c r="E157" s="37" t="s">
        <v>194</v>
      </c>
      <c r="F157" s="37" t="s">
        <v>916</v>
      </c>
      <c r="G157" s="37" t="b">
        <v>1</v>
      </c>
      <c r="H157" s="37" t="b">
        <v>1</v>
      </c>
      <c r="I157" s="38">
        <v>2000</v>
      </c>
    </row>
    <row r="158" spans="1:9" x14ac:dyDescent="0.2">
      <c r="A158" s="9" t="s">
        <v>948</v>
      </c>
      <c r="B158" s="11">
        <v>157</v>
      </c>
      <c r="C158" s="11" t="s">
        <v>949</v>
      </c>
      <c r="D158" s="11" t="s">
        <v>950</v>
      </c>
      <c r="E158" s="11" t="s">
        <v>573</v>
      </c>
      <c r="F158" s="11" t="s">
        <v>916</v>
      </c>
      <c r="G158" s="11" t="b">
        <v>1</v>
      </c>
      <c r="H158" s="11" t="b">
        <v>1</v>
      </c>
      <c r="I158" s="14">
        <v>1995</v>
      </c>
    </row>
    <row r="159" spans="1:9" x14ac:dyDescent="0.2">
      <c r="A159" s="28" t="s">
        <v>951</v>
      </c>
      <c r="B159" s="37">
        <v>158</v>
      </c>
      <c r="C159" s="37" t="s">
        <v>952</v>
      </c>
      <c r="D159" s="37" t="s">
        <v>953</v>
      </c>
      <c r="E159" s="37" t="s">
        <v>510</v>
      </c>
      <c r="F159" s="37" t="s">
        <v>916</v>
      </c>
      <c r="G159" s="37" t="b">
        <v>1</v>
      </c>
      <c r="H159" s="37" t="b">
        <v>1</v>
      </c>
      <c r="I159" s="38">
        <v>1995</v>
      </c>
    </row>
    <row r="160" spans="1:9" x14ac:dyDescent="0.2">
      <c r="A160" s="9" t="s">
        <v>954</v>
      </c>
      <c r="B160" s="11">
        <v>159</v>
      </c>
      <c r="C160" s="11" t="s">
        <v>955</v>
      </c>
      <c r="D160" s="11" t="s">
        <v>956</v>
      </c>
      <c r="E160" s="11" t="s">
        <v>194</v>
      </c>
      <c r="F160" s="11" t="s">
        <v>916</v>
      </c>
      <c r="G160" s="11" t="b">
        <v>1</v>
      </c>
      <c r="H160" s="11" t="b">
        <v>1</v>
      </c>
      <c r="I160" s="14">
        <v>2008</v>
      </c>
    </row>
    <row r="161" spans="1:9" x14ac:dyDescent="0.2">
      <c r="A161" s="28" t="s">
        <v>957</v>
      </c>
      <c r="B161" s="37">
        <v>160</v>
      </c>
      <c r="C161" s="37" t="s">
        <v>910</v>
      </c>
      <c r="D161" s="37" t="s">
        <v>958</v>
      </c>
      <c r="E161" s="37" t="s">
        <v>194</v>
      </c>
      <c r="F161" s="37" t="s">
        <v>916</v>
      </c>
      <c r="G161" s="37" t="b">
        <v>1</v>
      </c>
      <c r="H161" s="37" t="b">
        <v>1</v>
      </c>
      <c r="I161" s="38">
        <v>1997</v>
      </c>
    </row>
    <row r="162" spans="1:9" x14ac:dyDescent="0.2">
      <c r="A162" s="9" t="s">
        <v>959</v>
      </c>
      <c r="B162" s="11">
        <v>161</v>
      </c>
      <c r="C162" s="11" t="s">
        <v>960</v>
      </c>
      <c r="D162" s="11" t="s">
        <v>961</v>
      </c>
      <c r="E162" s="11" t="s">
        <v>573</v>
      </c>
      <c r="F162" s="11" t="s">
        <v>916</v>
      </c>
      <c r="G162" s="11" t="b">
        <v>1</v>
      </c>
      <c r="H162" s="11" t="b">
        <v>1</v>
      </c>
      <c r="I162" s="14">
        <v>1995</v>
      </c>
    </row>
    <row r="163" spans="1:9" x14ac:dyDescent="0.2">
      <c r="A163" s="28" t="s">
        <v>962</v>
      </c>
      <c r="B163" s="37">
        <v>162</v>
      </c>
      <c r="C163" s="37" t="s">
        <v>757</v>
      </c>
      <c r="D163" s="37" t="s">
        <v>963</v>
      </c>
      <c r="E163" s="37" t="s">
        <v>194</v>
      </c>
      <c r="F163" s="37" t="s">
        <v>916</v>
      </c>
      <c r="G163" s="37" t="b">
        <v>1</v>
      </c>
      <c r="H163" s="37" t="b">
        <v>1</v>
      </c>
      <c r="I163" s="38">
        <v>2002</v>
      </c>
    </row>
    <row r="164" spans="1:9" x14ac:dyDescent="0.2">
      <c r="A164" s="9" t="s">
        <v>964</v>
      </c>
      <c r="B164" s="11">
        <v>163</v>
      </c>
      <c r="C164" s="11" t="s">
        <v>636</v>
      </c>
      <c r="D164" s="11" t="s">
        <v>965</v>
      </c>
      <c r="E164" s="11" t="s">
        <v>638</v>
      </c>
      <c r="F164" s="11" t="s">
        <v>916</v>
      </c>
      <c r="G164" s="11" t="b">
        <v>1</v>
      </c>
      <c r="H164" s="11" t="b">
        <v>1</v>
      </c>
      <c r="I164" s="14">
        <v>1998</v>
      </c>
    </row>
    <row r="165" spans="1:9" x14ac:dyDescent="0.2">
      <c r="A165" s="28" t="s">
        <v>966</v>
      </c>
      <c r="B165" s="37">
        <v>164</v>
      </c>
      <c r="C165" s="37" t="s">
        <v>967</v>
      </c>
      <c r="D165" s="37" t="s">
        <v>968</v>
      </c>
      <c r="E165" s="37" t="s">
        <v>194</v>
      </c>
      <c r="F165" s="37" t="s">
        <v>916</v>
      </c>
      <c r="G165" s="37" t="b">
        <v>1</v>
      </c>
      <c r="H165" s="37" t="b">
        <v>1</v>
      </c>
      <c r="I165" s="38">
        <v>1998</v>
      </c>
    </row>
    <row r="166" spans="1:9" x14ac:dyDescent="0.2">
      <c r="A166" s="9" t="s">
        <v>969</v>
      </c>
      <c r="B166" s="11">
        <v>165</v>
      </c>
      <c r="C166" s="11" t="s">
        <v>970</v>
      </c>
      <c r="D166" s="11" t="s">
        <v>971</v>
      </c>
      <c r="E166" s="11" t="s">
        <v>194</v>
      </c>
      <c r="F166" s="11" t="s">
        <v>916</v>
      </c>
      <c r="G166" s="11" t="b">
        <v>1</v>
      </c>
      <c r="H166" s="11" t="b">
        <v>1</v>
      </c>
      <c r="I166" s="14">
        <v>2000</v>
      </c>
    </row>
    <row r="167" spans="1:9" x14ac:dyDescent="0.2">
      <c r="A167" s="28" t="s">
        <v>972</v>
      </c>
      <c r="B167" s="37">
        <v>166</v>
      </c>
      <c r="C167" s="37" t="s">
        <v>942</v>
      </c>
      <c r="D167" s="37" t="s">
        <v>973</v>
      </c>
      <c r="E167" s="37" t="s">
        <v>798</v>
      </c>
      <c r="F167" s="37" t="s">
        <v>916</v>
      </c>
      <c r="G167" s="37" t="b">
        <v>1</v>
      </c>
      <c r="H167" s="37" t="b">
        <v>1</v>
      </c>
      <c r="I167" s="38">
        <v>1996</v>
      </c>
    </row>
    <row r="168" spans="1:9" x14ac:dyDescent="0.2">
      <c r="A168" s="9" t="s">
        <v>974</v>
      </c>
      <c r="B168" s="11">
        <v>167</v>
      </c>
      <c r="C168" s="11" t="s">
        <v>975</v>
      </c>
      <c r="D168" s="11" t="s">
        <v>976</v>
      </c>
      <c r="E168" s="11" t="s">
        <v>194</v>
      </c>
      <c r="F168" s="11" t="s">
        <v>916</v>
      </c>
      <c r="G168" s="11" t="b">
        <v>1</v>
      </c>
      <c r="H168" s="11" t="b">
        <v>1</v>
      </c>
      <c r="I168" s="14">
        <v>1991</v>
      </c>
    </row>
    <row r="169" spans="1:9" x14ac:dyDescent="0.2">
      <c r="A169" s="28" t="s">
        <v>977</v>
      </c>
      <c r="B169" s="37">
        <v>168</v>
      </c>
      <c r="C169" s="37" t="s">
        <v>735</v>
      </c>
      <c r="D169" s="37" t="s">
        <v>978</v>
      </c>
      <c r="E169" s="37" t="s">
        <v>194</v>
      </c>
      <c r="F169" s="37" t="s">
        <v>916</v>
      </c>
      <c r="G169" s="37" t="b">
        <v>1</v>
      </c>
      <c r="H169" s="37" t="b">
        <v>1</v>
      </c>
      <c r="I169" s="38">
        <v>1998</v>
      </c>
    </row>
    <row r="170" spans="1:9" x14ac:dyDescent="0.2">
      <c r="A170" s="9" t="s">
        <v>979</v>
      </c>
      <c r="B170" s="11">
        <v>169</v>
      </c>
      <c r="C170" s="11" t="s">
        <v>980</v>
      </c>
      <c r="D170" s="11" t="s">
        <v>981</v>
      </c>
      <c r="E170" s="11" t="s">
        <v>573</v>
      </c>
      <c r="F170" s="11" t="s">
        <v>916</v>
      </c>
      <c r="G170" s="11" t="b">
        <v>1</v>
      </c>
      <c r="H170" s="11" t="b">
        <v>1</v>
      </c>
      <c r="I170" s="14">
        <v>1996</v>
      </c>
    </row>
    <row r="171" spans="1:9" x14ac:dyDescent="0.2">
      <c r="A171" s="28" t="s">
        <v>982</v>
      </c>
      <c r="B171" s="37">
        <v>170</v>
      </c>
      <c r="C171" s="37" t="s">
        <v>770</v>
      </c>
      <c r="D171" s="37" t="s">
        <v>983</v>
      </c>
      <c r="E171" s="37" t="s">
        <v>798</v>
      </c>
      <c r="F171" s="37" t="s">
        <v>916</v>
      </c>
      <c r="G171" s="37" t="b">
        <v>1</v>
      </c>
      <c r="H171" s="37" t="b">
        <v>1</v>
      </c>
      <c r="I171" s="38">
        <v>1996</v>
      </c>
    </row>
    <row r="172" spans="1:9" x14ac:dyDescent="0.2">
      <c r="A172" s="9" t="s">
        <v>984</v>
      </c>
      <c r="B172" s="11">
        <v>171</v>
      </c>
      <c r="C172" s="11" t="s">
        <v>985</v>
      </c>
      <c r="D172" s="11" t="s">
        <v>986</v>
      </c>
      <c r="E172" s="11" t="s">
        <v>987</v>
      </c>
      <c r="F172" s="11" t="s">
        <v>916</v>
      </c>
      <c r="G172" s="11" t="b">
        <v>1</v>
      </c>
      <c r="H172" s="11" t="b">
        <v>1</v>
      </c>
      <c r="I172" s="14">
        <v>2001</v>
      </c>
    </row>
    <row r="173" spans="1:9" x14ac:dyDescent="0.2">
      <c r="A173" s="28" t="s">
        <v>988</v>
      </c>
      <c r="B173" s="37">
        <v>172</v>
      </c>
      <c r="C173" s="37" t="s">
        <v>989</v>
      </c>
      <c r="D173" s="37" t="s">
        <v>990</v>
      </c>
      <c r="E173" s="37" t="s">
        <v>470</v>
      </c>
      <c r="F173" s="37" t="s">
        <v>916</v>
      </c>
      <c r="G173" s="37" t="b">
        <v>1</v>
      </c>
      <c r="H173" s="37" t="b">
        <v>1</v>
      </c>
      <c r="I173" s="38"/>
    </row>
    <row r="174" spans="1:9" x14ac:dyDescent="0.2">
      <c r="A174" s="9" t="s">
        <v>991</v>
      </c>
      <c r="B174" s="11">
        <v>173</v>
      </c>
      <c r="C174" s="11" t="s">
        <v>992</v>
      </c>
      <c r="D174" s="11" t="s">
        <v>993</v>
      </c>
      <c r="E174" s="11" t="s">
        <v>591</v>
      </c>
      <c r="F174" s="11" t="s">
        <v>916</v>
      </c>
      <c r="G174" s="11" t="b">
        <v>1</v>
      </c>
      <c r="H174" s="11" t="b">
        <v>1</v>
      </c>
      <c r="I174" s="14">
        <v>1998</v>
      </c>
    </row>
    <row r="175" spans="1:9" x14ac:dyDescent="0.2">
      <c r="A175" s="28" t="s">
        <v>994</v>
      </c>
      <c r="B175" s="37">
        <v>174</v>
      </c>
      <c r="C175" s="37" t="s">
        <v>995</v>
      </c>
      <c r="D175" s="37" t="s">
        <v>996</v>
      </c>
      <c r="E175" s="37" t="s">
        <v>194</v>
      </c>
      <c r="F175" s="37" t="s">
        <v>916</v>
      </c>
      <c r="G175" s="37" t="b">
        <v>1</v>
      </c>
      <c r="H175" s="37" t="b">
        <v>1</v>
      </c>
      <c r="I175" s="38">
        <v>1999</v>
      </c>
    </row>
    <row r="176" spans="1:9" x14ac:dyDescent="0.2">
      <c r="A176" s="9" t="s">
        <v>997</v>
      </c>
      <c r="B176" s="11">
        <v>175</v>
      </c>
      <c r="C176" s="11" t="s">
        <v>210</v>
      </c>
      <c r="D176" s="11" t="s">
        <v>998</v>
      </c>
      <c r="E176" s="11" t="s">
        <v>999</v>
      </c>
      <c r="F176" s="11" t="s">
        <v>916</v>
      </c>
      <c r="G176" s="11" t="b">
        <v>1</v>
      </c>
      <c r="H176" s="11" t="b">
        <v>1</v>
      </c>
      <c r="I176" s="14">
        <v>1992</v>
      </c>
    </row>
    <row r="177" spans="1:9" x14ac:dyDescent="0.2">
      <c r="A177" s="28" t="s">
        <v>1000</v>
      </c>
      <c r="B177" s="37">
        <v>176</v>
      </c>
      <c r="C177" s="37" t="s">
        <v>1001</v>
      </c>
      <c r="D177" s="37" t="s">
        <v>1002</v>
      </c>
      <c r="E177" s="37" t="s">
        <v>1003</v>
      </c>
      <c r="F177" s="37" t="s">
        <v>916</v>
      </c>
      <c r="G177" s="37" t="b">
        <v>1</v>
      </c>
      <c r="H177" s="37" t="b">
        <v>1</v>
      </c>
      <c r="I177" s="38">
        <v>1995</v>
      </c>
    </row>
    <row r="178" spans="1:9" x14ac:dyDescent="0.2">
      <c r="A178" s="9" t="s">
        <v>1004</v>
      </c>
      <c r="B178" s="11">
        <v>177</v>
      </c>
      <c r="C178" s="11" t="s">
        <v>760</v>
      </c>
      <c r="D178" s="11" t="s">
        <v>1005</v>
      </c>
      <c r="E178" s="11" t="s">
        <v>546</v>
      </c>
      <c r="F178" s="11" t="s">
        <v>916</v>
      </c>
      <c r="G178" s="11" t="b">
        <v>1</v>
      </c>
      <c r="H178" s="11" t="b">
        <v>1</v>
      </c>
      <c r="I178" s="14">
        <v>2002</v>
      </c>
    </row>
    <row r="179" spans="1:9" x14ac:dyDescent="0.2">
      <c r="A179" s="28" t="s">
        <v>1006</v>
      </c>
      <c r="B179" s="37">
        <v>178</v>
      </c>
      <c r="C179" s="37" t="s">
        <v>1007</v>
      </c>
      <c r="D179" s="37" t="s">
        <v>1008</v>
      </c>
      <c r="E179" s="37" t="s">
        <v>194</v>
      </c>
      <c r="F179" s="37" t="s">
        <v>916</v>
      </c>
      <c r="G179" s="37" t="b">
        <v>1</v>
      </c>
      <c r="H179" s="37" t="b">
        <v>1</v>
      </c>
      <c r="I179" s="38">
        <v>2001</v>
      </c>
    </row>
    <row r="180" spans="1:9" x14ac:dyDescent="0.2">
      <c r="A180" s="9" t="s">
        <v>1009</v>
      </c>
      <c r="B180" s="11">
        <v>179</v>
      </c>
      <c r="C180" s="11" t="s">
        <v>593</v>
      </c>
      <c r="D180" s="11" t="s">
        <v>1010</v>
      </c>
      <c r="E180" s="11" t="s">
        <v>194</v>
      </c>
      <c r="F180" s="11" t="s">
        <v>916</v>
      </c>
      <c r="G180" s="11" t="b">
        <v>1</v>
      </c>
      <c r="H180" s="11" t="b">
        <v>1</v>
      </c>
      <c r="I180" s="14">
        <v>2002</v>
      </c>
    </row>
    <row r="181" spans="1:9" x14ac:dyDescent="0.2">
      <c r="A181" s="28" t="s">
        <v>1011</v>
      </c>
      <c r="B181" s="37">
        <v>180</v>
      </c>
      <c r="C181" s="37" t="s">
        <v>262</v>
      </c>
      <c r="D181" s="37" t="s">
        <v>1012</v>
      </c>
      <c r="E181" s="37" t="s">
        <v>194</v>
      </c>
      <c r="F181" s="37" t="s">
        <v>1013</v>
      </c>
      <c r="G181" s="37" t="b">
        <v>1</v>
      </c>
      <c r="H181" s="37" t="b">
        <v>0</v>
      </c>
      <c r="I181" s="38">
        <v>1992</v>
      </c>
    </row>
    <row r="182" spans="1:9" x14ac:dyDescent="0.2">
      <c r="A182" s="9" t="s">
        <v>1014</v>
      </c>
      <c r="B182" s="11">
        <v>181</v>
      </c>
      <c r="C182" s="11" t="s">
        <v>1015</v>
      </c>
      <c r="D182" s="11" t="s">
        <v>1016</v>
      </c>
      <c r="E182" s="11" t="s">
        <v>1017</v>
      </c>
      <c r="F182" s="11" t="s">
        <v>1013</v>
      </c>
      <c r="G182" s="11" t="b">
        <v>1</v>
      </c>
      <c r="H182" s="11" t="b">
        <v>0</v>
      </c>
      <c r="I182" s="14">
        <v>1995</v>
      </c>
    </row>
    <row r="183" spans="1:9" x14ac:dyDescent="0.2">
      <c r="A183" s="28" t="s">
        <v>1018</v>
      </c>
      <c r="B183" s="37">
        <v>182</v>
      </c>
      <c r="C183" s="37" t="s">
        <v>557</v>
      </c>
      <c r="D183" s="37" t="s">
        <v>1019</v>
      </c>
      <c r="E183" s="37" t="s">
        <v>792</v>
      </c>
      <c r="F183" s="37" t="s">
        <v>1013</v>
      </c>
      <c r="G183" s="37" t="b">
        <v>1</v>
      </c>
      <c r="H183" s="37" t="b">
        <v>0</v>
      </c>
      <c r="I183" s="38">
        <v>1998</v>
      </c>
    </row>
    <row r="184" spans="1:9" x14ac:dyDescent="0.2">
      <c r="A184" s="9" t="s">
        <v>1020</v>
      </c>
      <c r="B184" s="11">
        <v>183</v>
      </c>
      <c r="C184" s="11" t="s">
        <v>1021</v>
      </c>
      <c r="D184" s="11" t="s">
        <v>1022</v>
      </c>
      <c r="E184" s="11" t="s">
        <v>194</v>
      </c>
      <c r="F184" s="11" t="s">
        <v>1013</v>
      </c>
      <c r="G184" s="11" t="b">
        <v>1</v>
      </c>
      <c r="H184" s="11" t="b">
        <v>0</v>
      </c>
      <c r="I184" s="14">
        <v>1998</v>
      </c>
    </row>
    <row r="185" spans="1:9" x14ac:dyDescent="0.2">
      <c r="A185" s="28" t="s">
        <v>1023</v>
      </c>
      <c r="B185" s="37">
        <v>184</v>
      </c>
      <c r="C185" s="37" t="s">
        <v>1024</v>
      </c>
      <c r="D185" s="37" t="s">
        <v>1025</v>
      </c>
      <c r="E185" s="37" t="s">
        <v>482</v>
      </c>
      <c r="F185" s="37" t="s">
        <v>1013</v>
      </c>
      <c r="G185" s="37" t="b">
        <v>1</v>
      </c>
      <c r="H185" s="37" t="b">
        <v>0</v>
      </c>
      <c r="I185" s="38">
        <v>1992</v>
      </c>
    </row>
    <row r="186" spans="1:9" x14ac:dyDescent="0.2">
      <c r="A186" s="9" t="s">
        <v>1026</v>
      </c>
      <c r="B186" s="11">
        <v>185</v>
      </c>
      <c r="C186" s="11" t="s">
        <v>1027</v>
      </c>
      <c r="D186" s="11" t="s">
        <v>1028</v>
      </c>
      <c r="E186" s="11" t="s">
        <v>1029</v>
      </c>
      <c r="F186" s="11" t="s">
        <v>1013</v>
      </c>
      <c r="G186" s="11" t="b">
        <v>1</v>
      </c>
      <c r="H186" s="11" t="b">
        <v>0</v>
      </c>
      <c r="I186" s="14">
        <v>1995</v>
      </c>
    </row>
    <row r="187" spans="1:9" x14ac:dyDescent="0.2">
      <c r="A187" s="28" t="s">
        <v>1030</v>
      </c>
      <c r="B187" s="37">
        <v>186</v>
      </c>
      <c r="C187" s="37" t="s">
        <v>1031</v>
      </c>
      <c r="D187" s="37" t="s">
        <v>1032</v>
      </c>
      <c r="E187" s="37" t="s">
        <v>1033</v>
      </c>
      <c r="F187" s="37" t="s">
        <v>1013</v>
      </c>
      <c r="G187" s="37" t="b">
        <v>1</v>
      </c>
      <c r="H187" s="37" t="b">
        <v>0</v>
      </c>
      <c r="I187" s="38">
        <v>1999</v>
      </c>
    </row>
    <row r="188" spans="1:9" x14ac:dyDescent="0.2">
      <c r="A188" s="9" t="s">
        <v>1034</v>
      </c>
      <c r="B188" s="11">
        <v>187</v>
      </c>
      <c r="C188" s="11" t="s">
        <v>1035</v>
      </c>
      <c r="D188" s="11" t="s">
        <v>1036</v>
      </c>
      <c r="E188" s="11" t="s">
        <v>638</v>
      </c>
      <c r="F188" s="11" t="s">
        <v>1013</v>
      </c>
      <c r="G188" s="11" t="b">
        <v>1</v>
      </c>
      <c r="H188" s="11" t="b">
        <v>0</v>
      </c>
      <c r="I188" s="14">
        <v>1994</v>
      </c>
    </row>
    <row r="189" spans="1:9" x14ac:dyDescent="0.2">
      <c r="A189" s="28" t="s">
        <v>1037</v>
      </c>
      <c r="B189" s="37">
        <v>188</v>
      </c>
      <c r="C189" s="37" t="s">
        <v>1038</v>
      </c>
      <c r="D189" s="37" t="s">
        <v>1039</v>
      </c>
      <c r="E189" s="37" t="s">
        <v>194</v>
      </c>
      <c r="F189" s="37" t="s">
        <v>1013</v>
      </c>
      <c r="G189" s="37" t="b">
        <v>1</v>
      </c>
      <c r="H189" s="37" t="b">
        <v>0</v>
      </c>
      <c r="I189" s="38">
        <v>1998</v>
      </c>
    </row>
    <row r="190" spans="1:9" x14ac:dyDescent="0.2">
      <c r="A190" s="9" t="s">
        <v>1040</v>
      </c>
      <c r="B190" s="11">
        <v>189</v>
      </c>
      <c r="C190" s="11" t="s">
        <v>1041</v>
      </c>
      <c r="D190" s="11" t="s">
        <v>1042</v>
      </c>
      <c r="E190" s="11" t="s">
        <v>802</v>
      </c>
      <c r="F190" s="11" t="s">
        <v>1013</v>
      </c>
      <c r="G190" s="11" t="b">
        <v>1</v>
      </c>
      <c r="H190" s="11" t="b">
        <v>0</v>
      </c>
      <c r="I190" s="14">
        <v>2004</v>
      </c>
    </row>
    <row r="191" spans="1:9" x14ac:dyDescent="0.2">
      <c r="A191" s="28" t="s">
        <v>1043</v>
      </c>
      <c r="B191" s="37">
        <v>190</v>
      </c>
      <c r="C191" s="37" t="s">
        <v>1044</v>
      </c>
      <c r="D191" s="37" t="s">
        <v>1045</v>
      </c>
      <c r="E191" s="37" t="s">
        <v>680</v>
      </c>
      <c r="F191" s="37" t="s">
        <v>1013</v>
      </c>
      <c r="G191" s="37" t="b">
        <v>1</v>
      </c>
      <c r="H191" s="37" t="b">
        <v>0</v>
      </c>
      <c r="I191" s="38">
        <v>1997</v>
      </c>
    </row>
    <row r="192" spans="1:9" x14ac:dyDescent="0.2">
      <c r="A192" s="9" t="s">
        <v>1046</v>
      </c>
      <c r="B192" s="11">
        <v>191</v>
      </c>
      <c r="C192" s="11" t="s">
        <v>1047</v>
      </c>
      <c r="D192" s="11" t="s">
        <v>1048</v>
      </c>
      <c r="E192" s="11" t="s">
        <v>194</v>
      </c>
      <c r="F192" s="11" t="s">
        <v>1013</v>
      </c>
      <c r="G192" s="11" t="b">
        <v>1</v>
      </c>
      <c r="H192" s="11" t="b">
        <v>0</v>
      </c>
      <c r="I192" s="14">
        <v>2000</v>
      </c>
    </row>
    <row r="193" spans="1:9" x14ac:dyDescent="0.2">
      <c r="A193" s="28" t="s">
        <v>1049</v>
      </c>
      <c r="B193" s="37">
        <v>192</v>
      </c>
      <c r="C193" s="37" t="s">
        <v>659</v>
      </c>
      <c r="D193" s="37" t="s">
        <v>1050</v>
      </c>
      <c r="E193" s="37" t="s">
        <v>792</v>
      </c>
      <c r="F193" s="37" t="s">
        <v>1013</v>
      </c>
      <c r="G193" s="37" t="b">
        <v>1</v>
      </c>
      <c r="H193" s="37" t="b">
        <v>0</v>
      </c>
      <c r="I193" s="38">
        <v>2004</v>
      </c>
    </row>
    <row r="194" spans="1:9" x14ac:dyDescent="0.2">
      <c r="A194" s="9" t="s">
        <v>1051</v>
      </c>
      <c r="B194" s="11">
        <v>193</v>
      </c>
      <c r="C194" s="11" t="s">
        <v>1052</v>
      </c>
      <c r="D194" s="11" t="s">
        <v>1053</v>
      </c>
      <c r="E194" s="11" t="s">
        <v>920</v>
      </c>
      <c r="F194" s="11" t="s">
        <v>1013</v>
      </c>
      <c r="G194" s="11" t="b">
        <v>1</v>
      </c>
      <c r="H194" s="11" t="b">
        <v>0</v>
      </c>
      <c r="I194" s="14">
        <v>2000</v>
      </c>
    </row>
    <row r="195" spans="1:9" x14ac:dyDescent="0.2">
      <c r="A195" s="28" t="s">
        <v>1054</v>
      </c>
      <c r="B195" s="37">
        <v>194</v>
      </c>
      <c r="C195" s="37" t="s">
        <v>1055</v>
      </c>
      <c r="D195" s="37" t="s">
        <v>725</v>
      </c>
      <c r="E195" s="37" t="s">
        <v>680</v>
      </c>
      <c r="F195" s="37" t="s">
        <v>1013</v>
      </c>
      <c r="G195" s="37" t="b">
        <v>1</v>
      </c>
      <c r="H195" s="37" t="b">
        <v>0</v>
      </c>
      <c r="I195" s="38">
        <v>1992</v>
      </c>
    </row>
    <row r="196" spans="1:9" x14ac:dyDescent="0.2">
      <c r="A196" s="9" t="s">
        <v>1056</v>
      </c>
      <c r="B196" s="11">
        <v>195</v>
      </c>
      <c r="C196" s="11" t="s">
        <v>770</v>
      </c>
      <c r="D196" s="11" t="s">
        <v>1057</v>
      </c>
      <c r="E196" s="11" t="s">
        <v>573</v>
      </c>
      <c r="F196" s="11" t="s">
        <v>1013</v>
      </c>
      <c r="G196" s="11" t="b">
        <v>1</v>
      </c>
      <c r="H196" s="11" t="b">
        <v>0</v>
      </c>
      <c r="I196" s="14">
        <v>1996</v>
      </c>
    </row>
    <row r="197" spans="1:9" x14ac:dyDescent="0.2">
      <c r="A197" s="28" t="s">
        <v>1058</v>
      </c>
      <c r="B197" s="37">
        <v>196</v>
      </c>
      <c r="C197" s="37" t="s">
        <v>760</v>
      </c>
      <c r="D197" s="37" t="s">
        <v>1059</v>
      </c>
      <c r="E197" s="37" t="s">
        <v>987</v>
      </c>
      <c r="F197" s="37" t="s">
        <v>1013</v>
      </c>
      <c r="G197" s="37" t="b">
        <v>1</v>
      </c>
      <c r="H197" s="37" t="b">
        <v>0</v>
      </c>
      <c r="I197" s="38">
        <v>1995</v>
      </c>
    </row>
    <row r="198" spans="1:9" x14ac:dyDescent="0.2">
      <c r="A198" s="9" t="s">
        <v>1060</v>
      </c>
      <c r="B198" s="11">
        <v>197</v>
      </c>
      <c r="C198" s="11" t="s">
        <v>1061</v>
      </c>
      <c r="D198" s="11" t="s">
        <v>1062</v>
      </c>
      <c r="E198" s="11" t="s">
        <v>709</v>
      </c>
      <c r="F198" s="11" t="s">
        <v>1013</v>
      </c>
      <c r="G198" s="11" t="b">
        <v>1</v>
      </c>
      <c r="H198" s="11" t="b">
        <v>0</v>
      </c>
      <c r="I198" s="14">
        <v>1997</v>
      </c>
    </row>
    <row r="199" spans="1:9" x14ac:dyDescent="0.2">
      <c r="A199" s="28" t="s">
        <v>1063</v>
      </c>
      <c r="B199" s="37">
        <v>198</v>
      </c>
      <c r="C199" s="37" t="s">
        <v>1064</v>
      </c>
      <c r="D199" s="37" t="s">
        <v>1065</v>
      </c>
      <c r="E199" s="37" t="s">
        <v>487</v>
      </c>
      <c r="F199" s="37" t="s">
        <v>1013</v>
      </c>
      <c r="G199" s="37" t="b">
        <v>1</v>
      </c>
      <c r="H199" s="37" t="b">
        <v>0</v>
      </c>
      <c r="I199" s="38">
        <v>1995</v>
      </c>
    </row>
    <row r="200" spans="1:9" x14ac:dyDescent="0.2">
      <c r="A200" s="9" t="s">
        <v>1066</v>
      </c>
      <c r="B200" s="11">
        <v>199</v>
      </c>
      <c r="C200" s="11" t="s">
        <v>1067</v>
      </c>
      <c r="D200" s="11" t="s">
        <v>1068</v>
      </c>
      <c r="E200" s="11" t="s">
        <v>194</v>
      </c>
      <c r="F200" s="11" t="s">
        <v>1013</v>
      </c>
      <c r="G200" s="11" t="b">
        <v>1</v>
      </c>
      <c r="H200" s="11" t="b">
        <v>0</v>
      </c>
      <c r="I200" s="14">
        <v>2001</v>
      </c>
    </row>
    <row r="201" spans="1:9" x14ac:dyDescent="0.2">
      <c r="A201" s="28" t="s">
        <v>1069</v>
      </c>
      <c r="B201" s="37">
        <v>200</v>
      </c>
      <c r="C201" s="37" t="s">
        <v>1070</v>
      </c>
      <c r="D201" s="37" t="s">
        <v>1071</v>
      </c>
      <c r="E201" s="37" t="s">
        <v>573</v>
      </c>
      <c r="F201" s="37" t="s">
        <v>1013</v>
      </c>
      <c r="G201" s="37" t="b">
        <v>1</v>
      </c>
      <c r="H201" s="37" t="b">
        <v>0</v>
      </c>
      <c r="I201" s="38">
        <v>2003</v>
      </c>
    </row>
    <row r="202" spans="1:9" x14ac:dyDescent="0.2">
      <c r="A202" s="9" t="s">
        <v>1072</v>
      </c>
      <c r="B202" s="11">
        <v>201</v>
      </c>
      <c r="C202" s="11" t="s">
        <v>1073</v>
      </c>
      <c r="D202" s="11" t="s">
        <v>1074</v>
      </c>
      <c r="E202" s="11" t="s">
        <v>709</v>
      </c>
      <c r="F202" s="11" t="s">
        <v>1013</v>
      </c>
      <c r="G202" s="11" t="b">
        <v>1</v>
      </c>
      <c r="H202" s="11" t="b">
        <v>0</v>
      </c>
      <c r="I202" s="14">
        <v>1999</v>
      </c>
    </row>
    <row r="203" spans="1:9" x14ac:dyDescent="0.2">
      <c r="A203" s="28" t="s">
        <v>1075</v>
      </c>
      <c r="B203" s="37">
        <v>202</v>
      </c>
      <c r="C203" s="37" t="s">
        <v>1076</v>
      </c>
      <c r="D203" s="37" t="s">
        <v>1077</v>
      </c>
      <c r="E203" s="37" t="s">
        <v>482</v>
      </c>
      <c r="F203" s="37" t="s">
        <v>1013</v>
      </c>
      <c r="G203" s="37" t="b">
        <v>1</v>
      </c>
      <c r="H203" s="37" t="b">
        <v>0</v>
      </c>
      <c r="I203" s="38">
        <v>1995</v>
      </c>
    </row>
    <row r="204" spans="1:9" x14ac:dyDescent="0.2">
      <c r="A204" s="9" t="s">
        <v>1078</v>
      </c>
      <c r="B204" s="11">
        <v>203</v>
      </c>
      <c r="C204" s="11" t="s">
        <v>1079</v>
      </c>
      <c r="D204" s="11" t="s">
        <v>1080</v>
      </c>
      <c r="E204" s="11" t="s">
        <v>470</v>
      </c>
      <c r="F204" s="11" t="s">
        <v>1013</v>
      </c>
      <c r="G204" s="11" t="b">
        <v>1</v>
      </c>
      <c r="H204" s="11" t="b">
        <v>0</v>
      </c>
      <c r="I204" s="14"/>
    </row>
    <row r="205" spans="1:9" x14ac:dyDescent="0.2">
      <c r="A205" s="28" t="s">
        <v>1081</v>
      </c>
      <c r="B205" s="37">
        <v>204</v>
      </c>
      <c r="C205" s="37" t="s">
        <v>735</v>
      </c>
      <c r="D205" s="37" t="s">
        <v>1082</v>
      </c>
      <c r="E205" s="37" t="s">
        <v>194</v>
      </c>
      <c r="F205" s="37" t="s">
        <v>1013</v>
      </c>
      <c r="G205" s="37" t="b">
        <v>1</v>
      </c>
      <c r="H205" s="37" t="b">
        <v>0</v>
      </c>
      <c r="I205" s="38">
        <v>1995</v>
      </c>
    </row>
    <row r="206" spans="1:9" x14ac:dyDescent="0.2">
      <c r="A206" s="9" t="s">
        <v>1083</v>
      </c>
      <c r="B206" s="11">
        <v>205</v>
      </c>
      <c r="C206" s="11" t="s">
        <v>1084</v>
      </c>
      <c r="D206" s="11" t="s">
        <v>1085</v>
      </c>
      <c r="E206" s="11" t="s">
        <v>470</v>
      </c>
      <c r="F206" s="11" t="s">
        <v>1013</v>
      </c>
      <c r="G206" s="11" t="b">
        <v>1</v>
      </c>
      <c r="H206" s="11" t="b">
        <v>0</v>
      </c>
      <c r="I206" s="14"/>
    </row>
    <row r="207" spans="1:9" x14ac:dyDescent="0.2">
      <c r="A207" s="28" t="s">
        <v>1086</v>
      </c>
      <c r="B207" s="37">
        <v>206</v>
      </c>
      <c r="C207" s="37" t="s">
        <v>1087</v>
      </c>
      <c r="D207" s="37" t="s">
        <v>1088</v>
      </c>
      <c r="E207" s="37" t="s">
        <v>546</v>
      </c>
      <c r="F207" s="37" t="s">
        <v>1013</v>
      </c>
      <c r="G207" s="37" t="b">
        <v>1</v>
      </c>
      <c r="H207" s="37" t="b">
        <v>0</v>
      </c>
      <c r="I207" s="38">
        <v>2004</v>
      </c>
    </row>
    <row r="208" spans="1:9" x14ac:dyDescent="0.2">
      <c r="A208" s="9" t="s">
        <v>1089</v>
      </c>
      <c r="B208" s="11">
        <v>207</v>
      </c>
      <c r="C208" s="11" t="s">
        <v>1090</v>
      </c>
      <c r="D208" s="11" t="s">
        <v>1091</v>
      </c>
      <c r="E208" s="11" t="s">
        <v>792</v>
      </c>
      <c r="F208" s="11" t="s">
        <v>1013</v>
      </c>
      <c r="G208" s="11" t="b">
        <v>1</v>
      </c>
      <c r="H208" s="11" t="b">
        <v>0</v>
      </c>
      <c r="I208" s="14">
        <v>1998</v>
      </c>
    </row>
    <row r="209" spans="1:9" x14ac:dyDescent="0.2">
      <c r="A209" s="28" t="s">
        <v>1092</v>
      </c>
      <c r="B209" s="37">
        <v>208</v>
      </c>
      <c r="C209" s="37" t="s">
        <v>1093</v>
      </c>
      <c r="D209" s="37" t="s">
        <v>1094</v>
      </c>
      <c r="E209" s="37" t="s">
        <v>194</v>
      </c>
      <c r="F209" s="37" t="s">
        <v>1013</v>
      </c>
      <c r="G209" s="37" t="b">
        <v>1</v>
      </c>
      <c r="H209" s="37" t="b">
        <v>0</v>
      </c>
      <c r="I209" s="38">
        <v>1990</v>
      </c>
    </row>
    <row r="210" spans="1:9" x14ac:dyDescent="0.2">
      <c r="A210" s="9" t="s">
        <v>1095</v>
      </c>
      <c r="B210" s="11">
        <v>209</v>
      </c>
      <c r="C210" s="11" t="s">
        <v>1096</v>
      </c>
      <c r="D210" s="11" t="s">
        <v>1097</v>
      </c>
      <c r="E210" s="11" t="s">
        <v>535</v>
      </c>
      <c r="F210" s="11" t="s">
        <v>1013</v>
      </c>
      <c r="G210" s="11" t="b">
        <v>1</v>
      </c>
      <c r="H210" s="11" t="b">
        <v>0</v>
      </c>
      <c r="I210" s="14">
        <v>1992</v>
      </c>
    </row>
    <row r="211" spans="1:9" x14ac:dyDescent="0.2">
      <c r="A211" s="28" t="s">
        <v>1098</v>
      </c>
      <c r="B211" s="37">
        <v>210</v>
      </c>
      <c r="C211" s="37" t="s">
        <v>1099</v>
      </c>
      <c r="D211" s="37" t="s">
        <v>1100</v>
      </c>
      <c r="E211" s="37" t="s">
        <v>194</v>
      </c>
      <c r="F211" s="37" t="s">
        <v>1013</v>
      </c>
      <c r="G211" s="37" t="b">
        <v>1</v>
      </c>
      <c r="H211" s="37" t="b">
        <v>0</v>
      </c>
      <c r="I211" s="38">
        <v>2005</v>
      </c>
    </row>
    <row r="212" spans="1:9" x14ac:dyDescent="0.2">
      <c r="A212" s="9" t="s">
        <v>1101</v>
      </c>
      <c r="B212" s="11">
        <v>211</v>
      </c>
      <c r="C212" s="11" t="s">
        <v>936</v>
      </c>
      <c r="D212" s="11" t="s">
        <v>1102</v>
      </c>
      <c r="E212" s="11" t="s">
        <v>194</v>
      </c>
      <c r="F212" s="11" t="s">
        <v>1013</v>
      </c>
      <c r="G212" s="11" t="b">
        <v>1</v>
      </c>
      <c r="H212" s="11" t="b">
        <v>0</v>
      </c>
      <c r="I212" s="14">
        <v>1998</v>
      </c>
    </row>
    <row r="213" spans="1:9" x14ac:dyDescent="0.2">
      <c r="A213" s="28" t="s">
        <v>1103</v>
      </c>
      <c r="B213" s="37">
        <v>212</v>
      </c>
      <c r="C213" s="37" t="s">
        <v>1104</v>
      </c>
      <c r="D213" s="37" t="s">
        <v>1105</v>
      </c>
      <c r="E213" s="37" t="s">
        <v>194</v>
      </c>
      <c r="F213" s="37" t="s">
        <v>1013</v>
      </c>
      <c r="G213" s="37" t="b">
        <v>1</v>
      </c>
      <c r="H213" s="37" t="b">
        <v>0</v>
      </c>
      <c r="I213" s="38">
        <v>2003</v>
      </c>
    </row>
    <row r="214" spans="1:9" x14ac:dyDescent="0.2">
      <c r="A214" s="9" t="s">
        <v>1106</v>
      </c>
      <c r="B214" s="11">
        <v>213</v>
      </c>
      <c r="C214" s="11" t="s">
        <v>237</v>
      </c>
      <c r="D214" s="11" t="s">
        <v>1107</v>
      </c>
      <c r="E214" s="11" t="s">
        <v>573</v>
      </c>
      <c r="F214" s="11" t="s">
        <v>1013</v>
      </c>
      <c r="G214" s="11" t="b">
        <v>1</v>
      </c>
      <c r="H214" s="11" t="b">
        <v>0</v>
      </c>
      <c r="I214" s="14">
        <v>1996</v>
      </c>
    </row>
    <row r="215" spans="1:9" x14ac:dyDescent="0.2">
      <c r="A215" s="28" t="s">
        <v>1108</v>
      </c>
      <c r="B215" s="37">
        <v>214</v>
      </c>
      <c r="C215" s="37" t="s">
        <v>1109</v>
      </c>
      <c r="D215" s="37" t="s">
        <v>1110</v>
      </c>
      <c r="E215" s="37" t="s">
        <v>786</v>
      </c>
      <c r="F215" s="37" t="s">
        <v>1013</v>
      </c>
      <c r="G215" s="37" t="b">
        <v>1</v>
      </c>
      <c r="H215" s="37" t="b">
        <v>0</v>
      </c>
      <c r="I215" s="38">
        <v>1998</v>
      </c>
    </row>
    <row r="216" spans="1:9" x14ac:dyDescent="0.2">
      <c r="A216" s="9" t="s">
        <v>1111</v>
      </c>
      <c r="B216" s="11">
        <v>215</v>
      </c>
      <c r="C216" s="11" t="s">
        <v>1112</v>
      </c>
      <c r="D216" s="11" t="s">
        <v>1113</v>
      </c>
      <c r="E216" s="11" t="s">
        <v>194</v>
      </c>
      <c r="F216" s="11" t="s">
        <v>1013</v>
      </c>
      <c r="G216" s="11" t="b">
        <v>1</v>
      </c>
      <c r="H216" s="11" t="b">
        <v>0</v>
      </c>
      <c r="I216" s="14">
        <v>1997</v>
      </c>
    </row>
    <row r="217" spans="1:9" x14ac:dyDescent="0.2">
      <c r="A217" s="28" t="s">
        <v>1114</v>
      </c>
      <c r="B217" s="37">
        <v>216</v>
      </c>
      <c r="C217" s="37" t="s">
        <v>1115</v>
      </c>
      <c r="D217" s="37" t="s">
        <v>1116</v>
      </c>
      <c r="E217" s="37" t="s">
        <v>194</v>
      </c>
      <c r="F217" s="37" t="s">
        <v>1013</v>
      </c>
      <c r="G217" s="37" t="b">
        <v>1</v>
      </c>
      <c r="H217" s="37" t="b">
        <v>0</v>
      </c>
      <c r="I217" s="38">
        <v>1999</v>
      </c>
    </row>
    <row r="218" spans="1:9" x14ac:dyDescent="0.2">
      <c r="A218" s="9" t="s">
        <v>1117</v>
      </c>
      <c r="B218" s="11">
        <v>217</v>
      </c>
      <c r="C218" s="11" t="s">
        <v>1118</v>
      </c>
      <c r="D218" s="11" t="s">
        <v>1119</v>
      </c>
      <c r="E218" s="11" t="s">
        <v>194</v>
      </c>
      <c r="F218" s="11" t="s">
        <v>1013</v>
      </c>
      <c r="G218" s="11" t="b">
        <v>1</v>
      </c>
      <c r="H218" s="11" t="b">
        <v>0</v>
      </c>
      <c r="I218" s="14">
        <v>2000</v>
      </c>
    </row>
    <row r="219" spans="1:9" x14ac:dyDescent="0.2">
      <c r="A219" s="28" t="s">
        <v>1120</v>
      </c>
      <c r="B219" s="37">
        <v>218</v>
      </c>
      <c r="C219" s="37" t="s">
        <v>1121</v>
      </c>
      <c r="D219" s="37" t="s">
        <v>1122</v>
      </c>
      <c r="E219" s="37" t="s">
        <v>709</v>
      </c>
      <c r="F219" s="37" t="s">
        <v>1013</v>
      </c>
      <c r="G219" s="37" t="b">
        <v>1</v>
      </c>
      <c r="H219" s="37" t="b">
        <v>0</v>
      </c>
      <c r="I219" s="38">
        <v>2007</v>
      </c>
    </row>
    <row r="220" spans="1:9" x14ac:dyDescent="0.2">
      <c r="A220" s="9" t="s">
        <v>1123</v>
      </c>
      <c r="B220" s="11">
        <v>219</v>
      </c>
      <c r="C220" s="11" t="s">
        <v>1124</v>
      </c>
      <c r="D220" s="11" t="s">
        <v>1125</v>
      </c>
      <c r="E220" s="11" t="s">
        <v>535</v>
      </c>
      <c r="F220" s="11" t="s">
        <v>1013</v>
      </c>
      <c r="G220" s="11" t="b">
        <v>1</v>
      </c>
      <c r="H220" s="11" t="b">
        <v>0</v>
      </c>
      <c r="I220" s="14">
        <v>2010</v>
      </c>
    </row>
    <row r="221" spans="1:9" x14ac:dyDescent="0.2">
      <c r="A221" s="28" t="s">
        <v>1126</v>
      </c>
      <c r="B221" s="37">
        <v>220</v>
      </c>
      <c r="C221" s="37" t="s">
        <v>1127</v>
      </c>
      <c r="D221" s="37" t="s">
        <v>601</v>
      </c>
      <c r="E221" s="37" t="s">
        <v>194</v>
      </c>
      <c r="F221" s="37" t="s">
        <v>1013</v>
      </c>
      <c r="G221" s="37" t="b">
        <v>1</v>
      </c>
      <c r="H221" s="37" t="b">
        <v>0</v>
      </c>
      <c r="I221" s="38">
        <v>2006</v>
      </c>
    </row>
    <row r="222" spans="1:9" x14ac:dyDescent="0.2">
      <c r="A222" s="9" t="s">
        <v>1128</v>
      </c>
      <c r="B222" s="11">
        <v>221</v>
      </c>
      <c r="C222" s="11" t="s">
        <v>1129</v>
      </c>
      <c r="D222" s="11" t="s">
        <v>1130</v>
      </c>
      <c r="E222" s="11" t="s">
        <v>194</v>
      </c>
      <c r="F222" s="11" t="s">
        <v>1013</v>
      </c>
      <c r="G222" s="11" t="b">
        <v>1</v>
      </c>
      <c r="H222" s="11" t="b">
        <v>0</v>
      </c>
      <c r="I222" s="14">
        <v>1992</v>
      </c>
    </row>
    <row r="223" spans="1:9" x14ac:dyDescent="0.2">
      <c r="A223" s="28" t="s">
        <v>1131</v>
      </c>
      <c r="B223" s="37">
        <v>222</v>
      </c>
      <c r="C223" s="37" t="s">
        <v>1132</v>
      </c>
      <c r="D223" s="37" t="s">
        <v>1133</v>
      </c>
      <c r="E223" s="37" t="s">
        <v>638</v>
      </c>
      <c r="F223" s="37" t="s">
        <v>1013</v>
      </c>
      <c r="G223" s="37" t="b">
        <v>1</v>
      </c>
      <c r="H223" s="37" t="b">
        <v>0</v>
      </c>
      <c r="I223" s="38">
        <v>2001</v>
      </c>
    </row>
    <row r="224" spans="1:9" x14ac:dyDescent="0.2">
      <c r="A224" s="9" t="s">
        <v>1134</v>
      </c>
      <c r="B224" s="11">
        <v>223</v>
      </c>
      <c r="C224" s="11" t="s">
        <v>1135</v>
      </c>
      <c r="D224" s="11" t="s">
        <v>1136</v>
      </c>
      <c r="E224" s="11" t="s">
        <v>1137</v>
      </c>
      <c r="F224" s="11" t="s">
        <v>1013</v>
      </c>
      <c r="G224" s="11" t="b">
        <v>1</v>
      </c>
      <c r="H224" s="11" t="b">
        <v>0</v>
      </c>
      <c r="I224" s="14">
        <v>1996</v>
      </c>
    </row>
    <row r="225" spans="1:9" x14ac:dyDescent="0.2">
      <c r="A225" s="28" t="s">
        <v>1138</v>
      </c>
      <c r="B225" s="37">
        <v>224</v>
      </c>
      <c r="C225" s="37" t="s">
        <v>1139</v>
      </c>
      <c r="D225" s="37" t="s">
        <v>1140</v>
      </c>
      <c r="E225" s="37" t="s">
        <v>727</v>
      </c>
      <c r="F225" s="37" t="s">
        <v>1013</v>
      </c>
      <c r="G225" s="37" t="b">
        <v>1</v>
      </c>
      <c r="H225" s="37" t="b">
        <v>0</v>
      </c>
      <c r="I225" s="38">
        <v>2004</v>
      </c>
    </row>
    <row r="226" spans="1:9" x14ac:dyDescent="0.2">
      <c r="A226" s="9" t="s">
        <v>1141</v>
      </c>
      <c r="B226" s="11">
        <v>225</v>
      </c>
      <c r="C226" s="11" t="s">
        <v>1142</v>
      </c>
      <c r="D226" s="11" t="s">
        <v>1143</v>
      </c>
      <c r="E226" s="11" t="s">
        <v>194</v>
      </c>
      <c r="F226" s="11" t="s">
        <v>1013</v>
      </c>
      <c r="G226" s="11" t="b">
        <v>1</v>
      </c>
      <c r="H226" s="11" t="b">
        <v>0</v>
      </c>
      <c r="I226" s="14">
        <v>1997</v>
      </c>
    </row>
    <row r="227" spans="1:9" x14ac:dyDescent="0.2">
      <c r="A227" s="28" t="s">
        <v>1144</v>
      </c>
      <c r="B227" s="37">
        <v>226</v>
      </c>
      <c r="C227" s="37" t="s">
        <v>1145</v>
      </c>
      <c r="D227" s="37" t="s">
        <v>1146</v>
      </c>
      <c r="E227" s="37" t="s">
        <v>531</v>
      </c>
      <c r="F227" s="37" t="s">
        <v>1013</v>
      </c>
      <c r="G227" s="37" t="b">
        <v>1</v>
      </c>
      <c r="H227" s="37" t="b">
        <v>0</v>
      </c>
      <c r="I227" s="38">
        <v>1997</v>
      </c>
    </row>
    <row r="228" spans="1:9" x14ac:dyDescent="0.2">
      <c r="A228" s="9" t="s">
        <v>1147</v>
      </c>
      <c r="B228" s="11">
        <v>227</v>
      </c>
      <c r="C228" s="11" t="s">
        <v>618</v>
      </c>
      <c r="D228" s="11" t="s">
        <v>1148</v>
      </c>
      <c r="E228" s="11" t="s">
        <v>573</v>
      </c>
      <c r="F228" s="11" t="s">
        <v>1013</v>
      </c>
      <c r="G228" s="11" t="b">
        <v>1</v>
      </c>
      <c r="H228" s="11" t="b">
        <v>0</v>
      </c>
      <c r="I228" s="14">
        <v>2001</v>
      </c>
    </row>
    <row r="229" spans="1:9" x14ac:dyDescent="0.2">
      <c r="A229" s="28" t="s">
        <v>1149</v>
      </c>
      <c r="B229" s="37">
        <v>228</v>
      </c>
      <c r="C229" s="37" t="s">
        <v>1150</v>
      </c>
      <c r="D229" s="37" t="s">
        <v>1151</v>
      </c>
      <c r="E229" s="37" t="s">
        <v>798</v>
      </c>
      <c r="F229" s="37" t="s">
        <v>1013</v>
      </c>
      <c r="G229" s="37" t="b">
        <v>1</v>
      </c>
      <c r="H229" s="37" t="b">
        <v>0</v>
      </c>
      <c r="I229" s="38">
        <v>2003</v>
      </c>
    </row>
    <row r="230" spans="1:9" x14ac:dyDescent="0.2">
      <c r="A230" s="9" t="s">
        <v>1152</v>
      </c>
      <c r="B230" s="11">
        <v>229</v>
      </c>
      <c r="C230" s="11" t="s">
        <v>1153</v>
      </c>
      <c r="D230" s="11" t="s">
        <v>1154</v>
      </c>
      <c r="E230" s="11" t="s">
        <v>194</v>
      </c>
      <c r="F230" s="11" t="s">
        <v>1013</v>
      </c>
      <c r="G230" s="11" t="b">
        <v>1</v>
      </c>
      <c r="H230" s="11" t="b">
        <v>0</v>
      </c>
      <c r="I230" s="14">
        <v>2007</v>
      </c>
    </row>
    <row r="231" spans="1:9" x14ac:dyDescent="0.2">
      <c r="A231" s="28" t="s">
        <v>1155</v>
      </c>
      <c r="B231" s="37">
        <v>230</v>
      </c>
      <c r="C231" s="37" t="s">
        <v>1156</v>
      </c>
      <c r="D231" s="37" t="s">
        <v>1157</v>
      </c>
      <c r="E231" s="37" t="s">
        <v>194</v>
      </c>
      <c r="F231" s="37" t="s">
        <v>1013</v>
      </c>
      <c r="G231" s="37" t="b">
        <v>1</v>
      </c>
      <c r="H231" s="37" t="b">
        <v>0</v>
      </c>
      <c r="I231" s="38">
        <v>2001</v>
      </c>
    </row>
    <row r="232" spans="1:9" x14ac:dyDescent="0.2">
      <c r="A232" s="9" t="s">
        <v>1158</v>
      </c>
      <c r="B232" s="11">
        <v>231</v>
      </c>
      <c r="C232" s="11" t="s">
        <v>240</v>
      </c>
      <c r="D232" s="11" t="s">
        <v>1159</v>
      </c>
      <c r="E232" s="11" t="s">
        <v>194</v>
      </c>
      <c r="F232" s="11" t="s">
        <v>1013</v>
      </c>
      <c r="G232" s="11" t="b">
        <v>1</v>
      </c>
      <c r="H232" s="11" t="b">
        <v>0</v>
      </c>
      <c r="I232" s="14">
        <v>1998</v>
      </c>
    </row>
    <row r="233" spans="1:9" x14ac:dyDescent="0.2">
      <c r="A233" s="28" t="s">
        <v>1160</v>
      </c>
      <c r="B233" s="37">
        <v>232</v>
      </c>
      <c r="C233" s="37" t="s">
        <v>1161</v>
      </c>
      <c r="D233" s="37" t="s">
        <v>788</v>
      </c>
      <c r="E233" s="37" t="s">
        <v>1017</v>
      </c>
      <c r="F233" s="37" t="s">
        <v>1013</v>
      </c>
      <c r="G233" s="37" t="b">
        <v>1</v>
      </c>
      <c r="H233" s="37" t="b">
        <v>0</v>
      </c>
      <c r="I233" s="38">
        <v>2007</v>
      </c>
    </row>
    <row r="234" spans="1:9" x14ac:dyDescent="0.2">
      <c r="A234" s="9" t="s">
        <v>1162</v>
      </c>
      <c r="B234" s="11">
        <v>233</v>
      </c>
      <c r="C234" s="11" t="s">
        <v>1163</v>
      </c>
      <c r="D234" s="11" t="s">
        <v>1164</v>
      </c>
      <c r="E234" s="11" t="s">
        <v>194</v>
      </c>
      <c r="F234" s="11" t="s">
        <v>1013</v>
      </c>
      <c r="G234" s="11" t="b">
        <v>1</v>
      </c>
      <c r="H234" s="11" t="b">
        <v>0</v>
      </c>
      <c r="I234" s="14">
        <v>1995</v>
      </c>
    </row>
    <row r="235" spans="1:9" x14ac:dyDescent="0.2">
      <c r="A235" s="28" t="s">
        <v>1165</v>
      </c>
      <c r="B235" s="37">
        <v>234</v>
      </c>
      <c r="C235" s="37" t="s">
        <v>1166</v>
      </c>
      <c r="D235" s="37" t="s">
        <v>1167</v>
      </c>
      <c r="E235" s="37" t="s">
        <v>573</v>
      </c>
      <c r="F235" s="37" t="s">
        <v>1013</v>
      </c>
      <c r="G235" s="37" t="b">
        <v>1</v>
      </c>
      <c r="H235" s="37" t="b">
        <v>0</v>
      </c>
      <c r="I235" s="38">
        <v>2000</v>
      </c>
    </row>
    <row r="236" spans="1:9" x14ac:dyDescent="0.2">
      <c r="A236" s="9" t="s">
        <v>1168</v>
      </c>
      <c r="B236" s="11">
        <v>235</v>
      </c>
      <c r="C236" s="11" t="s">
        <v>1169</v>
      </c>
      <c r="D236" s="11" t="s">
        <v>1170</v>
      </c>
      <c r="E236" s="11" t="s">
        <v>506</v>
      </c>
      <c r="F236" s="11" t="s">
        <v>1013</v>
      </c>
      <c r="G236" s="11" t="b">
        <v>1</v>
      </c>
      <c r="H236" s="11" t="b">
        <v>0</v>
      </c>
      <c r="I236" s="14">
        <v>1991</v>
      </c>
    </row>
    <row r="237" spans="1:9" x14ac:dyDescent="0.2">
      <c r="A237" s="28" t="s">
        <v>1171</v>
      </c>
      <c r="B237" s="37">
        <v>236</v>
      </c>
      <c r="C237" s="37" t="s">
        <v>1172</v>
      </c>
      <c r="D237" s="37" t="s">
        <v>1173</v>
      </c>
      <c r="E237" s="37" t="s">
        <v>194</v>
      </c>
      <c r="F237" s="37" t="s">
        <v>1013</v>
      </c>
      <c r="G237" s="37" t="b">
        <v>1</v>
      </c>
      <c r="H237" s="37" t="b">
        <v>0</v>
      </c>
      <c r="I237" s="38">
        <v>2006</v>
      </c>
    </row>
    <row r="238" spans="1:9" x14ac:dyDescent="0.2">
      <c r="A238" s="9" t="s">
        <v>1174</v>
      </c>
      <c r="B238" s="11">
        <v>237</v>
      </c>
      <c r="C238" s="11" t="s">
        <v>1175</v>
      </c>
      <c r="D238" s="11" t="s">
        <v>1176</v>
      </c>
      <c r="E238" s="11" t="s">
        <v>194</v>
      </c>
      <c r="F238" s="11" t="s">
        <v>1013</v>
      </c>
      <c r="G238" s="11" t="b">
        <v>1</v>
      </c>
      <c r="H238" s="11" t="b">
        <v>0</v>
      </c>
      <c r="I238" s="14">
        <v>2006</v>
      </c>
    </row>
    <row r="239" spans="1:9" x14ac:dyDescent="0.2">
      <c r="A239" s="28" t="s">
        <v>1177</v>
      </c>
      <c r="B239" s="37">
        <v>238</v>
      </c>
      <c r="C239" s="37" t="s">
        <v>1178</v>
      </c>
      <c r="D239" s="37" t="s">
        <v>936</v>
      </c>
      <c r="E239" s="37" t="s">
        <v>194</v>
      </c>
      <c r="F239" s="37" t="s">
        <v>1013</v>
      </c>
      <c r="G239" s="37" t="b">
        <v>1</v>
      </c>
      <c r="H239" s="37" t="b">
        <v>0</v>
      </c>
      <c r="I239" s="38">
        <v>1999</v>
      </c>
    </row>
    <row r="240" spans="1:9" x14ac:dyDescent="0.2">
      <c r="A240" s="9" t="s">
        <v>1179</v>
      </c>
      <c r="B240" s="11">
        <v>239</v>
      </c>
      <c r="C240" s="11" t="s">
        <v>262</v>
      </c>
      <c r="D240" s="11" t="s">
        <v>1180</v>
      </c>
      <c r="E240" s="11" t="s">
        <v>798</v>
      </c>
      <c r="F240" s="11" t="s">
        <v>1013</v>
      </c>
      <c r="G240" s="11" t="b">
        <v>1</v>
      </c>
      <c r="H240" s="11" t="b">
        <v>0</v>
      </c>
      <c r="I240" s="14">
        <v>1994</v>
      </c>
    </row>
    <row r="241" spans="1:9" x14ac:dyDescent="0.2">
      <c r="A241" s="28" t="s">
        <v>1181</v>
      </c>
      <c r="B241" s="37">
        <v>240</v>
      </c>
      <c r="C241" s="37" t="s">
        <v>1182</v>
      </c>
      <c r="D241" s="37" t="s">
        <v>1183</v>
      </c>
      <c r="E241" s="37" t="s">
        <v>194</v>
      </c>
      <c r="F241" s="37" t="s">
        <v>1013</v>
      </c>
      <c r="G241" s="37" t="b">
        <v>1</v>
      </c>
      <c r="H241" s="37" t="b">
        <v>0</v>
      </c>
      <c r="I241" s="38">
        <v>2002</v>
      </c>
    </row>
    <row r="242" spans="1:9" x14ac:dyDescent="0.2">
      <c r="A242" s="9" t="s">
        <v>1184</v>
      </c>
      <c r="B242" s="11">
        <v>241</v>
      </c>
      <c r="C242" s="11" t="s">
        <v>1185</v>
      </c>
      <c r="D242" s="11" t="s">
        <v>1186</v>
      </c>
      <c r="E242" s="11" t="s">
        <v>573</v>
      </c>
      <c r="F242" s="11" t="s">
        <v>1013</v>
      </c>
      <c r="G242" s="11" t="b">
        <v>1</v>
      </c>
      <c r="H242" s="11" t="b">
        <v>0</v>
      </c>
      <c r="I242" s="14">
        <v>2000</v>
      </c>
    </row>
    <row r="243" spans="1:9" x14ac:dyDescent="0.2">
      <c r="A243" s="28" t="s">
        <v>1187</v>
      </c>
      <c r="B243" s="37">
        <v>242</v>
      </c>
      <c r="C243" s="37" t="s">
        <v>1188</v>
      </c>
      <c r="D243" s="37" t="s">
        <v>1189</v>
      </c>
      <c r="E243" s="37" t="s">
        <v>1190</v>
      </c>
      <c r="F243" s="37" t="s">
        <v>1013</v>
      </c>
      <c r="G243" s="37" t="b">
        <v>1</v>
      </c>
      <c r="H243" s="37" t="b">
        <v>0</v>
      </c>
      <c r="I243" s="38">
        <v>1991</v>
      </c>
    </row>
    <row r="244" spans="1:9" x14ac:dyDescent="0.2">
      <c r="A244" s="9" t="s">
        <v>1191</v>
      </c>
      <c r="B244" s="11">
        <v>243</v>
      </c>
      <c r="C244" s="11" t="s">
        <v>1192</v>
      </c>
      <c r="D244" s="11" t="s">
        <v>1193</v>
      </c>
      <c r="E244" s="11" t="s">
        <v>194</v>
      </c>
      <c r="F244" s="11" t="s">
        <v>1013</v>
      </c>
      <c r="G244" s="11" t="b">
        <v>1</v>
      </c>
      <c r="H244" s="11" t="b">
        <v>0</v>
      </c>
      <c r="I244" s="14">
        <v>2007</v>
      </c>
    </row>
    <row r="245" spans="1:9" x14ac:dyDescent="0.2">
      <c r="A245" s="28" t="s">
        <v>1194</v>
      </c>
      <c r="B245" s="37">
        <v>244</v>
      </c>
      <c r="C245" s="37" t="s">
        <v>1195</v>
      </c>
      <c r="D245" s="37" t="s">
        <v>1196</v>
      </c>
      <c r="E245" s="37" t="s">
        <v>573</v>
      </c>
      <c r="F245" s="37" t="s">
        <v>1013</v>
      </c>
      <c r="G245" s="37" t="b">
        <v>1</v>
      </c>
      <c r="H245" s="37" t="b">
        <v>0</v>
      </c>
      <c r="I245" s="38">
        <v>1998</v>
      </c>
    </row>
    <row r="246" spans="1:9" x14ac:dyDescent="0.2">
      <c r="A246" s="9" t="s">
        <v>1197</v>
      </c>
      <c r="B246" s="11">
        <v>245</v>
      </c>
      <c r="C246" s="11" t="s">
        <v>672</v>
      </c>
      <c r="D246" s="11" t="s">
        <v>1198</v>
      </c>
      <c r="E246" s="11" t="s">
        <v>194</v>
      </c>
      <c r="F246" s="11" t="s">
        <v>1013</v>
      </c>
      <c r="G246" s="11" t="b">
        <v>1</v>
      </c>
      <c r="H246" s="11" t="b">
        <v>0</v>
      </c>
      <c r="I246" s="14">
        <v>1999</v>
      </c>
    </row>
    <row r="247" spans="1:9" x14ac:dyDescent="0.2">
      <c r="A247" s="28" t="s">
        <v>1199</v>
      </c>
      <c r="B247" s="37">
        <v>246</v>
      </c>
      <c r="C247" s="37" t="s">
        <v>933</v>
      </c>
      <c r="D247" s="37" t="s">
        <v>1200</v>
      </c>
      <c r="E247" s="37" t="s">
        <v>194</v>
      </c>
      <c r="F247" s="37" t="s">
        <v>1013</v>
      </c>
      <c r="G247" s="37" t="b">
        <v>1</v>
      </c>
      <c r="H247" s="37" t="b">
        <v>0</v>
      </c>
      <c r="I247" s="38">
        <v>2005</v>
      </c>
    </row>
    <row r="248" spans="1:9" x14ac:dyDescent="0.2">
      <c r="A248" s="9" t="s">
        <v>1201</v>
      </c>
      <c r="B248" s="11">
        <v>247</v>
      </c>
      <c r="C248" s="11" t="s">
        <v>1202</v>
      </c>
      <c r="D248" s="11" t="s">
        <v>1203</v>
      </c>
      <c r="E248" s="11" t="s">
        <v>1190</v>
      </c>
      <c r="F248" s="11" t="s">
        <v>1013</v>
      </c>
      <c r="G248" s="11" t="b">
        <v>1</v>
      </c>
      <c r="H248" s="11" t="b">
        <v>0</v>
      </c>
      <c r="I248" s="14">
        <v>1992</v>
      </c>
    </row>
    <row r="249" spans="1:9" x14ac:dyDescent="0.2">
      <c r="A249" s="28" t="s">
        <v>1204</v>
      </c>
      <c r="B249" s="37">
        <v>248</v>
      </c>
      <c r="C249" s="37" t="s">
        <v>544</v>
      </c>
      <c r="D249" s="37" t="s">
        <v>1205</v>
      </c>
      <c r="E249" s="37" t="s">
        <v>546</v>
      </c>
      <c r="F249" s="37" t="s">
        <v>1013</v>
      </c>
      <c r="G249" s="37" t="b">
        <v>1</v>
      </c>
      <c r="H249" s="37" t="b">
        <v>0</v>
      </c>
      <c r="I249" s="38">
        <v>2005</v>
      </c>
    </row>
    <row r="250" spans="1:9" x14ac:dyDescent="0.2">
      <c r="A250" s="9" t="s">
        <v>1206</v>
      </c>
      <c r="B250" s="11">
        <v>249</v>
      </c>
      <c r="C250" s="11" t="s">
        <v>1207</v>
      </c>
      <c r="D250" s="11" t="s">
        <v>1208</v>
      </c>
      <c r="E250" s="11" t="s">
        <v>194</v>
      </c>
      <c r="F250" s="11" t="s">
        <v>1013</v>
      </c>
      <c r="G250" s="11" t="b">
        <v>1</v>
      </c>
      <c r="H250" s="11" t="b">
        <v>0</v>
      </c>
      <c r="I250" s="14">
        <v>2007</v>
      </c>
    </row>
    <row r="251" spans="1:9" x14ac:dyDescent="0.2">
      <c r="A251" s="28" t="s">
        <v>1209</v>
      </c>
      <c r="B251" s="37">
        <v>250</v>
      </c>
      <c r="C251" s="37" t="s">
        <v>1210</v>
      </c>
      <c r="D251" s="37" t="s">
        <v>1211</v>
      </c>
      <c r="E251" s="37" t="s">
        <v>987</v>
      </c>
      <c r="F251" s="37" t="s">
        <v>1013</v>
      </c>
      <c r="G251" s="37" t="b">
        <v>1</v>
      </c>
      <c r="H251" s="37" t="b">
        <v>0</v>
      </c>
      <c r="I251" s="38">
        <v>1997</v>
      </c>
    </row>
    <row r="252" spans="1:9" x14ac:dyDescent="0.2">
      <c r="A252" s="9" t="s">
        <v>1212</v>
      </c>
      <c r="B252" s="11">
        <v>251</v>
      </c>
      <c r="C252" s="11" t="s">
        <v>1213</v>
      </c>
      <c r="D252" s="11" t="s">
        <v>1211</v>
      </c>
      <c r="E252" s="11" t="s">
        <v>194</v>
      </c>
      <c r="F252" s="11" t="s">
        <v>1013</v>
      </c>
      <c r="G252" s="11" t="b">
        <v>1</v>
      </c>
      <c r="H252" s="11" t="b">
        <v>0</v>
      </c>
      <c r="I252" s="14">
        <v>1998</v>
      </c>
    </row>
    <row r="253" spans="1:9" x14ac:dyDescent="0.2">
      <c r="A253" s="28" t="s">
        <v>1214</v>
      </c>
      <c r="B253" s="37">
        <v>252</v>
      </c>
      <c r="C253" s="37" t="s">
        <v>1215</v>
      </c>
      <c r="D253" s="37" t="s">
        <v>1211</v>
      </c>
      <c r="E253" s="37" t="s">
        <v>680</v>
      </c>
      <c r="F253" s="37" t="s">
        <v>1013</v>
      </c>
      <c r="G253" s="37" t="b">
        <v>1</v>
      </c>
      <c r="H253" s="37" t="b">
        <v>0</v>
      </c>
      <c r="I253" s="38">
        <v>1994</v>
      </c>
    </row>
    <row r="254" spans="1:9" x14ac:dyDescent="0.2">
      <c r="A254" s="9" t="s">
        <v>1216</v>
      </c>
      <c r="B254" s="11">
        <v>253</v>
      </c>
      <c r="C254" s="11" t="s">
        <v>1217</v>
      </c>
      <c r="D254" s="11" t="s">
        <v>1218</v>
      </c>
      <c r="E254" s="11" t="s">
        <v>194</v>
      </c>
      <c r="F254" s="11" t="s">
        <v>1013</v>
      </c>
      <c r="G254" s="11" t="b">
        <v>1</v>
      </c>
      <c r="H254" s="11" t="b">
        <v>0</v>
      </c>
      <c r="I254" s="14">
        <v>1998</v>
      </c>
    </row>
    <row r="255" spans="1:9" x14ac:dyDescent="0.2">
      <c r="A255" s="28" t="s">
        <v>1219</v>
      </c>
      <c r="B255" s="37">
        <v>254</v>
      </c>
      <c r="C255" s="37" t="s">
        <v>867</v>
      </c>
      <c r="D255" s="37" t="s">
        <v>1220</v>
      </c>
      <c r="E255" s="37" t="s">
        <v>798</v>
      </c>
      <c r="F255" s="37" t="s">
        <v>1221</v>
      </c>
      <c r="G255" s="37" t="b">
        <v>1</v>
      </c>
      <c r="H255" s="37" t="b">
        <v>0</v>
      </c>
      <c r="I255" s="38">
        <v>2003</v>
      </c>
    </row>
    <row r="256" spans="1:9" x14ac:dyDescent="0.2">
      <c r="A256" s="9" t="s">
        <v>1222</v>
      </c>
      <c r="B256" s="11">
        <v>255</v>
      </c>
      <c r="C256" s="11" t="s">
        <v>1223</v>
      </c>
      <c r="D256" s="11" t="s">
        <v>1224</v>
      </c>
      <c r="E256" s="11" t="s">
        <v>1017</v>
      </c>
      <c r="F256" s="11" t="s">
        <v>1221</v>
      </c>
      <c r="G256" s="11" t="b">
        <v>1</v>
      </c>
      <c r="H256" s="11" t="b">
        <v>0</v>
      </c>
      <c r="I256" s="14">
        <v>2003</v>
      </c>
    </row>
    <row r="257" spans="1:9" x14ac:dyDescent="0.2">
      <c r="A257" s="28" t="s">
        <v>1225</v>
      </c>
      <c r="B257" s="37">
        <v>256</v>
      </c>
      <c r="C257" s="37" t="s">
        <v>1226</v>
      </c>
      <c r="D257" s="37" t="s">
        <v>1227</v>
      </c>
      <c r="E257" s="37" t="s">
        <v>786</v>
      </c>
      <c r="F257" s="37" t="s">
        <v>1221</v>
      </c>
      <c r="G257" s="37" t="b">
        <v>1</v>
      </c>
      <c r="H257" s="37" t="b">
        <v>0</v>
      </c>
      <c r="I257" s="38">
        <v>1996</v>
      </c>
    </row>
    <row r="258" spans="1:9" x14ac:dyDescent="0.2">
      <c r="A258" s="9" t="s">
        <v>1228</v>
      </c>
      <c r="B258" s="11">
        <v>257</v>
      </c>
      <c r="C258" s="11" t="s">
        <v>1229</v>
      </c>
      <c r="D258" s="11" t="s">
        <v>1230</v>
      </c>
      <c r="E258" s="11" t="s">
        <v>559</v>
      </c>
      <c r="F258" s="11" t="s">
        <v>1221</v>
      </c>
      <c r="G258" s="11" t="b">
        <v>1</v>
      </c>
      <c r="H258" s="11" t="b">
        <v>0</v>
      </c>
      <c r="I258" s="14">
        <v>1999</v>
      </c>
    </row>
    <row r="259" spans="1:9" x14ac:dyDescent="0.2">
      <c r="A259" s="28" t="s">
        <v>1231</v>
      </c>
      <c r="B259" s="37">
        <v>258</v>
      </c>
      <c r="C259" s="37" t="s">
        <v>1232</v>
      </c>
      <c r="D259" s="37" t="s">
        <v>1233</v>
      </c>
      <c r="E259" s="37" t="s">
        <v>470</v>
      </c>
      <c r="F259" s="37" t="s">
        <v>1221</v>
      </c>
      <c r="G259" s="37" t="b">
        <v>1</v>
      </c>
      <c r="H259" s="37" t="b">
        <v>0</v>
      </c>
      <c r="I259" s="38"/>
    </row>
    <row r="260" spans="1:9" x14ac:dyDescent="0.2">
      <c r="A260" s="9" t="s">
        <v>1234</v>
      </c>
      <c r="B260" s="11">
        <v>259</v>
      </c>
      <c r="C260" s="11" t="s">
        <v>262</v>
      </c>
      <c r="D260" s="11" t="s">
        <v>1235</v>
      </c>
      <c r="E260" s="11" t="s">
        <v>638</v>
      </c>
      <c r="F260" s="11" t="s">
        <v>1221</v>
      </c>
      <c r="G260" s="11" t="b">
        <v>1</v>
      </c>
      <c r="H260" s="11" t="b">
        <v>0</v>
      </c>
      <c r="I260" s="14">
        <v>1995</v>
      </c>
    </row>
    <row r="261" spans="1:9" x14ac:dyDescent="0.2">
      <c r="A261" s="28" t="s">
        <v>1236</v>
      </c>
      <c r="B261" s="37">
        <v>260</v>
      </c>
      <c r="C261" s="37" t="s">
        <v>1237</v>
      </c>
      <c r="D261" s="37" t="s">
        <v>1238</v>
      </c>
      <c r="E261" s="37" t="s">
        <v>1239</v>
      </c>
      <c r="F261" s="37" t="s">
        <v>1221</v>
      </c>
      <c r="G261" s="37" t="b">
        <v>1</v>
      </c>
      <c r="H261" s="37" t="b">
        <v>0</v>
      </c>
      <c r="I261" s="38">
        <v>2000</v>
      </c>
    </row>
    <row r="262" spans="1:9" x14ac:dyDescent="0.2">
      <c r="A262" s="9" t="s">
        <v>1240</v>
      </c>
      <c r="B262" s="11">
        <v>261</v>
      </c>
      <c r="C262" s="11" t="s">
        <v>1241</v>
      </c>
      <c r="D262" s="11" t="s">
        <v>1242</v>
      </c>
      <c r="E262" s="11" t="s">
        <v>194</v>
      </c>
      <c r="F262" s="11" t="s">
        <v>1221</v>
      </c>
      <c r="G262" s="11" t="b">
        <v>1</v>
      </c>
      <c r="H262" s="11" t="b">
        <v>0</v>
      </c>
      <c r="I262" s="14">
        <v>1994</v>
      </c>
    </row>
    <row r="263" spans="1:9" x14ac:dyDescent="0.2">
      <c r="A263" s="28" t="s">
        <v>1243</v>
      </c>
      <c r="B263" s="37">
        <v>262</v>
      </c>
      <c r="C263" s="37" t="s">
        <v>1079</v>
      </c>
      <c r="D263" s="37" t="s">
        <v>1068</v>
      </c>
      <c r="E263" s="37" t="s">
        <v>194</v>
      </c>
      <c r="F263" s="37" t="s">
        <v>1221</v>
      </c>
      <c r="G263" s="37" t="b">
        <v>1</v>
      </c>
      <c r="H263" s="37" t="b">
        <v>0</v>
      </c>
      <c r="I263" s="38">
        <v>1997</v>
      </c>
    </row>
    <row r="264" spans="1:9" x14ac:dyDescent="0.2">
      <c r="A264" s="9" t="s">
        <v>1244</v>
      </c>
      <c r="B264" s="11">
        <v>263</v>
      </c>
      <c r="C264" s="11" t="s">
        <v>234</v>
      </c>
      <c r="D264" s="11" t="s">
        <v>1245</v>
      </c>
      <c r="E264" s="11" t="s">
        <v>566</v>
      </c>
      <c r="F264" s="11" t="s">
        <v>1221</v>
      </c>
      <c r="G264" s="11" t="b">
        <v>1</v>
      </c>
      <c r="H264" s="11" t="b">
        <v>0</v>
      </c>
      <c r="I264" s="14">
        <v>1998</v>
      </c>
    </row>
    <row r="265" spans="1:9" x14ac:dyDescent="0.2">
      <c r="A265" s="28" t="s">
        <v>1246</v>
      </c>
      <c r="B265" s="37">
        <v>264</v>
      </c>
      <c r="C265" s="37" t="s">
        <v>248</v>
      </c>
      <c r="D265" s="37" t="s">
        <v>1247</v>
      </c>
      <c r="E265" s="37" t="s">
        <v>194</v>
      </c>
      <c r="F265" s="37" t="s">
        <v>1221</v>
      </c>
      <c r="G265" s="37" t="b">
        <v>1</v>
      </c>
      <c r="H265" s="37" t="b">
        <v>0</v>
      </c>
      <c r="I265" s="38">
        <v>1999</v>
      </c>
    </row>
    <row r="266" spans="1:9" x14ac:dyDescent="0.2">
      <c r="A266" s="9" t="s">
        <v>1248</v>
      </c>
      <c r="B266" s="11">
        <v>265</v>
      </c>
      <c r="C266" s="11" t="s">
        <v>548</v>
      </c>
      <c r="D266" s="11" t="s">
        <v>1249</v>
      </c>
      <c r="E266" s="11" t="s">
        <v>194</v>
      </c>
      <c r="F266" s="11" t="s">
        <v>1221</v>
      </c>
      <c r="G266" s="11" t="b">
        <v>1</v>
      </c>
      <c r="H266" s="11" t="b">
        <v>0</v>
      </c>
      <c r="I266" s="14">
        <v>2001</v>
      </c>
    </row>
    <row r="267" spans="1:9" x14ac:dyDescent="0.2">
      <c r="A267" s="28" t="s">
        <v>1250</v>
      </c>
      <c r="B267" s="37">
        <v>266</v>
      </c>
      <c r="C267" s="37" t="s">
        <v>1251</v>
      </c>
      <c r="D267" s="37" t="s">
        <v>1252</v>
      </c>
      <c r="E267" s="37" t="s">
        <v>591</v>
      </c>
      <c r="F267" s="37" t="s">
        <v>1221</v>
      </c>
      <c r="G267" s="37" t="b">
        <v>1</v>
      </c>
      <c r="H267" s="37" t="b">
        <v>0</v>
      </c>
      <c r="I267" s="38">
        <v>1997</v>
      </c>
    </row>
    <row r="268" spans="1:9" x14ac:dyDescent="0.2">
      <c r="A268" s="9" t="s">
        <v>1253</v>
      </c>
      <c r="B268" s="11">
        <v>267</v>
      </c>
      <c r="C268" s="11" t="s">
        <v>985</v>
      </c>
      <c r="D268" s="11" t="s">
        <v>1254</v>
      </c>
      <c r="E268" s="11" t="s">
        <v>194</v>
      </c>
      <c r="F268" s="11" t="s">
        <v>1221</v>
      </c>
      <c r="G268" s="11" t="b">
        <v>1</v>
      </c>
      <c r="H268" s="11" t="b">
        <v>0</v>
      </c>
      <c r="I268" s="14">
        <v>2003</v>
      </c>
    </row>
    <row r="269" spans="1:9" x14ac:dyDescent="0.2">
      <c r="A269" s="28" t="s">
        <v>1255</v>
      </c>
      <c r="B269" s="37">
        <v>268</v>
      </c>
      <c r="C269" s="37" t="s">
        <v>1256</v>
      </c>
      <c r="D269" s="37" t="s">
        <v>1257</v>
      </c>
      <c r="E269" s="37" t="s">
        <v>482</v>
      </c>
      <c r="F269" s="37" t="s">
        <v>1221</v>
      </c>
      <c r="G269" s="37" t="b">
        <v>1</v>
      </c>
      <c r="H269" s="37" t="b">
        <v>0</v>
      </c>
      <c r="I269" s="38">
        <v>1996</v>
      </c>
    </row>
    <row r="270" spans="1:9" x14ac:dyDescent="0.2">
      <c r="A270" s="9" t="s">
        <v>1258</v>
      </c>
      <c r="B270" s="11">
        <v>269</v>
      </c>
      <c r="C270" s="11" t="s">
        <v>523</v>
      </c>
      <c r="D270" s="11" t="s">
        <v>1259</v>
      </c>
      <c r="E270" s="11" t="s">
        <v>1260</v>
      </c>
      <c r="F270" s="11" t="s">
        <v>1221</v>
      </c>
      <c r="G270" s="11" t="b">
        <v>1</v>
      </c>
      <c r="H270" s="11" t="b">
        <v>0</v>
      </c>
      <c r="I270" s="14">
        <v>1998</v>
      </c>
    </row>
    <row r="271" spans="1:9" x14ac:dyDescent="0.2">
      <c r="A271" s="28" t="s">
        <v>1261</v>
      </c>
      <c r="B271" s="37">
        <v>270</v>
      </c>
      <c r="C271" s="37" t="s">
        <v>722</v>
      </c>
      <c r="D271" s="37" t="s">
        <v>1262</v>
      </c>
      <c r="E271" s="37" t="s">
        <v>194</v>
      </c>
      <c r="F271" s="37" t="s">
        <v>1221</v>
      </c>
      <c r="G271" s="37" t="b">
        <v>1</v>
      </c>
      <c r="H271" s="37" t="b">
        <v>0</v>
      </c>
      <c r="I271" s="38">
        <v>2001</v>
      </c>
    </row>
    <row r="272" spans="1:9" x14ac:dyDescent="0.2">
      <c r="A272" s="9" t="s">
        <v>1263</v>
      </c>
      <c r="B272" s="11">
        <v>271</v>
      </c>
      <c r="C272" s="11" t="s">
        <v>1264</v>
      </c>
      <c r="D272" s="11" t="s">
        <v>1265</v>
      </c>
      <c r="E272" s="11" t="s">
        <v>680</v>
      </c>
      <c r="F272" s="11" t="s">
        <v>1221</v>
      </c>
      <c r="G272" s="11" t="b">
        <v>1</v>
      </c>
      <c r="H272" s="11" t="b">
        <v>0</v>
      </c>
      <c r="I272" s="14">
        <v>2001</v>
      </c>
    </row>
    <row r="273" spans="1:9" x14ac:dyDescent="0.2">
      <c r="A273" s="28" t="s">
        <v>1266</v>
      </c>
      <c r="B273" s="37">
        <v>272</v>
      </c>
      <c r="C273" s="37" t="s">
        <v>548</v>
      </c>
      <c r="D273" s="37" t="s">
        <v>1267</v>
      </c>
      <c r="E273" s="37" t="s">
        <v>194</v>
      </c>
      <c r="F273" s="37" t="s">
        <v>1221</v>
      </c>
      <c r="G273" s="37" t="b">
        <v>1</v>
      </c>
      <c r="H273" s="37" t="b">
        <v>0</v>
      </c>
      <c r="I273" s="38">
        <v>1999</v>
      </c>
    </row>
    <row r="274" spans="1:9" x14ac:dyDescent="0.2">
      <c r="A274" s="9" t="s">
        <v>1268</v>
      </c>
      <c r="B274" s="11">
        <v>273</v>
      </c>
      <c r="C274" s="11" t="s">
        <v>575</v>
      </c>
      <c r="D274" s="11" t="s">
        <v>1269</v>
      </c>
      <c r="E274" s="11" t="s">
        <v>194</v>
      </c>
      <c r="F274" s="11" t="s">
        <v>1221</v>
      </c>
      <c r="G274" s="11" t="b">
        <v>1</v>
      </c>
      <c r="H274" s="11" t="b">
        <v>0</v>
      </c>
      <c r="I274" s="14">
        <v>2001</v>
      </c>
    </row>
    <row r="275" spans="1:9" x14ac:dyDescent="0.2">
      <c r="A275" s="28" t="s">
        <v>1270</v>
      </c>
      <c r="B275" s="37">
        <v>274</v>
      </c>
      <c r="C275" s="37" t="s">
        <v>224</v>
      </c>
      <c r="D275" s="37" t="s">
        <v>1271</v>
      </c>
      <c r="E275" s="37" t="s">
        <v>606</v>
      </c>
      <c r="F275" s="37" t="s">
        <v>1221</v>
      </c>
      <c r="G275" s="37" t="b">
        <v>1</v>
      </c>
      <c r="H275" s="37" t="b">
        <v>0</v>
      </c>
      <c r="I275" s="38">
        <v>1995</v>
      </c>
    </row>
    <row r="276" spans="1:9" x14ac:dyDescent="0.2">
      <c r="A276" s="9" t="s">
        <v>1272</v>
      </c>
      <c r="B276" s="11">
        <v>275</v>
      </c>
      <c r="C276" s="11" t="s">
        <v>1273</v>
      </c>
      <c r="D276" s="11" t="s">
        <v>1274</v>
      </c>
      <c r="E276" s="11" t="s">
        <v>1275</v>
      </c>
      <c r="F276" s="11" t="s">
        <v>1221</v>
      </c>
      <c r="G276" s="11" t="b">
        <v>1</v>
      </c>
      <c r="H276" s="11" t="b">
        <v>0</v>
      </c>
      <c r="I276" s="14">
        <v>1998</v>
      </c>
    </row>
    <row r="277" spans="1:9" x14ac:dyDescent="0.2">
      <c r="A277" s="28" t="s">
        <v>1276</v>
      </c>
      <c r="B277" s="37">
        <v>276</v>
      </c>
      <c r="C277" s="37" t="e">
        <v>#VALUE!</v>
      </c>
      <c r="D277" s="37" t="e">
        <v>#VALUE!</v>
      </c>
      <c r="E277" s="37" t="s">
        <v>506</v>
      </c>
      <c r="F277" s="37" t="s">
        <v>1221</v>
      </c>
      <c r="G277" s="37" t="b">
        <v>1</v>
      </c>
      <c r="H277" s="37" t="b">
        <v>0</v>
      </c>
      <c r="I277" s="38">
        <v>1995</v>
      </c>
    </row>
    <row r="278" spans="1:9" x14ac:dyDescent="0.2">
      <c r="A278" s="9" t="s">
        <v>1277</v>
      </c>
      <c r="B278" s="11">
        <v>277</v>
      </c>
      <c r="C278" s="11" t="s">
        <v>1278</v>
      </c>
      <c r="D278" s="11" t="s">
        <v>749</v>
      </c>
      <c r="E278" s="11" t="s">
        <v>1279</v>
      </c>
      <c r="F278" s="11" t="s">
        <v>1221</v>
      </c>
      <c r="G278" s="11" t="b">
        <v>1</v>
      </c>
      <c r="H278" s="11" t="b">
        <v>0</v>
      </c>
      <c r="I278" s="14">
        <v>1997</v>
      </c>
    </row>
    <row r="279" spans="1:9" x14ac:dyDescent="0.2">
      <c r="A279" s="28" t="s">
        <v>1280</v>
      </c>
      <c r="B279" s="37">
        <v>278</v>
      </c>
      <c r="C279" s="37" t="s">
        <v>1281</v>
      </c>
      <c r="D279" s="37" t="s">
        <v>1282</v>
      </c>
      <c r="E279" s="37" t="s">
        <v>1003</v>
      </c>
      <c r="F279" s="37" t="s">
        <v>1221</v>
      </c>
      <c r="G279" s="37" t="b">
        <v>1</v>
      </c>
      <c r="H279" s="37" t="b">
        <v>0</v>
      </c>
      <c r="I279" s="38">
        <v>1995</v>
      </c>
    </row>
    <row r="280" spans="1:9" x14ac:dyDescent="0.2">
      <c r="A280" s="9" t="s">
        <v>1283</v>
      </c>
      <c r="B280" s="11">
        <v>279</v>
      </c>
      <c r="C280" s="11" t="s">
        <v>259</v>
      </c>
      <c r="D280" s="11" t="s">
        <v>624</v>
      </c>
      <c r="E280" s="11" t="s">
        <v>573</v>
      </c>
      <c r="F280" s="11" t="s">
        <v>1221</v>
      </c>
      <c r="G280" s="11" t="b">
        <v>1</v>
      </c>
      <c r="H280" s="11" t="b">
        <v>0</v>
      </c>
      <c r="I280" s="14">
        <v>1999</v>
      </c>
    </row>
    <row r="281" spans="1:9" x14ac:dyDescent="0.2">
      <c r="A281" s="28" t="s">
        <v>1284</v>
      </c>
      <c r="B281" s="37">
        <v>280</v>
      </c>
      <c r="C281" s="37" t="s">
        <v>815</v>
      </c>
      <c r="D281" s="37" t="s">
        <v>1285</v>
      </c>
      <c r="E281" s="37" t="s">
        <v>1137</v>
      </c>
      <c r="F281" s="37" t="s">
        <v>1221</v>
      </c>
      <c r="G281" s="37" t="b">
        <v>1</v>
      </c>
      <c r="H281" s="37" t="b">
        <v>0</v>
      </c>
      <c r="I281" s="38">
        <v>1994</v>
      </c>
    </row>
    <row r="282" spans="1:9" x14ac:dyDescent="0.2">
      <c r="A282" s="9" t="s">
        <v>1286</v>
      </c>
      <c r="B282" s="11">
        <v>281</v>
      </c>
      <c r="C282" s="11" t="s">
        <v>1161</v>
      </c>
      <c r="D282" s="11" t="s">
        <v>1287</v>
      </c>
      <c r="E282" s="11" t="s">
        <v>1190</v>
      </c>
      <c r="F282" s="11" t="s">
        <v>1221</v>
      </c>
      <c r="G282" s="11" t="b">
        <v>1</v>
      </c>
      <c r="H282" s="11" t="b">
        <v>0</v>
      </c>
      <c r="I282" s="14">
        <v>1999</v>
      </c>
    </row>
    <row r="283" spans="1:9" x14ac:dyDescent="0.2">
      <c r="A283" s="28" t="s">
        <v>1288</v>
      </c>
      <c r="B283" s="37">
        <v>282</v>
      </c>
      <c r="C283" s="37" t="s">
        <v>1104</v>
      </c>
      <c r="D283" s="37" t="s">
        <v>1289</v>
      </c>
      <c r="E283" s="37" t="s">
        <v>727</v>
      </c>
      <c r="F283" s="37" t="s">
        <v>1221</v>
      </c>
      <c r="G283" s="37" t="b">
        <v>1</v>
      </c>
      <c r="H283" s="37" t="b">
        <v>0</v>
      </c>
      <c r="I283" s="38">
        <v>1994</v>
      </c>
    </row>
    <row r="284" spans="1:9" x14ac:dyDescent="0.2">
      <c r="A284" s="9" t="s">
        <v>1290</v>
      </c>
      <c r="B284" s="11">
        <v>283</v>
      </c>
      <c r="C284" s="11" t="s">
        <v>1188</v>
      </c>
      <c r="D284" s="11" t="s">
        <v>662</v>
      </c>
      <c r="E284" s="11" t="s">
        <v>506</v>
      </c>
      <c r="F284" s="11" t="s">
        <v>1221</v>
      </c>
      <c r="G284" s="11" t="b">
        <v>1</v>
      </c>
      <c r="H284" s="11" t="b">
        <v>0</v>
      </c>
      <c r="I284" s="14">
        <v>2002</v>
      </c>
    </row>
    <row r="285" spans="1:9" x14ac:dyDescent="0.2">
      <c r="A285" s="28" t="s">
        <v>1291</v>
      </c>
      <c r="B285" s="37">
        <v>284</v>
      </c>
      <c r="C285" s="37" t="s">
        <v>1292</v>
      </c>
      <c r="D285" s="37" t="s">
        <v>1293</v>
      </c>
      <c r="E285" s="37" t="s">
        <v>194</v>
      </c>
      <c r="F285" s="37" t="s">
        <v>1221</v>
      </c>
      <c r="G285" s="37" t="b">
        <v>1</v>
      </c>
      <c r="H285" s="37" t="b">
        <v>0</v>
      </c>
      <c r="I285" s="38">
        <v>1998</v>
      </c>
    </row>
    <row r="286" spans="1:9" x14ac:dyDescent="0.2">
      <c r="A286" s="9" t="s">
        <v>1294</v>
      </c>
      <c r="B286" s="11">
        <v>285</v>
      </c>
      <c r="C286" s="11" t="s">
        <v>1295</v>
      </c>
      <c r="D286" s="11" t="s">
        <v>1296</v>
      </c>
      <c r="E286" s="11" t="s">
        <v>194</v>
      </c>
      <c r="F286" s="11" t="s">
        <v>1221</v>
      </c>
      <c r="G286" s="11" t="b">
        <v>1</v>
      </c>
      <c r="H286" s="11" t="b">
        <v>0</v>
      </c>
      <c r="I286" s="14">
        <v>2001</v>
      </c>
    </row>
    <row r="287" spans="1:9" x14ac:dyDescent="0.2">
      <c r="A287" s="28" t="s">
        <v>1297</v>
      </c>
      <c r="B287" s="37">
        <v>286</v>
      </c>
      <c r="C287" s="37" t="s">
        <v>1298</v>
      </c>
      <c r="D287" s="37" t="s">
        <v>1299</v>
      </c>
      <c r="E287" s="37" t="s">
        <v>792</v>
      </c>
      <c r="F287" s="37" t="s">
        <v>1221</v>
      </c>
      <c r="G287" s="37" t="b">
        <v>1</v>
      </c>
      <c r="H287" s="37" t="b">
        <v>0</v>
      </c>
      <c r="I287" s="38">
        <v>1998</v>
      </c>
    </row>
    <row r="288" spans="1:9" x14ac:dyDescent="0.2">
      <c r="A288" s="9" t="s">
        <v>1300</v>
      </c>
      <c r="B288" s="11">
        <v>287</v>
      </c>
      <c r="C288" s="11" t="s">
        <v>1301</v>
      </c>
      <c r="D288" s="11" t="s">
        <v>1302</v>
      </c>
      <c r="E288" s="11" t="s">
        <v>1303</v>
      </c>
      <c r="F288" s="11" t="s">
        <v>1304</v>
      </c>
      <c r="G288" s="11" t="b">
        <v>0</v>
      </c>
      <c r="H288" s="11" t="b">
        <v>1</v>
      </c>
      <c r="I288" s="14">
        <v>2000</v>
      </c>
    </row>
    <row r="289" spans="1:9" x14ac:dyDescent="0.2">
      <c r="A289" s="28" t="s">
        <v>301</v>
      </c>
      <c r="B289" s="37">
        <v>288</v>
      </c>
      <c r="C289" s="37" t="s">
        <v>1305</v>
      </c>
      <c r="D289" s="37" t="s">
        <v>1306</v>
      </c>
      <c r="E289" s="37" t="s">
        <v>606</v>
      </c>
      <c r="F289" s="37" t="s">
        <v>1304</v>
      </c>
      <c r="G289" s="37" t="b">
        <v>0</v>
      </c>
      <c r="H289" s="37" t="b">
        <v>1</v>
      </c>
      <c r="I289" s="38">
        <v>1997</v>
      </c>
    </row>
    <row r="290" spans="1:9" x14ac:dyDescent="0.2">
      <c r="A290" s="9" t="s">
        <v>316</v>
      </c>
      <c r="B290" s="11">
        <v>289</v>
      </c>
      <c r="C290" s="11" t="s">
        <v>1307</v>
      </c>
      <c r="D290" s="11" t="s">
        <v>1308</v>
      </c>
      <c r="E290" s="11" t="s">
        <v>194</v>
      </c>
      <c r="F290" s="11" t="s">
        <v>1304</v>
      </c>
      <c r="G290" s="11" t="b">
        <v>0</v>
      </c>
      <c r="H290" s="11" t="b">
        <v>1</v>
      </c>
      <c r="I290" s="14">
        <v>1994</v>
      </c>
    </row>
    <row r="291" spans="1:9" x14ac:dyDescent="0.2">
      <c r="A291" s="28" t="s">
        <v>1309</v>
      </c>
      <c r="B291" s="37">
        <v>290</v>
      </c>
      <c r="C291" s="37" t="s">
        <v>1310</v>
      </c>
      <c r="D291" s="37" t="s">
        <v>1311</v>
      </c>
      <c r="E291" s="37" t="s">
        <v>194</v>
      </c>
      <c r="F291" s="37" t="s">
        <v>1304</v>
      </c>
      <c r="G291" s="37" t="b">
        <v>0</v>
      </c>
      <c r="H291" s="37" t="b">
        <v>1</v>
      </c>
      <c r="I291" s="38">
        <v>1995</v>
      </c>
    </row>
    <row r="292" spans="1:9" x14ac:dyDescent="0.2">
      <c r="A292" s="9" t="s">
        <v>1312</v>
      </c>
      <c r="B292" s="11">
        <v>291</v>
      </c>
      <c r="C292" s="11" t="s">
        <v>1313</v>
      </c>
      <c r="D292" s="11" t="s">
        <v>1314</v>
      </c>
      <c r="E292" s="11" t="s">
        <v>194</v>
      </c>
      <c r="F292" s="11" t="s">
        <v>1304</v>
      </c>
      <c r="G292" s="11" t="b">
        <v>0</v>
      </c>
      <c r="H292" s="11" t="b">
        <v>1</v>
      </c>
      <c r="I292" s="14">
        <v>2004</v>
      </c>
    </row>
    <row r="293" spans="1:9" x14ac:dyDescent="0.2">
      <c r="A293" s="28" t="s">
        <v>1315</v>
      </c>
      <c r="B293" s="37">
        <v>292</v>
      </c>
      <c r="C293" s="37" t="s">
        <v>548</v>
      </c>
      <c r="D293" s="37" t="s">
        <v>1316</v>
      </c>
      <c r="E293" s="37" t="s">
        <v>194</v>
      </c>
      <c r="F293" s="37" t="s">
        <v>1304</v>
      </c>
      <c r="G293" s="37" t="b">
        <v>0</v>
      </c>
      <c r="H293" s="37" t="b">
        <v>1</v>
      </c>
      <c r="I293" s="38">
        <v>1998</v>
      </c>
    </row>
    <row r="294" spans="1:9" x14ac:dyDescent="0.2">
      <c r="A294" s="9" t="s">
        <v>1317</v>
      </c>
      <c r="B294" s="11">
        <v>293</v>
      </c>
      <c r="C294" s="11" t="s">
        <v>1318</v>
      </c>
      <c r="D294" s="11" t="s">
        <v>249</v>
      </c>
      <c r="E294" s="11" t="s">
        <v>535</v>
      </c>
      <c r="F294" s="11" t="s">
        <v>1304</v>
      </c>
      <c r="G294" s="11" t="b">
        <v>0</v>
      </c>
      <c r="H294" s="11" t="b">
        <v>1</v>
      </c>
      <c r="I294" s="14">
        <v>2006</v>
      </c>
    </row>
    <row r="295" spans="1:9" x14ac:dyDescent="0.2">
      <c r="A295" s="28" t="s">
        <v>297</v>
      </c>
      <c r="B295" s="37">
        <v>294</v>
      </c>
      <c r="C295" s="37" t="s">
        <v>1104</v>
      </c>
      <c r="D295" s="37" t="s">
        <v>1319</v>
      </c>
      <c r="E295" s="37" t="s">
        <v>194</v>
      </c>
      <c r="F295" s="37" t="s">
        <v>1304</v>
      </c>
      <c r="G295" s="37" t="b">
        <v>0</v>
      </c>
      <c r="H295" s="37" t="b">
        <v>1</v>
      </c>
      <c r="I295" s="38">
        <v>1988</v>
      </c>
    </row>
    <row r="296" spans="1:9" x14ac:dyDescent="0.2">
      <c r="A296" s="9" t="s">
        <v>318</v>
      </c>
      <c r="B296" s="11">
        <v>295</v>
      </c>
      <c r="C296" s="11" t="s">
        <v>207</v>
      </c>
      <c r="D296" s="11" t="s">
        <v>1320</v>
      </c>
      <c r="E296" s="11" t="s">
        <v>194</v>
      </c>
      <c r="F296" s="11" t="s">
        <v>1304</v>
      </c>
      <c r="G296" s="11" t="b">
        <v>0</v>
      </c>
      <c r="H296" s="11" t="b">
        <v>1</v>
      </c>
      <c r="I296" s="14">
        <v>1994</v>
      </c>
    </row>
    <row r="297" spans="1:9" x14ac:dyDescent="0.2">
      <c r="A297" s="28" t="s">
        <v>308</v>
      </c>
      <c r="B297" s="37">
        <v>296</v>
      </c>
      <c r="C297" s="37" t="s">
        <v>578</v>
      </c>
      <c r="D297" s="37" t="s">
        <v>1321</v>
      </c>
      <c r="E297" s="37" t="s">
        <v>194</v>
      </c>
      <c r="F297" s="37" t="s">
        <v>1304</v>
      </c>
      <c r="G297" s="37" t="b">
        <v>0</v>
      </c>
      <c r="H297" s="37" t="b">
        <v>1</v>
      </c>
      <c r="I297" s="38">
        <v>1994</v>
      </c>
    </row>
    <row r="298" spans="1:9" x14ac:dyDescent="0.2">
      <c r="A298" s="9" t="s">
        <v>1322</v>
      </c>
      <c r="B298" s="11">
        <v>297</v>
      </c>
      <c r="C298" s="11" t="s">
        <v>770</v>
      </c>
      <c r="D298" s="11" t="s">
        <v>1323</v>
      </c>
      <c r="E298" s="11" t="s">
        <v>194</v>
      </c>
      <c r="F298" s="11" t="s">
        <v>1304</v>
      </c>
      <c r="G298" s="11" t="b">
        <v>0</v>
      </c>
      <c r="H298" s="11" t="b">
        <v>1</v>
      </c>
      <c r="I298" s="14">
        <v>1993</v>
      </c>
    </row>
    <row r="299" spans="1:9" x14ac:dyDescent="0.2">
      <c r="A299" s="28" t="s">
        <v>333</v>
      </c>
      <c r="B299" s="37">
        <v>298</v>
      </c>
      <c r="C299" s="37" t="s">
        <v>1324</v>
      </c>
      <c r="D299" s="37" t="s">
        <v>1325</v>
      </c>
      <c r="E299" s="37" t="s">
        <v>559</v>
      </c>
      <c r="F299" s="37" t="s">
        <v>1304</v>
      </c>
      <c r="G299" s="37" t="b">
        <v>0</v>
      </c>
      <c r="H299" s="37" t="b">
        <v>1</v>
      </c>
      <c r="I299" s="38">
        <v>1996</v>
      </c>
    </row>
    <row r="300" spans="1:9" x14ac:dyDescent="0.2">
      <c r="A300" s="9" t="s">
        <v>1326</v>
      </c>
      <c r="B300" s="11">
        <v>299</v>
      </c>
      <c r="C300" s="11" t="s">
        <v>1327</v>
      </c>
      <c r="D300" s="11" t="s">
        <v>1328</v>
      </c>
      <c r="E300" s="11" t="s">
        <v>194</v>
      </c>
      <c r="F300" s="11" t="s">
        <v>1304</v>
      </c>
      <c r="G300" s="11" t="b">
        <v>0</v>
      </c>
      <c r="H300" s="11" t="b">
        <v>1</v>
      </c>
      <c r="I300" s="14">
        <v>2006</v>
      </c>
    </row>
    <row r="301" spans="1:9" x14ac:dyDescent="0.2">
      <c r="A301" s="28" t="s">
        <v>338</v>
      </c>
      <c r="B301" s="37">
        <v>300</v>
      </c>
      <c r="C301" s="37" t="s">
        <v>770</v>
      </c>
      <c r="D301" s="37" t="s">
        <v>1329</v>
      </c>
      <c r="E301" s="37" t="s">
        <v>194</v>
      </c>
      <c r="F301" s="37" t="s">
        <v>1304</v>
      </c>
      <c r="G301" s="37" t="b">
        <v>0</v>
      </c>
      <c r="H301" s="37" t="b">
        <v>1</v>
      </c>
      <c r="I301" s="38">
        <v>1997</v>
      </c>
    </row>
    <row r="302" spans="1:9" x14ac:dyDescent="0.2">
      <c r="A302" s="9" t="s">
        <v>1330</v>
      </c>
      <c r="B302" s="11">
        <v>301</v>
      </c>
      <c r="C302" s="11" t="s">
        <v>1331</v>
      </c>
      <c r="D302" s="11" t="s">
        <v>641</v>
      </c>
      <c r="E302" s="11" t="s">
        <v>194</v>
      </c>
      <c r="F302" s="11" t="s">
        <v>1304</v>
      </c>
      <c r="G302" s="11" t="b">
        <v>0</v>
      </c>
      <c r="H302" s="11" t="b">
        <v>1</v>
      </c>
      <c r="I302" s="14">
        <v>1998</v>
      </c>
    </row>
    <row r="303" spans="1:9" x14ac:dyDescent="0.2">
      <c r="A303" s="28" t="s">
        <v>1332</v>
      </c>
      <c r="B303" s="37">
        <v>302</v>
      </c>
      <c r="C303" s="37" t="s">
        <v>1202</v>
      </c>
      <c r="D303" s="37" t="s">
        <v>1333</v>
      </c>
      <c r="E303" s="37" t="s">
        <v>470</v>
      </c>
      <c r="F303" s="37" t="s">
        <v>1304</v>
      </c>
      <c r="G303" s="37" t="b">
        <v>0</v>
      </c>
      <c r="H303" s="37" t="b">
        <v>1</v>
      </c>
      <c r="I303" s="38"/>
    </row>
    <row r="304" spans="1:9" x14ac:dyDescent="0.2">
      <c r="A304" s="9" t="s">
        <v>1334</v>
      </c>
      <c r="B304" s="11">
        <v>303</v>
      </c>
      <c r="C304" s="11" t="s">
        <v>867</v>
      </c>
      <c r="D304" s="11" t="s">
        <v>1335</v>
      </c>
      <c r="E304" s="11" t="s">
        <v>194</v>
      </c>
      <c r="F304" s="11" t="s">
        <v>1304</v>
      </c>
      <c r="G304" s="11" t="b">
        <v>0</v>
      </c>
      <c r="H304" s="11" t="b">
        <v>1</v>
      </c>
      <c r="I304" s="14">
        <v>1993</v>
      </c>
    </row>
    <row r="305" spans="1:9" x14ac:dyDescent="0.2">
      <c r="A305" s="28" t="s">
        <v>1336</v>
      </c>
      <c r="B305" s="37">
        <v>304</v>
      </c>
      <c r="C305" s="37" t="s">
        <v>1337</v>
      </c>
      <c r="D305" s="37" t="s">
        <v>1338</v>
      </c>
      <c r="E305" s="37" t="s">
        <v>194</v>
      </c>
      <c r="F305" s="37" t="s">
        <v>1304</v>
      </c>
      <c r="G305" s="37" t="b">
        <v>0</v>
      </c>
      <c r="H305" s="37" t="b">
        <v>1</v>
      </c>
      <c r="I305" s="38">
        <v>2006</v>
      </c>
    </row>
    <row r="306" spans="1:9" x14ac:dyDescent="0.2">
      <c r="A306" s="9" t="s">
        <v>289</v>
      </c>
      <c r="B306" s="11">
        <v>305</v>
      </c>
      <c r="C306" s="11" t="s">
        <v>1339</v>
      </c>
      <c r="D306" s="11" t="s">
        <v>1340</v>
      </c>
      <c r="E306" s="11" t="s">
        <v>194</v>
      </c>
      <c r="F306" s="11" t="s">
        <v>1304</v>
      </c>
      <c r="G306" s="11" t="b">
        <v>0</v>
      </c>
      <c r="H306" s="11" t="b">
        <v>1</v>
      </c>
      <c r="I306" s="14">
        <v>1992</v>
      </c>
    </row>
    <row r="307" spans="1:9" x14ac:dyDescent="0.2">
      <c r="A307" s="28" t="s">
        <v>1341</v>
      </c>
      <c r="B307" s="37">
        <v>306</v>
      </c>
      <c r="C307" s="37" t="s">
        <v>1342</v>
      </c>
      <c r="D307" s="37" t="s">
        <v>1343</v>
      </c>
      <c r="E307" s="37" t="s">
        <v>727</v>
      </c>
      <c r="F307" s="37" t="s">
        <v>1304</v>
      </c>
      <c r="G307" s="37" t="b">
        <v>0</v>
      </c>
      <c r="H307" s="37" t="b">
        <v>1</v>
      </c>
      <c r="I307" s="38">
        <v>1993</v>
      </c>
    </row>
    <row r="308" spans="1:9" x14ac:dyDescent="0.2">
      <c r="A308" s="9" t="s">
        <v>1344</v>
      </c>
      <c r="B308" s="11">
        <v>307</v>
      </c>
      <c r="C308" s="11" t="s">
        <v>665</v>
      </c>
      <c r="D308" s="11" t="s">
        <v>1345</v>
      </c>
      <c r="E308" s="11" t="s">
        <v>535</v>
      </c>
      <c r="F308" s="11" t="s">
        <v>1304</v>
      </c>
      <c r="G308" s="11" t="b">
        <v>0</v>
      </c>
      <c r="H308" s="11" t="b">
        <v>1</v>
      </c>
      <c r="I308" s="14">
        <v>1997</v>
      </c>
    </row>
    <row r="309" spans="1:9" x14ac:dyDescent="0.2">
      <c r="A309" s="28" t="s">
        <v>292</v>
      </c>
      <c r="B309" s="37">
        <v>308</v>
      </c>
      <c r="C309" s="37" t="s">
        <v>1202</v>
      </c>
      <c r="D309" s="37" t="s">
        <v>1345</v>
      </c>
      <c r="E309" s="37" t="s">
        <v>535</v>
      </c>
      <c r="F309" s="37" t="s">
        <v>1304</v>
      </c>
      <c r="G309" s="37" t="b">
        <v>0</v>
      </c>
      <c r="H309" s="37" t="b">
        <v>1</v>
      </c>
      <c r="I309" s="38">
        <v>1997</v>
      </c>
    </row>
    <row r="310" spans="1:9" x14ac:dyDescent="0.2">
      <c r="A310" s="9" t="s">
        <v>1346</v>
      </c>
      <c r="B310" s="11">
        <v>309</v>
      </c>
      <c r="C310" s="11" t="s">
        <v>1347</v>
      </c>
      <c r="D310" s="11" t="s">
        <v>1348</v>
      </c>
      <c r="E310" s="11" t="s">
        <v>680</v>
      </c>
      <c r="F310" s="11" t="s">
        <v>1304</v>
      </c>
      <c r="G310" s="11" t="b">
        <v>0</v>
      </c>
      <c r="H310" s="11" t="b">
        <v>1</v>
      </c>
      <c r="I310" s="14">
        <v>2004</v>
      </c>
    </row>
    <row r="311" spans="1:9" x14ac:dyDescent="0.2">
      <c r="A311" s="28" t="s">
        <v>1349</v>
      </c>
      <c r="B311" s="37">
        <v>310</v>
      </c>
      <c r="C311" s="37" t="s">
        <v>711</v>
      </c>
      <c r="D311" s="37" t="s">
        <v>949</v>
      </c>
      <c r="E311" s="37" t="s">
        <v>194</v>
      </c>
      <c r="F311" s="37" t="s">
        <v>1304</v>
      </c>
      <c r="G311" s="37" t="b">
        <v>0</v>
      </c>
      <c r="H311" s="37" t="b">
        <v>1</v>
      </c>
      <c r="I311" s="38">
        <v>2000</v>
      </c>
    </row>
    <row r="312" spans="1:9" x14ac:dyDescent="0.2">
      <c r="A312" s="9" t="s">
        <v>1350</v>
      </c>
      <c r="B312" s="11">
        <v>311</v>
      </c>
      <c r="C312" s="11" t="s">
        <v>770</v>
      </c>
      <c r="D312" s="11" t="s">
        <v>1351</v>
      </c>
      <c r="E312" s="11" t="s">
        <v>194</v>
      </c>
      <c r="F312" s="11" t="s">
        <v>1304</v>
      </c>
      <c r="G312" s="11" t="b">
        <v>0</v>
      </c>
      <c r="H312" s="11" t="b">
        <v>1</v>
      </c>
      <c r="I312" s="14">
        <v>1998</v>
      </c>
    </row>
    <row r="313" spans="1:9" x14ac:dyDescent="0.2">
      <c r="A313" s="28" t="s">
        <v>284</v>
      </c>
      <c r="B313" s="37">
        <v>312</v>
      </c>
      <c r="C313" s="37" t="s">
        <v>1352</v>
      </c>
      <c r="D313" s="37" t="s">
        <v>1353</v>
      </c>
      <c r="E313" s="37" t="s">
        <v>194</v>
      </c>
      <c r="F313" s="37" t="s">
        <v>1304</v>
      </c>
      <c r="G313" s="37" t="b">
        <v>0</v>
      </c>
      <c r="H313" s="37" t="b">
        <v>1</v>
      </c>
      <c r="I313" s="38">
        <v>2002</v>
      </c>
    </row>
    <row r="314" spans="1:9" x14ac:dyDescent="0.2">
      <c r="A314" s="9" t="s">
        <v>1354</v>
      </c>
      <c r="B314" s="11">
        <v>313</v>
      </c>
      <c r="C314" s="11" t="s">
        <v>1067</v>
      </c>
      <c r="D314" s="11" t="s">
        <v>601</v>
      </c>
      <c r="E314" s="11" t="s">
        <v>1355</v>
      </c>
      <c r="F314" s="11" t="s">
        <v>1304</v>
      </c>
      <c r="G314" s="11" t="b">
        <v>0</v>
      </c>
      <c r="H314" s="11" t="b">
        <v>1</v>
      </c>
      <c r="I314" s="14">
        <v>2001</v>
      </c>
    </row>
    <row r="315" spans="1:9" x14ac:dyDescent="0.2">
      <c r="A315" s="28" t="s">
        <v>1356</v>
      </c>
      <c r="B315" s="37">
        <v>314</v>
      </c>
      <c r="C315" s="37" t="s">
        <v>1357</v>
      </c>
      <c r="D315" s="37" t="s">
        <v>1358</v>
      </c>
      <c r="E315" s="37" t="s">
        <v>194</v>
      </c>
      <c r="F315" s="37" t="s">
        <v>1304</v>
      </c>
      <c r="G315" s="37" t="b">
        <v>0</v>
      </c>
      <c r="H315" s="37" t="b">
        <v>1</v>
      </c>
      <c r="I315" s="38">
        <v>1999</v>
      </c>
    </row>
    <row r="316" spans="1:9" x14ac:dyDescent="0.2">
      <c r="A316" s="9" t="s">
        <v>1359</v>
      </c>
      <c r="B316" s="11">
        <v>315</v>
      </c>
      <c r="C316" s="11" t="s">
        <v>863</v>
      </c>
      <c r="D316" s="11" t="s">
        <v>1360</v>
      </c>
      <c r="E316" s="11" t="s">
        <v>194</v>
      </c>
      <c r="F316" s="11" t="s">
        <v>1304</v>
      </c>
      <c r="G316" s="11" t="b">
        <v>0</v>
      </c>
      <c r="H316" s="11" t="b">
        <v>1</v>
      </c>
      <c r="I316" s="14">
        <v>1999</v>
      </c>
    </row>
    <row r="317" spans="1:9" x14ac:dyDescent="0.2">
      <c r="A317" s="28" t="s">
        <v>313</v>
      </c>
      <c r="B317" s="37">
        <v>316</v>
      </c>
      <c r="C317" s="37" t="s">
        <v>722</v>
      </c>
      <c r="D317" s="37" t="s">
        <v>1361</v>
      </c>
      <c r="E317" s="37" t="s">
        <v>194</v>
      </c>
      <c r="F317" s="37" t="s">
        <v>1304</v>
      </c>
      <c r="G317" s="37" t="b">
        <v>0</v>
      </c>
      <c r="H317" s="37" t="b">
        <v>1</v>
      </c>
      <c r="I317" s="38">
        <v>1994</v>
      </c>
    </row>
    <row r="318" spans="1:9" x14ac:dyDescent="0.2">
      <c r="A318" s="9" t="s">
        <v>1362</v>
      </c>
      <c r="B318" s="11">
        <v>317</v>
      </c>
      <c r="C318" s="11" t="s">
        <v>554</v>
      </c>
      <c r="D318" s="11" t="s">
        <v>1363</v>
      </c>
      <c r="E318" s="11" t="s">
        <v>194</v>
      </c>
      <c r="F318" s="11" t="s">
        <v>1304</v>
      </c>
      <c r="G318" s="11" t="b">
        <v>0</v>
      </c>
      <c r="H318" s="11" t="b">
        <v>1</v>
      </c>
      <c r="I318" s="14">
        <v>1994</v>
      </c>
    </row>
    <row r="319" spans="1:9" x14ac:dyDescent="0.2">
      <c r="A319" s="28" t="s">
        <v>1364</v>
      </c>
      <c r="B319" s="37">
        <v>318</v>
      </c>
      <c r="C319" s="37" t="s">
        <v>1251</v>
      </c>
      <c r="D319" s="37" t="s">
        <v>1365</v>
      </c>
      <c r="E319" s="37" t="s">
        <v>194</v>
      </c>
      <c r="F319" s="37" t="s">
        <v>1304</v>
      </c>
      <c r="G319" s="37" t="b">
        <v>0</v>
      </c>
      <c r="H319" s="37" t="b">
        <v>1</v>
      </c>
      <c r="I319" s="38">
        <v>2000</v>
      </c>
    </row>
    <row r="320" spans="1:9" x14ac:dyDescent="0.2">
      <c r="A320" s="9" t="s">
        <v>1366</v>
      </c>
      <c r="B320" s="11">
        <v>319</v>
      </c>
      <c r="C320" s="11" t="s">
        <v>1367</v>
      </c>
      <c r="D320" s="11" t="s">
        <v>1368</v>
      </c>
      <c r="E320" s="11" t="s">
        <v>470</v>
      </c>
      <c r="F320" s="11" t="s">
        <v>1304</v>
      </c>
      <c r="G320" s="11" t="b">
        <v>0</v>
      </c>
      <c r="H320" s="11" t="b">
        <v>1</v>
      </c>
      <c r="I320" s="14"/>
    </row>
    <row r="321" spans="1:9" x14ac:dyDescent="0.2">
      <c r="A321" s="28" t="s">
        <v>1369</v>
      </c>
      <c r="B321" s="37">
        <v>320</v>
      </c>
      <c r="C321" s="37" t="s">
        <v>1370</v>
      </c>
      <c r="D321" s="37" t="s">
        <v>1371</v>
      </c>
      <c r="E321" s="37" t="s">
        <v>546</v>
      </c>
      <c r="F321" s="37" t="s">
        <v>1304</v>
      </c>
      <c r="G321" s="37" t="b">
        <v>0</v>
      </c>
      <c r="H321" s="37" t="b">
        <v>1</v>
      </c>
      <c r="I321" s="38">
        <v>2000</v>
      </c>
    </row>
    <row r="322" spans="1:9" x14ac:dyDescent="0.2">
      <c r="A322" s="9" t="s">
        <v>336</v>
      </c>
      <c r="B322" s="11">
        <v>321</v>
      </c>
      <c r="C322" s="11" t="s">
        <v>1372</v>
      </c>
      <c r="D322" s="11" t="s">
        <v>1373</v>
      </c>
      <c r="E322" s="11" t="s">
        <v>792</v>
      </c>
      <c r="F322" s="11" t="s">
        <v>1304</v>
      </c>
      <c r="G322" s="11" t="b">
        <v>0</v>
      </c>
      <c r="H322" s="11" t="b">
        <v>1</v>
      </c>
      <c r="I322" s="14">
        <v>1998</v>
      </c>
    </row>
    <row r="323" spans="1:9" x14ac:dyDescent="0.2">
      <c r="A323" s="28" t="s">
        <v>1374</v>
      </c>
      <c r="B323" s="37">
        <v>322</v>
      </c>
      <c r="C323" s="37" t="s">
        <v>1375</v>
      </c>
      <c r="D323" s="37" t="s">
        <v>1376</v>
      </c>
      <c r="E323" s="37" t="s">
        <v>531</v>
      </c>
      <c r="F323" s="37" t="s">
        <v>1304</v>
      </c>
      <c r="G323" s="37" t="b">
        <v>0</v>
      </c>
      <c r="H323" s="37" t="b">
        <v>1</v>
      </c>
      <c r="I323" s="38">
        <v>1996</v>
      </c>
    </row>
    <row r="324" spans="1:9" x14ac:dyDescent="0.2">
      <c r="A324" s="9" t="s">
        <v>1377</v>
      </c>
      <c r="B324" s="11">
        <v>323</v>
      </c>
      <c r="C324" s="11" t="s">
        <v>1378</v>
      </c>
      <c r="D324" s="11" t="s">
        <v>1379</v>
      </c>
      <c r="E324" s="11" t="s">
        <v>535</v>
      </c>
      <c r="F324" s="11" t="s">
        <v>1304</v>
      </c>
      <c r="G324" s="11" t="b">
        <v>0</v>
      </c>
      <c r="H324" s="11" t="b">
        <v>1</v>
      </c>
      <c r="I324" s="14">
        <v>1996</v>
      </c>
    </row>
    <row r="325" spans="1:9" x14ac:dyDescent="0.2">
      <c r="A325" s="28" t="s">
        <v>330</v>
      </c>
      <c r="B325" s="37">
        <v>324</v>
      </c>
      <c r="C325" s="37" t="s">
        <v>1380</v>
      </c>
      <c r="D325" s="37" t="s">
        <v>1381</v>
      </c>
      <c r="E325" s="37" t="s">
        <v>194</v>
      </c>
      <c r="F325" s="37" t="s">
        <v>1304</v>
      </c>
      <c r="G325" s="37" t="b">
        <v>0</v>
      </c>
      <c r="H325" s="37" t="b">
        <v>1</v>
      </c>
      <c r="I325" s="38">
        <v>2000</v>
      </c>
    </row>
    <row r="326" spans="1:9" x14ac:dyDescent="0.2">
      <c r="A326" s="9" t="s">
        <v>1382</v>
      </c>
      <c r="B326" s="11">
        <v>325</v>
      </c>
      <c r="C326" s="11" t="s">
        <v>498</v>
      </c>
      <c r="D326" s="11" t="s">
        <v>1383</v>
      </c>
      <c r="E326" s="11" t="s">
        <v>1384</v>
      </c>
      <c r="F326" s="11" t="s">
        <v>1304</v>
      </c>
      <c r="G326" s="11" t="b">
        <v>0</v>
      </c>
      <c r="H326" s="11" t="b">
        <v>1</v>
      </c>
      <c r="I326" s="14">
        <v>1998</v>
      </c>
    </row>
    <row r="327" spans="1:9" x14ac:dyDescent="0.2">
      <c r="A327" s="28" t="s">
        <v>1385</v>
      </c>
      <c r="B327" s="37">
        <v>326</v>
      </c>
      <c r="C327" s="37" t="s">
        <v>675</v>
      </c>
      <c r="D327" s="37" t="s">
        <v>1386</v>
      </c>
      <c r="E327" s="37" t="s">
        <v>531</v>
      </c>
      <c r="F327" s="37" t="s">
        <v>1304</v>
      </c>
      <c r="G327" s="37" t="b">
        <v>0</v>
      </c>
      <c r="H327" s="37" t="b">
        <v>1</v>
      </c>
      <c r="I327" s="38">
        <v>1993</v>
      </c>
    </row>
    <row r="328" spans="1:9" x14ac:dyDescent="0.2">
      <c r="A328" s="9" t="s">
        <v>1387</v>
      </c>
      <c r="B328" s="11">
        <v>327</v>
      </c>
      <c r="C328" s="11" t="s">
        <v>627</v>
      </c>
      <c r="D328" s="11" t="s">
        <v>1388</v>
      </c>
      <c r="E328" s="11" t="s">
        <v>470</v>
      </c>
      <c r="F328" s="11" t="s">
        <v>1304</v>
      </c>
      <c r="G328" s="11" t="b">
        <v>0</v>
      </c>
      <c r="H328" s="11" t="b">
        <v>1</v>
      </c>
      <c r="I328" s="14"/>
    </row>
    <row r="329" spans="1:9" x14ac:dyDescent="0.2">
      <c r="A329" s="28" t="s">
        <v>328</v>
      </c>
      <c r="B329" s="37">
        <v>328</v>
      </c>
      <c r="C329" s="37" t="s">
        <v>1389</v>
      </c>
      <c r="D329" s="37" t="s">
        <v>1390</v>
      </c>
      <c r="E329" s="37" t="s">
        <v>506</v>
      </c>
      <c r="F329" s="37" t="s">
        <v>1304</v>
      </c>
      <c r="G329" s="37" t="b">
        <v>0</v>
      </c>
      <c r="H329" s="37" t="b">
        <v>1</v>
      </c>
      <c r="I329" s="38">
        <v>1990</v>
      </c>
    </row>
    <row r="330" spans="1:9" x14ac:dyDescent="0.2">
      <c r="A330" s="9" t="s">
        <v>321</v>
      </c>
      <c r="B330" s="11">
        <v>329</v>
      </c>
      <c r="C330" s="11" t="s">
        <v>1391</v>
      </c>
      <c r="D330" s="11" t="s">
        <v>1392</v>
      </c>
      <c r="E330" s="11" t="s">
        <v>1190</v>
      </c>
      <c r="F330" s="11" t="s">
        <v>1304</v>
      </c>
      <c r="G330" s="11" t="b">
        <v>0</v>
      </c>
      <c r="H330" s="11" t="b">
        <v>1</v>
      </c>
      <c r="I330" s="14">
        <v>2002</v>
      </c>
    </row>
    <row r="331" spans="1:9" x14ac:dyDescent="0.2">
      <c r="A331" s="28" t="s">
        <v>1393</v>
      </c>
      <c r="B331" s="37">
        <v>330</v>
      </c>
      <c r="C331" s="37" t="s">
        <v>1394</v>
      </c>
      <c r="D331" s="37" t="s">
        <v>1293</v>
      </c>
      <c r="E331" s="37" t="s">
        <v>1395</v>
      </c>
      <c r="F331" s="37" t="s">
        <v>1304</v>
      </c>
      <c r="G331" s="37" t="b">
        <v>0</v>
      </c>
      <c r="H331" s="37" t="b">
        <v>1</v>
      </c>
      <c r="I331" s="38">
        <v>2004</v>
      </c>
    </row>
    <row r="332" spans="1:9" x14ac:dyDescent="0.2">
      <c r="A332" s="9" t="s">
        <v>1396</v>
      </c>
      <c r="B332" s="11">
        <v>331</v>
      </c>
      <c r="C332" s="11" t="s">
        <v>492</v>
      </c>
      <c r="D332" s="11" t="s">
        <v>1397</v>
      </c>
      <c r="E332" s="11" t="s">
        <v>1398</v>
      </c>
      <c r="F332" s="11" t="s">
        <v>1304</v>
      </c>
      <c r="G332" s="11" t="b">
        <v>0</v>
      </c>
      <c r="H332" s="11" t="b">
        <v>1</v>
      </c>
      <c r="I332" s="14">
        <v>1998</v>
      </c>
    </row>
    <row r="333" spans="1:9" x14ac:dyDescent="0.2">
      <c r="A333" s="28" t="s">
        <v>1399</v>
      </c>
      <c r="B333" s="37">
        <v>332</v>
      </c>
      <c r="C333" s="37" t="s">
        <v>665</v>
      </c>
      <c r="D333" s="37" t="s">
        <v>1400</v>
      </c>
      <c r="E333" s="37" t="s">
        <v>535</v>
      </c>
      <c r="F333" s="37" t="s">
        <v>1304</v>
      </c>
      <c r="G333" s="37" t="b">
        <v>0</v>
      </c>
      <c r="H333" s="37" t="b">
        <v>1</v>
      </c>
      <c r="I333" s="38">
        <v>1996</v>
      </c>
    </row>
    <row r="334" spans="1:9" x14ac:dyDescent="0.2">
      <c r="A334" s="9" t="s">
        <v>1401</v>
      </c>
      <c r="B334" s="11">
        <v>333</v>
      </c>
      <c r="C334" s="11" t="s">
        <v>243</v>
      </c>
      <c r="D334" s="11" t="s">
        <v>1402</v>
      </c>
      <c r="E334" s="11" t="s">
        <v>535</v>
      </c>
      <c r="F334" s="11" t="s">
        <v>1304</v>
      </c>
      <c r="G334" s="11" t="b">
        <v>0</v>
      </c>
      <c r="H334" s="11" t="b">
        <v>1</v>
      </c>
      <c r="I334" s="14">
        <v>1994</v>
      </c>
    </row>
    <row r="335" spans="1:9" x14ac:dyDescent="0.2">
      <c r="A335" s="28" t="s">
        <v>1403</v>
      </c>
      <c r="B335" s="37">
        <v>334</v>
      </c>
      <c r="C335" s="37" t="s">
        <v>1404</v>
      </c>
      <c r="D335" s="37" t="s">
        <v>1405</v>
      </c>
      <c r="E335" s="37" t="s">
        <v>194</v>
      </c>
      <c r="F335" s="37" t="s">
        <v>1304</v>
      </c>
      <c r="G335" s="37" t="b">
        <v>0</v>
      </c>
      <c r="H335" s="37" t="b">
        <v>1</v>
      </c>
      <c r="I335" s="38">
        <v>2000</v>
      </c>
    </row>
    <row r="336" spans="1:9" x14ac:dyDescent="0.2">
      <c r="A336" s="9" t="s">
        <v>1406</v>
      </c>
      <c r="B336" s="11">
        <v>335</v>
      </c>
      <c r="C336" s="11" t="s">
        <v>1407</v>
      </c>
      <c r="D336" s="11" t="s">
        <v>1408</v>
      </c>
      <c r="E336" s="11" t="s">
        <v>194</v>
      </c>
      <c r="F336" s="11" t="s">
        <v>1304</v>
      </c>
      <c r="G336" s="11" t="b">
        <v>0</v>
      </c>
      <c r="H336" s="11" t="b">
        <v>1</v>
      </c>
      <c r="I336" s="14">
        <v>2001</v>
      </c>
    </row>
    <row r="337" spans="1:9" x14ac:dyDescent="0.2">
      <c r="A337" s="28" t="s">
        <v>311</v>
      </c>
      <c r="B337" s="37">
        <v>336</v>
      </c>
      <c r="C337" s="37" t="s">
        <v>1409</v>
      </c>
      <c r="D337" s="37" t="s">
        <v>1410</v>
      </c>
      <c r="E337" s="37" t="s">
        <v>194</v>
      </c>
      <c r="F337" s="37" t="s">
        <v>1304</v>
      </c>
      <c r="G337" s="37" t="b">
        <v>0</v>
      </c>
      <c r="H337" s="37" t="b">
        <v>1</v>
      </c>
      <c r="I337" s="38">
        <v>1998</v>
      </c>
    </row>
    <row r="338" spans="1:9" x14ac:dyDescent="0.2">
      <c r="A338" s="9" t="s">
        <v>326</v>
      </c>
      <c r="B338" s="11">
        <v>337</v>
      </c>
      <c r="C338" s="11" t="s">
        <v>1411</v>
      </c>
      <c r="D338" s="11" t="s">
        <v>1412</v>
      </c>
      <c r="E338" s="11" t="s">
        <v>535</v>
      </c>
      <c r="F338" s="11" t="s">
        <v>1304</v>
      </c>
      <c r="G338" s="11" t="b">
        <v>0</v>
      </c>
      <c r="H338" s="11" t="b">
        <v>1</v>
      </c>
      <c r="I338" s="14">
        <v>1995</v>
      </c>
    </row>
    <row r="339" spans="1:9" x14ac:dyDescent="0.2">
      <c r="A339" s="28" t="s">
        <v>1413</v>
      </c>
      <c r="B339" s="37">
        <v>338</v>
      </c>
      <c r="C339" s="37" t="s">
        <v>1021</v>
      </c>
      <c r="D339" s="37" t="s">
        <v>1414</v>
      </c>
      <c r="E339" s="37" t="s">
        <v>194</v>
      </c>
      <c r="F339" s="37" t="s">
        <v>1304</v>
      </c>
      <c r="G339" s="37" t="b">
        <v>0</v>
      </c>
      <c r="H339" s="37" t="b">
        <v>1</v>
      </c>
      <c r="I339" s="38">
        <v>1991</v>
      </c>
    </row>
    <row r="340" spans="1:9" x14ac:dyDescent="0.2">
      <c r="A340" s="9" t="s">
        <v>295</v>
      </c>
      <c r="B340" s="11">
        <v>339</v>
      </c>
      <c r="C340" s="11" t="s">
        <v>618</v>
      </c>
      <c r="D340" s="11" t="s">
        <v>1415</v>
      </c>
      <c r="E340" s="11" t="s">
        <v>194</v>
      </c>
      <c r="F340" s="11" t="s">
        <v>1304</v>
      </c>
      <c r="G340" s="11" t="b">
        <v>0</v>
      </c>
      <c r="H340" s="11" t="b">
        <v>1</v>
      </c>
      <c r="I340" s="14">
        <v>1993</v>
      </c>
    </row>
    <row r="341" spans="1:9" x14ac:dyDescent="0.2">
      <c r="A341" s="28" t="s">
        <v>299</v>
      </c>
      <c r="B341" s="37">
        <v>340</v>
      </c>
      <c r="C341" s="37" t="s">
        <v>1416</v>
      </c>
      <c r="D341" s="37" t="s">
        <v>1417</v>
      </c>
      <c r="E341" s="37" t="s">
        <v>194</v>
      </c>
      <c r="F341" s="37" t="s">
        <v>1304</v>
      </c>
      <c r="G341" s="37" t="b">
        <v>0</v>
      </c>
      <c r="H341" s="37" t="b">
        <v>1</v>
      </c>
      <c r="I341" s="38">
        <v>2002</v>
      </c>
    </row>
    <row r="342" spans="1:9" x14ac:dyDescent="0.2">
      <c r="A342" s="9" t="s">
        <v>1418</v>
      </c>
      <c r="B342" s="11">
        <v>341</v>
      </c>
      <c r="C342" s="11" t="s">
        <v>1419</v>
      </c>
      <c r="D342" s="11" t="s">
        <v>1420</v>
      </c>
      <c r="E342" s="11" t="s">
        <v>194</v>
      </c>
      <c r="F342" s="11" t="s">
        <v>1304</v>
      </c>
      <c r="G342" s="11" t="b">
        <v>0</v>
      </c>
      <c r="H342" s="11" t="b">
        <v>1</v>
      </c>
      <c r="I342" s="14">
        <v>2003</v>
      </c>
    </row>
    <row r="343" spans="1:9" x14ac:dyDescent="0.2">
      <c r="A343" s="28" t="s">
        <v>287</v>
      </c>
      <c r="B343" s="37">
        <v>342</v>
      </c>
      <c r="C343" s="37" t="s">
        <v>1421</v>
      </c>
      <c r="D343" s="37" t="s">
        <v>1422</v>
      </c>
      <c r="E343" s="37" t="s">
        <v>1423</v>
      </c>
      <c r="F343" s="37" t="s">
        <v>1304</v>
      </c>
      <c r="G343" s="37" t="b">
        <v>0</v>
      </c>
      <c r="H343" s="37" t="b">
        <v>1</v>
      </c>
      <c r="I343" s="38">
        <v>1992</v>
      </c>
    </row>
    <row r="344" spans="1:9" x14ac:dyDescent="0.2">
      <c r="A344" s="9" t="s">
        <v>1424</v>
      </c>
      <c r="B344" s="11">
        <v>343</v>
      </c>
      <c r="C344" s="11" t="s">
        <v>936</v>
      </c>
      <c r="D344" s="11" t="s">
        <v>1425</v>
      </c>
      <c r="E344" s="11" t="s">
        <v>194</v>
      </c>
      <c r="F344" s="11" t="s">
        <v>1304</v>
      </c>
      <c r="G344" s="11" t="b">
        <v>0</v>
      </c>
      <c r="H344" s="11" t="b">
        <v>1</v>
      </c>
      <c r="I344" s="14">
        <v>2000</v>
      </c>
    </row>
    <row r="345" spans="1:9" x14ac:dyDescent="0.2">
      <c r="A345" s="28" t="s">
        <v>324</v>
      </c>
      <c r="B345" s="37">
        <v>344</v>
      </c>
      <c r="C345" s="37" t="s">
        <v>732</v>
      </c>
      <c r="D345" s="37" t="s">
        <v>1426</v>
      </c>
      <c r="E345" s="37" t="s">
        <v>194</v>
      </c>
      <c r="F345" s="37" t="s">
        <v>1304</v>
      </c>
      <c r="G345" s="37" t="b">
        <v>0</v>
      </c>
      <c r="H345" s="37" t="b">
        <v>1</v>
      </c>
      <c r="I345" s="38">
        <v>1986</v>
      </c>
    </row>
    <row r="346" spans="1:9" x14ac:dyDescent="0.2">
      <c r="A346" s="9" t="s">
        <v>303</v>
      </c>
      <c r="B346" s="11">
        <v>345</v>
      </c>
      <c r="C346" s="11" t="s">
        <v>1427</v>
      </c>
      <c r="D346" s="11" t="s">
        <v>1428</v>
      </c>
      <c r="E346" s="11" t="s">
        <v>786</v>
      </c>
      <c r="F346" s="11" t="s">
        <v>1304</v>
      </c>
      <c r="G346" s="11" t="b">
        <v>0</v>
      </c>
      <c r="H346" s="11" t="b">
        <v>1</v>
      </c>
      <c r="I346" s="14">
        <v>1995</v>
      </c>
    </row>
    <row r="347" spans="1:9" x14ac:dyDescent="0.2">
      <c r="A347" s="28" t="s">
        <v>306</v>
      </c>
      <c r="B347" s="37">
        <v>346</v>
      </c>
      <c r="C347" s="37" t="s">
        <v>770</v>
      </c>
      <c r="D347" s="37" t="s">
        <v>1429</v>
      </c>
      <c r="E347" s="37" t="s">
        <v>194</v>
      </c>
      <c r="F347" s="37" t="s">
        <v>1304</v>
      </c>
      <c r="G347" s="37" t="b">
        <v>0</v>
      </c>
      <c r="H347" s="37" t="b">
        <v>1</v>
      </c>
      <c r="I347" s="38">
        <v>1996</v>
      </c>
    </row>
    <row r="348" spans="1:9" x14ac:dyDescent="0.2">
      <c r="A348" s="9" t="s">
        <v>340</v>
      </c>
      <c r="B348" s="11">
        <v>347</v>
      </c>
      <c r="C348" s="11" t="s">
        <v>1430</v>
      </c>
      <c r="D348" s="11" t="s">
        <v>1431</v>
      </c>
      <c r="E348" s="11" t="s">
        <v>680</v>
      </c>
      <c r="F348" s="11" t="s">
        <v>1304</v>
      </c>
      <c r="G348" s="11" t="b">
        <v>0</v>
      </c>
      <c r="H348" s="11" t="b">
        <v>1</v>
      </c>
      <c r="I348" s="14">
        <v>1998</v>
      </c>
    </row>
    <row r="349" spans="1:9" x14ac:dyDescent="0.2">
      <c r="A349" s="28" t="s">
        <v>1432</v>
      </c>
      <c r="B349" s="37">
        <v>348</v>
      </c>
      <c r="C349" s="37" t="s">
        <v>1307</v>
      </c>
      <c r="D349" s="37" t="s">
        <v>1433</v>
      </c>
      <c r="E349" s="37" t="s">
        <v>194</v>
      </c>
      <c r="F349" s="37" t="s">
        <v>1304</v>
      </c>
      <c r="G349" s="37" t="b">
        <v>0</v>
      </c>
      <c r="H349" s="37" t="b">
        <v>1</v>
      </c>
      <c r="I349" s="38">
        <v>2004</v>
      </c>
    </row>
    <row r="350" spans="1:9" x14ac:dyDescent="0.2">
      <c r="A350" s="9" t="s">
        <v>1434</v>
      </c>
      <c r="B350" s="11">
        <v>349</v>
      </c>
      <c r="C350" s="11" t="s">
        <v>1435</v>
      </c>
      <c r="D350" s="11" t="s">
        <v>1436</v>
      </c>
      <c r="E350" s="11" t="s">
        <v>194</v>
      </c>
      <c r="F350" s="11" t="s">
        <v>1304</v>
      </c>
      <c r="G350" s="11" t="b">
        <v>0</v>
      </c>
      <c r="H350" s="11" t="b">
        <v>1</v>
      </c>
      <c r="I350" s="14">
        <v>1998</v>
      </c>
    </row>
    <row r="351" spans="1:9" x14ac:dyDescent="0.2">
      <c r="A351" s="28" t="s">
        <v>1437</v>
      </c>
      <c r="B351" s="37">
        <v>350</v>
      </c>
      <c r="C351" s="37" t="s">
        <v>1438</v>
      </c>
      <c r="D351" s="37" t="s">
        <v>1439</v>
      </c>
      <c r="E351" s="37" t="s">
        <v>194</v>
      </c>
      <c r="F351" s="37" t="s">
        <v>1440</v>
      </c>
      <c r="G351" s="37" t="b">
        <v>1</v>
      </c>
      <c r="H351" s="37" t="b">
        <v>0</v>
      </c>
      <c r="I351" s="38">
        <v>2005</v>
      </c>
    </row>
    <row r="352" spans="1:9" x14ac:dyDescent="0.2">
      <c r="A352" s="9" t="s">
        <v>1441</v>
      </c>
      <c r="B352" s="11">
        <v>351</v>
      </c>
      <c r="C352" s="11" t="s">
        <v>1442</v>
      </c>
      <c r="D352" s="11" t="s">
        <v>1076</v>
      </c>
      <c r="E352" s="11" t="s">
        <v>482</v>
      </c>
      <c r="F352" s="11" t="s">
        <v>1440</v>
      </c>
      <c r="G352" s="11" t="b">
        <v>1</v>
      </c>
      <c r="H352" s="11" t="b">
        <v>0</v>
      </c>
      <c r="I352" s="14">
        <v>1991</v>
      </c>
    </row>
    <row r="353" spans="1:9" x14ac:dyDescent="0.2">
      <c r="A353" s="28" t="s">
        <v>1443</v>
      </c>
      <c r="B353" s="37">
        <v>352</v>
      </c>
      <c r="C353" s="37" t="s">
        <v>512</v>
      </c>
      <c r="D353" s="37" t="s">
        <v>486</v>
      </c>
      <c r="E353" s="37" t="s">
        <v>573</v>
      </c>
      <c r="F353" s="37" t="s">
        <v>1440</v>
      </c>
      <c r="G353" s="37" t="b">
        <v>1</v>
      </c>
      <c r="H353" s="37" t="b">
        <v>0</v>
      </c>
      <c r="I353" s="38">
        <v>1994</v>
      </c>
    </row>
    <row r="354" spans="1:9" x14ac:dyDescent="0.2">
      <c r="A354" s="9" t="s">
        <v>1444</v>
      </c>
      <c r="B354" s="11">
        <v>353</v>
      </c>
      <c r="C354" s="11" t="s">
        <v>794</v>
      </c>
      <c r="D354" s="11" t="s">
        <v>1445</v>
      </c>
      <c r="E354" s="11" t="s">
        <v>194</v>
      </c>
      <c r="F354" s="11" t="s">
        <v>1440</v>
      </c>
      <c r="G354" s="11" t="b">
        <v>1</v>
      </c>
      <c r="H354" s="11" t="b">
        <v>0</v>
      </c>
      <c r="I354" s="14">
        <v>1998</v>
      </c>
    </row>
    <row r="355" spans="1:9" x14ac:dyDescent="0.2">
      <c r="A355" s="28" t="s">
        <v>1446</v>
      </c>
      <c r="B355" s="37">
        <v>354</v>
      </c>
      <c r="C355" s="37" t="s">
        <v>1447</v>
      </c>
      <c r="D355" s="37" t="s">
        <v>1448</v>
      </c>
      <c r="E355" s="37" t="s">
        <v>194</v>
      </c>
      <c r="F355" s="37" t="s">
        <v>1440</v>
      </c>
      <c r="G355" s="37" t="b">
        <v>1</v>
      </c>
      <c r="H355" s="37" t="b">
        <v>0</v>
      </c>
      <c r="I355" s="38">
        <v>1997</v>
      </c>
    </row>
    <row r="356" spans="1:9" x14ac:dyDescent="0.2">
      <c r="A356" s="9" t="s">
        <v>1449</v>
      </c>
      <c r="B356" s="11">
        <v>355</v>
      </c>
      <c r="C356" s="11" t="s">
        <v>593</v>
      </c>
      <c r="D356" s="11" t="s">
        <v>1450</v>
      </c>
      <c r="E356" s="11" t="s">
        <v>999</v>
      </c>
      <c r="F356" s="11" t="s">
        <v>1440</v>
      </c>
      <c r="G356" s="11" t="b">
        <v>1</v>
      </c>
      <c r="H356" s="11" t="b">
        <v>0</v>
      </c>
      <c r="I356" s="14">
        <v>2000</v>
      </c>
    </row>
    <row r="357" spans="1:9" x14ac:dyDescent="0.2">
      <c r="A357" s="28" t="s">
        <v>1451</v>
      </c>
      <c r="B357" s="37">
        <v>356</v>
      </c>
      <c r="C357" s="37" t="s">
        <v>1099</v>
      </c>
      <c r="D357" s="37" t="s">
        <v>1452</v>
      </c>
      <c r="E357" s="37" t="s">
        <v>563</v>
      </c>
      <c r="F357" s="37" t="s">
        <v>1440</v>
      </c>
      <c r="G357" s="37" t="b">
        <v>1</v>
      </c>
      <c r="H357" s="37" t="b">
        <v>0</v>
      </c>
      <c r="I357" s="38">
        <v>2000</v>
      </c>
    </row>
    <row r="358" spans="1:9" x14ac:dyDescent="0.2">
      <c r="A358" s="9" t="s">
        <v>1453</v>
      </c>
      <c r="B358" s="11">
        <v>357</v>
      </c>
      <c r="C358" s="11" t="s">
        <v>1454</v>
      </c>
      <c r="D358" s="11" t="s">
        <v>1455</v>
      </c>
      <c r="E358" s="11" t="s">
        <v>1355</v>
      </c>
      <c r="F358" s="11" t="s">
        <v>1440</v>
      </c>
      <c r="G358" s="11" t="b">
        <v>1</v>
      </c>
      <c r="H358" s="11" t="b">
        <v>0</v>
      </c>
      <c r="I358" s="14">
        <v>1998</v>
      </c>
    </row>
    <row r="359" spans="1:9" x14ac:dyDescent="0.2">
      <c r="A359" s="28" t="s">
        <v>1456</v>
      </c>
      <c r="B359" s="37">
        <v>358</v>
      </c>
      <c r="C359" s="37" t="s">
        <v>1457</v>
      </c>
      <c r="D359" s="37" t="s">
        <v>1458</v>
      </c>
      <c r="E359" s="37" t="s">
        <v>194</v>
      </c>
      <c r="F359" s="37" t="s">
        <v>1440</v>
      </c>
      <c r="G359" s="37" t="b">
        <v>1</v>
      </c>
      <c r="H359" s="37" t="b">
        <v>0</v>
      </c>
      <c r="I359" s="38">
        <v>1998</v>
      </c>
    </row>
    <row r="360" spans="1:9" x14ac:dyDescent="0.2">
      <c r="A360" s="9" t="s">
        <v>1459</v>
      </c>
      <c r="B360" s="11">
        <v>359</v>
      </c>
      <c r="C360" s="11" t="s">
        <v>1028</v>
      </c>
      <c r="D360" s="11" t="s">
        <v>1460</v>
      </c>
      <c r="E360" s="11" t="s">
        <v>482</v>
      </c>
      <c r="F360" s="11" t="s">
        <v>1440</v>
      </c>
      <c r="G360" s="11" t="b">
        <v>1</v>
      </c>
      <c r="H360" s="11" t="b">
        <v>0</v>
      </c>
      <c r="I360" s="14">
        <v>1996</v>
      </c>
    </row>
    <row r="361" spans="1:9" x14ac:dyDescent="0.2">
      <c r="A361" s="28" t="s">
        <v>1461</v>
      </c>
      <c r="B361" s="37">
        <v>360</v>
      </c>
      <c r="C361" s="37" t="s">
        <v>1462</v>
      </c>
      <c r="D361" s="37" t="s">
        <v>1463</v>
      </c>
      <c r="E361" s="37" t="s">
        <v>194</v>
      </c>
      <c r="F361" s="37" t="s">
        <v>1440</v>
      </c>
      <c r="G361" s="37" t="b">
        <v>1</v>
      </c>
      <c r="H361" s="37" t="b">
        <v>0</v>
      </c>
      <c r="I361" s="38">
        <v>2001</v>
      </c>
    </row>
    <row r="362" spans="1:9" x14ac:dyDescent="0.2">
      <c r="A362" s="9" t="s">
        <v>1464</v>
      </c>
      <c r="B362" s="11">
        <v>361</v>
      </c>
      <c r="C362" s="11" t="s">
        <v>936</v>
      </c>
      <c r="D362" s="11" t="s">
        <v>1465</v>
      </c>
      <c r="E362" s="11" t="s">
        <v>194</v>
      </c>
      <c r="F362" s="11" t="s">
        <v>1440</v>
      </c>
      <c r="G362" s="11" t="b">
        <v>1</v>
      </c>
      <c r="H362" s="11" t="b">
        <v>0</v>
      </c>
      <c r="I362" s="14">
        <v>2005</v>
      </c>
    </row>
    <row r="363" spans="1:9" x14ac:dyDescent="0.2">
      <c r="A363" s="28" t="s">
        <v>1466</v>
      </c>
      <c r="B363" s="37">
        <v>362</v>
      </c>
      <c r="C363" s="37" t="s">
        <v>1467</v>
      </c>
      <c r="D363" s="37" t="s">
        <v>1468</v>
      </c>
      <c r="E363" s="37" t="s">
        <v>535</v>
      </c>
      <c r="F363" s="37" t="s">
        <v>1440</v>
      </c>
      <c r="G363" s="37" t="b">
        <v>1</v>
      </c>
      <c r="H363" s="37" t="b">
        <v>0</v>
      </c>
      <c r="I363" s="38">
        <v>1989</v>
      </c>
    </row>
    <row r="364" spans="1:9" x14ac:dyDescent="0.2">
      <c r="A364" s="9" t="s">
        <v>1469</v>
      </c>
      <c r="B364" s="11">
        <v>363</v>
      </c>
      <c r="C364" s="11" t="s">
        <v>1470</v>
      </c>
      <c r="D364" s="11" t="s">
        <v>1471</v>
      </c>
      <c r="E364" s="11" t="s">
        <v>1472</v>
      </c>
      <c r="F364" s="11" t="s">
        <v>1440</v>
      </c>
      <c r="G364" s="11" t="b">
        <v>1</v>
      </c>
      <c r="H364" s="11" t="b">
        <v>0</v>
      </c>
      <c r="I364" s="14">
        <v>2000</v>
      </c>
    </row>
    <row r="365" spans="1:9" x14ac:dyDescent="0.2">
      <c r="A365" s="28" t="s">
        <v>1473</v>
      </c>
      <c r="B365" s="37">
        <v>364</v>
      </c>
      <c r="C365" s="37" t="s">
        <v>782</v>
      </c>
      <c r="D365" s="37" t="s">
        <v>1474</v>
      </c>
      <c r="E365" s="37" t="s">
        <v>194</v>
      </c>
      <c r="F365" s="37" t="s">
        <v>1440</v>
      </c>
      <c r="G365" s="37" t="b">
        <v>1</v>
      </c>
      <c r="H365" s="37" t="b">
        <v>0</v>
      </c>
      <c r="I365" s="38">
        <v>2007</v>
      </c>
    </row>
    <row r="366" spans="1:9" x14ac:dyDescent="0.2">
      <c r="A366" s="9" t="s">
        <v>1475</v>
      </c>
      <c r="B366" s="11">
        <v>365</v>
      </c>
      <c r="C366" s="11" t="s">
        <v>204</v>
      </c>
      <c r="D366" s="11" t="s">
        <v>1476</v>
      </c>
      <c r="E366" s="11" t="s">
        <v>194</v>
      </c>
      <c r="F366" s="11" t="s">
        <v>1440</v>
      </c>
      <c r="G366" s="11" t="b">
        <v>1</v>
      </c>
      <c r="H366" s="11" t="b">
        <v>0</v>
      </c>
      <c r="I366" s="14">
        <v>1990</v>
      </c>
    </row>
    <row r="367" spans="1:9" x14ac:dyDescent="0.2">
      <c r="A367" s="28" t="s">
        <v>1477</v>
      </c>
      <c r="B367" s="37">
        <v>366</v>
      </c>
      <c r="C367" s="37" t="s">
        <v>1478</v>
      </c>
      <c r="D367" s="37" t="s">
        <v>1479</v>
      </c>
      <c r="E367" s="37" t="s">
        <v>194</v>
      </c>
      <c r="F367" s="37" t="s">
        <v>1440</v>
      </c>
      <c r="G367" s="37" t="b">
        <v>1</v>
      </c>
      <c r="H367" s="37" t="b">
        <v>0</v>
      </c>
      <c r="I367" s="38">
        <v>1995</v>
      </c>
    </row>
    <row r="368" spans="1:9" x14ac:dyDescent="0.2">
      <c r="A368" s="9" t="s">
        <v>1480</v>
      </c>
      <c r="B368" s="11">
        <v>367</v>
      </c>
      <c r="C368" s="11" t="s">
        <v>811</v>
      </c>
      <c r="D368" s="11" t="s">
        <v>1481</v>
      </c>
      <c r="E368" s="11" t="s">
        <v>680</v>
      </c>
      <c r="F368" s="11" t="s">
        <v>1440</v>
      </c>
      <c r="G368" s="11" t="b">
        <v>1</v>
      </c>
      <c r="H368" s="11" t="b">
        <v>0</v>
      </c>
      <c r="I368" s="14">
        <v>2002</v>
      </c>
    </row>
    <row r="369" spans="1:9" x14ac:dyDescent="0.2">
      <c r="A369" s="28" t="s">
        <v>1482</v>
      </c>
      <c r="B369" s="37">
        <v>368</v>
      </c>
      <c r="C369" s="37" t="s">
        <v>259</v>
      </c>
      <c r="D369" s="37" t="s">
        <v>1483</v>
      </c>
      <c r="E369" s="37" t="s">
        <v>194</v>
      </c>
      <c r="F369" s="37" t="s">
        <v>1440</v>
      </c>
      <c r="G369" s="37" t="b">
        <v>1</v>
      </c>
      <c r="H369" s="37" t="b">
        <v>0</v>
      </c>
      <c r="I369" s="38">
        <v>2001</v>
      </c>
    </row>
    <row r="370" spans="1:9" x14ac:dyDescent="0.2">
      <c r="A370" s="9" t="s">
        <v>1484</v>
      </c>
      <c r="B370" s="11">
        <v>369</v>
      </c>
      <c r="C370" s="11" t="s">
        <v>949</v>
      </c>
      <c r="D370" s="11" t="s">
        <v>1207</v>
      </c>
      <c r="E370" s="11" t="s">
        <v>591</v>
      </c>
      <c r="F370" s="11" t="s">
        <v>1440</v>
      </c>
      <c r="G370" s="11" t="b">
        <v>1</v>
      </c>
      <c r="H370" s="11" t="b">
        <v>0</v>
      </c>
      <c r="I370" s="14">
        <v>1994</v>
      </c>
    </row>
    <row r="371" spans="1:9" x14ac:dyDescent="0.2">
      <c r="A371" s="28" t="s">
        <v>1485</v>
      </c>
      <c r="B371" s="37">
        <v>370</v>
      </c>
      <c r="C371" s="37" t="s">
        <v>633</v>
      </c>
      <c r="D371" s="37" t="s">
        <v>1486</v>
      </c>
      <c r="E371" s="37" t="s">
        <v>680</v>
      </c>
      <c r="F371" s="37" t="s">
        <v>1440</v>
      </c>
      <c r="G371" s="37" t="b">
        <v>1</v>
      </c>
      <c r="H371" s="37" t="b">
        <v>0</v>
      </c>
      <c r="I371" s="38">
        <v>1997</v>
      </c>
    </row>
    <row r="372" spans="1:9" x14ac:dyDescent="0.2">
      <c r="A372" s="9" t="s">
        <v>1487</v>
      </c>
      <c r="B372" s="11">
        <v>371</v>
      </c>
      <c r="C372" s="11" t="s">
        <v>1035</v>
      </c>
      <c r="D372" s="11" t="s">
        <v>1488</v>
      </c>
      <c r="E372" s="11" t="s">
        <v>1489</v>
      </c>
      <c r="F372" s="11" t="s">
        <v>1440</v>
      </c>
      <c r="G372" s="11" t="b">
        <v>1</v>
      </c>
      <c r="H372" s="11" t="b">
        <v>0</v>
      </c>
      <c r="I372" s="14">
        <v>2002</v>
      </c>
    </row>
    <row r="373" spans="1:9" x14ac:dyDescent="0.2">
      <c r="A373" s="28" t="s">
        <v>1490</v>
      </c>
      <c r="B373" s="37">
        <v>372</v>
      </c>
      <c r="C373" s="37" t="s">
        <v>1166</v>
      </c>
      <c r="D373" s="37" t="s">
        <v>1491</v>
      </c>
      <c r="E373" s="37" t="s">
        <v>194</v>
      </c>
      <c r="F373" s="37" t="s">
        <v>1440</v>
      </c>
      <c r="G373" s="37" t="b">
        <v>1</v>
      </c>
      <c r="H373" s="37" t="b">
        <v>0</v>
      </c>
      <c r="I373" s="38">
        <v>2005</v>
      </c>
    </row>
    <row r="374" spans="1:9" x14ac:dyDescent="0.2">
      <c r="A374" s="9" t="s">
        <v>1492</v>
      </c>
      <c r="B374" s="11">
        <v>373</v>
      </c>
      <c r="C374" s="11" t="s">
        <v>1122</v>
      </c>
      <c r="D374" s="11" t="s">
        <v>1493</v>
      </c>
      <c r="E374" s="11" t="s">
        <v>470</v>
      </c>
      <c r="F374" s="11" t="s">
        <v>1440</v>
      </c>
      <c r="G374" s="11" t="b">
        <v>1</v>
      </c>
      <c r="H374" s="11" t="b">
        <v>0</v>
      </c>
      <c r="I374" s="14"/>
    </row>
    <row r="375" spans="1:9" x14ac:dyDescent="0.2">
      <c r="A375" s="28" t="s">
        <v>1494</v>
      </c>
      <c r="B375" s="37">
        <v>374</v>
      </c>
      <c r="C375" s="37" t="s">
        <v>1495</v>
      </c>
      <c r="D375" s="37" t="s">
        <v>1496</v>
      </c>
      <c r="E375" s="37" t="s">
        <v>194</v>
      </c>
      <c r="F375" s="37" t="s">
        <v>1440</v>
      </c>
      <c r="G375" s="37" t="b">
        <v>1</v>
      </c>
      <c r="H375" s="37" t="b">
        <v>0</v>
      </c>
      <c r="I375" s="38">
        <v>1999</v>
      </c>
    </row>
    <row r="376" spans="1:9" x14ac:dyDescent="0.2">
      <c r="A376" s="9" t="s">
        <v>1497</v>
      </c>
      <c r="B376" s="11">
        <v>375</v>
      </c>
      <c r="C376" s="11" t="s">
        <v>1498</v>
      </c>
      <c r="D376" s="11" t="s">
        <v>1499</v>
      </c>
      <c r="E376" s="11" t="s">
        <v>470</v>
      </c>
      <c r="F376" s="11" t="s">
        <v>1440</v>
      </c>
      <c r="G376" s="11" t="b">
        <v>1</v>
      </c>
      <c r="H376" s="11" t="b">
        <v>0</v>
      </c>
      <c r="I376" s="14"/>
    </row>
    <row r="377" spans="1:9" x14ac:dyDescent="0.2">
      <c r="A377" s="28" t="s">
        <v>1500</v>
      </c>
      <c r="B377" s="37">
        <v>376</v>
      </c>
      <c r="C377" s="37" t="s">
        <v>529</v>
      </c>
      <c r="D377" s="37" t="s">
        <v>1501</v>
      </c>
      <c r="E377" s="37" t="s">
        <v>1190</v>
      </c>
      <c r="F377" s="37" t="s">
        <v>1440</v>
      </c>
      <c r="G377" s="37" t="b">
        <v>1</v>
      </c>
      <c r="H377" s="37" t="b">
        <v>0</v>
      </c>
      <c r="I377" s="38">
        <v>2002</v>
      </c>
    </row>
    <row r="378" spans="1:9" x14ac:dyDescent="0.2">
      <c r="A378" s="9" t="s">
        <v>1502</v>
      </c>
      <c r="B378" s="11">
        <v>377</v>
      </c>
      <c r="C378" s="11" t="s">
        <v>1503</v>
      </c>
      <c r="D378" s="11" t="s">
        <v>1504</v>
      </c>
      <c r="E378" s="11" t="s">
        <v>194</v>
      </c>
      <c r="F378" s="11" t="s">
        <v>1440</v>
      </c>
      <c r="G378" s="11" t="b">
        <v>1</v>
      </c>
      <c r="H378" s="11" t="b">
        <v>0</v>
      </c>
      <c r="I378" s="14">
        <v>1993</v>
      </c>
    </row>
    <row r="379" spans="1:9" x14ac:dyDescent="0.2">
      <c r="A379" s="28" t="s">
        <v>1505</v>
      </c>
      <c r="B379" s="37">
        <v>378</v>
      </c>
      <c r="C379" s="37" t="s">
        <v>1506</v>
      </c>
      <c r="D379" s="37" t="s">
        <v>1507</v>
      </c>
      <c r="E379" s="37" t="s">
        <v>727</v>
      </c>
      <c r="F379" s="37" t="s">
        <v>1440</v>
      </c>
      <c r="G379" s="37" t="b">
        <v>1</v>
      </c>
      <c r="H379" s="37" t="b">
        <v>0</v>
      </c>
      <c r="I379" s="38">
        <v>1994</v>
      </c>
    </row>
    <row r="380" spans="1:9" x14ac:dyDescent="0.2">
      <c r="A380" s="9" t="s">
        <v>1508</v>
      </c>
      <c r="B380" s="11">
        <v>379</v>
      </c>
      <c r="C380" s="11" t="s">
        <v>811</v>
      </c>
      <c r="D380" s="11" t="s">
        <v>1509</v>
      </c>
      <c r="E380" s="11" t="s">
        <v>194</v>
      </c>
      <c r="F380" s="11" t="s">
        <v>1440</v>
      </c>
      <c r="G380" s="11" t="b">
        <v>1</v>
      </c>
      <c r="H380" s="11" t="b">
        <v>0</v>
      </c>
      <c r="I380" s="14">
        <v>2006</v>
      </c>
    </row>
    <row r="381" spans="1:9" x14ac:dyDescent="0.2">
      <c r="A381" s="28" t="s">
        <v>1510</v>
      </c>
      <c r="B381" s="37">
        <v>380</v>
      </c>
      <c r="C381" s="37" t="s">
        <v>1511</v>
      </c>
      <c r="D381" s="37" t="s">
        <v>1512</v>
      </c>
      <c r="E381" s="37" t="s">
        <v>194</v>
      </c>
      <c r="F381" s="37" t="s">
        <v>1440</v>
      </c>
      <c r="G381" s="37" t="b">
        <v>1</v>
      </c>
      <c r="H381" s="37" t="b">
        <v>0</v>
      </c>
      <c r="I381" s="38">
        <v>1996</v>
      </c>
    </row>
    <row r="382" spans="1:9" x14ac:dyDescent="0.2">
      <c r="A382" s="9" t="s">
        <v>1513</v>
      </c>
      <c r="B382" s="11">
        <v>381</v>
      </c>
      <c r="C382" s="11" t="s">
        <v>770</v>
      </c>
      <c r="D382" s="11" t="s">
        <v>1514</v>
      </c>
      <c r="E382" s="11" t="s">
        <v>194</v>
      </c>
      <c r="F382" s="11" t="s">
        <v>1440</v>
      </c>
      <c r="G382" s="11" t="b">
        <v>1</v>
      </c>
      <c r="H382" s="11" t="b">
        <v>0</v>
      </c>
      <c r="I382" s="14">
        <v>1997</v>
      </c>
    </row>
    <row r="383" spans="1:9" x14ac:dyDescent="0.2">
      <c r="A383" s="28" t="s">
        <v>1515</v>
      </c>
      <c r="B383" s="37">
        <v>382</v>
      </c>
      <c r="C383" s="37" t="s">
        <v>1516</v>
      </c>
      <c r="D383" s="37" t="s">
        <v>1514</v>
      </c>
      <c r="E383" s="37" t="s">
        <v>194</v>
      </c>
      <c r="F383" s="37" t="s">
        <v>1440</v>
      </c>
      <c r="G383" s="37" t="b">
        <v>1</v>
      </c>
      <c r="H383" s="37" t="b">
        <v>0</v>
      </c>
      <c r="I383" s="38">
        <v>2006</v>
      </c>
    </row>
    <row r="384" spans="1:9" x14ac:dyDescent="0.2">
      <c r="A384" s="9" t="s">
        <v>1517</v>
      </c>
      <c r="B384" s="11">
        <v>383</v>
      </c>
      <c r="C384" s="11" t="s">
        <v>1518</v>
      </c>
      <c r="D384" s="11" t="s">
        <v>1080</v>
      </c>
      <c r="E384" s="11" t="s">
        <v>194</v>
      </c>
      <c r="F384" s="11" t="s">
        <v>1440</v>
      </c>
      <c r="G384" s="11" t="b">
        <v>1</v>
      </c>
      <c r="H384" s="11" t="b">
        <v>0</v>
      </c>
      <c r="I384" s="14">
        <v>2000</v>
      </c>
    </row>
    <row r="385" spans="1:9" x14ac:dyDescent="0.2">
      <c r="A385" s="28" t="s">
        <v>1519</v>
      </c>
      <c r="B385" s="37">
        <v>384</v>
      </c>
      <c r="C385" s="37" t="s">
        <v>512</v>
      </c>
      <c r="D385" s="37" t="s">
        <v>1520</v>
      </c>
      <c r="E385" s="37" t="s">
        <v>573</v>
      </c>
      <c r="F385" s="37" t="s">
        <v>1440</v>
      </c>
      <c r="G385" s="37" t="b">
        <v>1</v>
      </c>
      <c r="H385" s="37" t="b">
        <v>0</v>
      </c>
      <c r="I385" s="38">
        <v>1995</v>
      </c>
    </row>
    <row r="386" spans="1:9" x14ac:dyDescent="0.2">
      <c r="A386" s="9" t="s">
        <v>1521</v>
      </c>
      <c r="B386" s="11">
        <v>385</v>
      </c>
      <c r="C386" s="11" t="s">
        <v>871</v>
      </c>
      <c r="D386" s="11" t="s">
        <v>1522</v>
      </c>
      <c r="E386" s="11" t="s">
        <v>194</v>
      </c>
      <c r="F386" s="11" t="s">
        <v>1440</v>
      </c>
      <c r="G386" s="11" t="b">
        <v>1</v>
      </c>
      <c r="H386" s="11" t="b">
        <v>0</v>
      </c>
      <c r="I386" s="14">
        <v>2006</v>
      </c>
    </row>
    <row r="387" spans="1:9" x14ac:dyDescent="0.2">
      <c r="A387" s="28" t="s">
        <v>1523</v>
      </c>
      <c r="B387" s="37">
        <v>386</v>
      </c>
      <c r="C387" s="37" t="s">
        <v>492</v>
      </c>
      <c r="D387" s="37" t="s">
        <v>1524</v>
      </c>
      <c r="E387" s="37" t="s">
        <v>680</v>
      </c>
      <c r="F387" s="37" t="s">
        <v>1440</v>
      </c>
      <c r="G387" s="37" t="b">
        <v>1</v>
      </c>
      <c r="H387" s="37" t="b">
        <v>0</v>
      </c>
      <c r="I387" s="38">
        <v>1998</v>
      </c>
    </row>
    <row r="388" spans="1:9" x14ac:dyDescent="0.2">
      <c r="A388" s="9" t="s">
        <v>1525</v>
      </c>
      <c r="B388" s="11">
        <v>387</v>
      </c>
      <c r="C388" s="11" t="s">
        <v>1526</v>
      </c>
      <c r="D388" s="11" t="s">
        <v>1527</v>
      </c>
      <c r="E388" s="11" t="s">
        <v>194</v>
      </c>
      <c r="F388" s="11" t="s">
        <v>1440</v>
      </c>
      <c r="G388" s="11" t="b">
        <v>1</v>
      </c>
      <c r="H388" s="11" t="b">
        <v>0</v>
      </c>
      <c r="I388" s="14">
        <v>1993</v>
      </c>
    </row>
    <row r="389" spans="1:9" x14ac:dyDescent="0.2">
      <c r="A389" s="28" t="s">
        <v>1528</v>
      </c>
      <c r="B389" s="37">
        <v>388</v>
      </c>
      <c r="C389" s="37" t="s">
        <v>1529</v>
      </c>
      <c r="D389" s="37" t="s">
        <v>1530</v>
      </c>
      <c r="E389" s="37" t="s">
        <v>194</v>
      </c>
      <c r="F389" s="37" t="s">
        <v>1440</v>
      </c>
      <c r="G389" s="37" t="b">
        <v>1</v>
      </c>
      <c r="H389" s="37" t="b">
        <v>0</v>
      </c>
      <c r="I389" s="38">
        <v>2002</v>
      </c>
    </row>
    <row r="390" spans="1:9" x14ac:dyDescent="0.2">
      <c r="A390" s="9" t="s">
        <v>1531</v>
      </c>
      <c r="B390" s="11">
        <v>389</v>
      </c>
      <c r="C390" s="11" t="s">
        <v>936</v>
      </c>
      <c r="D390" s="11" t="s">
        <v>1532</v>
      </c>
      <c r="E390" s="11" t="s">
        <v>194</v>
      </c>
      <c r="F390" s="11" t="s">
        <v>1440</v>
      </c>
      <c r="G390" s="11" t="b">
        <v>1</v>
      </c>
      <c r="H390" s="11" t="b">
        <v>0</v>
      </c>
      <c r="I390" s="14">
        <v>2001</v>
      </c>
    </row>
    <row r="391" spans="1:9" x14ac:dyDescent="0.2">
      <c r="A391" s="28" t="s">
        <v>1533</v>
      </c>
      <c r="B391" s="37">
        <v>390</v>
      </c>
      <c r="C391" s="37" t="s">
        <v>581</v>
      </c>
      <c r="D391" s="37" t="s">
        <v>1534</v>
      </c>
      <c r="E391" s="37" t="s">
        <v>546</v>
      </c>
      <c r="F391" s="37" t="s">
        <v>1440</v>
      </c>
      <c r="G391" s="37" t="b">
        <v>1</v>
      </c>
      <c r="H391" s="37" t="b">
        <v>0</v>
      </c>
      <c r="I391" s="38">
        <v>1999</v>
      </c>
    </row>
    <row r="392" spans="1:9" x14ac:dyDescent="0.2">
      <c r="A392" s="9" t="s">
        <v>1535</v>
      </c>
      <c r="B392" s="11">
        <v>391</v>
      </c>
      <c r="C392" s="11" t="s">
        <v>1536</v>
      </c>
      <c r="D392" s="11" t="s">
        <v>1537</v>
      </c>
      <c r="E392" s="11" t="s">
        <v>559</v>
      </c>
      <c r="F392" s="11" t="s">
        <v>1440</v>
      </c>
      <c r="G392" s="11" t="b">
        <v>1</v>
      </c>
      <c r="H392" s="11" t="b">
        <v>0</v>
      </c>
      <c r="I392" s="14">
        <v>1999</v>
      </c>
    </row>
    <row r="393" spans="1:9" x14ac:dyDescent="0.2">
      <c r="A393" s="28" t="s">
        <v>1538</v>
      </c>
      <c r="B393" s="37">
        <v>392</v>
      </c>
      <c r="C393" s="37" t="s">
        <v>1067</v>
      </c>
      <c r="D393" s="37" t="s">
        <v>1539</v>
      </c>
      <c r="E393" s="37" t="s">
        <v>470</v>
      </c>
      <c r="F393" s="37" t="s">
        <v>1440</v>
      </c>
      <c r="G393" s="37" t="b">
        <v>1</v>
      </c>
      <c r="H393" s="37" t="b">
        <v>0</v>
      </c>
      <c r="I393" s="38"/>
    </row>
    <row r="394" spans="1:9" x14ac:dyDescent="0.2">
      <c r="A394" s="9" t="s">
        <v>1540</v>
      </c>
      <c r="B394" s="11">
        <v>393</v>
      </c>
      <c r="C394" s="11" t="s">
        <v>1178</v>
      </c>
      <c r="D394" s="11" t="s">
        <v>1541</v>
      </c>
      <c r="E394" s="11" t="s">
        <v>1355</v>
      </c>
      <c r="F394" s="11" t="s">
        <v>1440</v>
      </c>
      <c r="G394" s="11" t="b">
        <v>1</v>
      </c>
      <c r="H394" s="11" t="b">
        <v>0</v>
      </c>
      <c r="I394" s="14">
        <v>2000</v>
      </c>
    </row>
    <row r="395" spans="1:9" x14ac:dyDescent="0.2">
      <c r="A395" s="28" t="s">
        <v>1542</v>
      </c>
      <c r="B395" s="37">
        <v>394</v>
      </c>
      <c r="C395" s="37" t="s">
        <v>1543</v>
      </c>
      <c r="D395" s="37" t="s">
        <v>1544</v>
      </c>
      <c r="E395" s="37" t="s">
        <v>563</v>
      </c>
      <c r="F395" s="37" t="s">
        <v>1440</v>
      </c>
      <c r="G395" s="37" t="b">
        <v>1</v>
      </c>
      <c r="H395" s="37" t="b">
        <v>0</v>
      </c>
      <c r="I395" s="38">
        <v>1996</v>
      </c>
    </row>
    <row r="396" spans="1:9" x14ac:dyDescent="0.2">
      <c r="A396" s="9" t="s">
        <v>1545</v>
      </c>
      <c r="B396" s="11">
        <v>395</v>
      </c>
      <c r="C396" s="11" t="s">
        <v>485</v>
      </c>
      <c r="D396" s="11" t="s">
        <v>1546</v>
      </c>
      <c r="E396" s="11" t="s">
        <v>1029</v>
      </c>
      <c r="F396" s="11" t="s">
        <v>1440</v>
      </c>
      <c r="G396" s="11" t="b">
        <v>1</v>
      </c>
      <c r="H396" s="11" t="b">
        <v>0</v>
      </c>
      <c r="I396" s="14">
        <v>1996</v>
      </c>
    </row>
    <row r="397" spans="1:9" x14ac:dyDescent="0.2">
      <c r="A397" s="28" t="s">
        <v>1547</v>
      </c>
      <c r="B397" s="37">
        <v>396</v>
      </c>
      <c r="C397" s="37" t="s">
        <v>1548</v>
      </c>
      <c r="D397" s="37" t="s">
        <v>1549</v>
      </c>
      <c r="E397" s="37" t="s">
        <v>194</v>
      </c>
      <c r="F397" s="37" t="s">
        <v>1440</v>
      </c>
      <c r="G397" s="37" t="b">
        <v>1</v>
      </c>
      <c r="H397" s="37" t="b">
        <v>0</v>
      </c>
      <c r="I397" s="38">
        <v>2005</v>
      </c>
    </row>
    <row r="398" spans="1:9" x14ac:dyDescent="0.2">
      <c r="A398" s="9" t="s">
        <v>1550</v>
      </c>
      <c r="B398" s="11">
        <v>397</v>
      </c>
      <c r="C398" s="11" t="s">
        <v>1127</v>
      </c>
      <c r="D398" s="11" t="s">
        <v>1551</v>
      </c>
      <c r="E398" s="11" t="s">
        <v>194</v>
      </c>
      <c r="F398" s="11" t="s">
        <v>1440</v>
      </c>
      <c r="G398" s="11" t="b">
        <v>1</v>
      </c>
      <c r="H398" s="11" t="b">
        <v>0</v>
      </c>
      <c r="I398" s="14">
        <v>1995</v>
      </c>
    </row>
    <row r="399" spans="1:9" x14ac:dyDescent="0.2">
      <c r="A399" s="28" t="s">
        <v>1552</v>
      </c>
      <c r="B399" s="37">
        <v>398</v>
      </c>
      <c r="C399" s="37" t="s">
        <v>1553</v>
      </c>
      <c r="D399" s="37" t="s">
        <v>1554</v>
      </c>
      <c r="E399" s="37" t="s">
        <v>194</v>
      </c>
      <c r="F399" s="37" t="s">
        <v>1440</v>
      </c>
      <c r="G399" s="37" t="b">
        <v>1</v>
      </c>
      <c r="H399" s="37" t="b">
        <v>0</v>
      </c>
      <c r="I399" s="38">
        <v>1994</v>
      </c>
    </row>
    <row r="400" spans="1:9" x14ac:dyDescent="0.2">
      <c r="A400" s="9" t="s">
        <v>1555</v>
      </c>
      <c r="B400" s="11">
        <v>399</v>
      </c>
      <c r="C400" s="11" t="s">
        <v>1188</v>
      </c>
      <c r="D400" s="11" t="s">
        <v>1394</v>
      </c>
      <c r="E400" s="11" t="s">
        <v>506</v>
      </c>
      <c r="F400" s="11" t="s">
        <v>1440</v>
      </c>
      <c r="G400" s="11" t="b">
        <v>1</v>
      </c>
      <c r="H400" s="11" t="b">
        <v>0</v>
      </c>
      <c r="I400" s="14">
        <v>1996</v>
      </c>
    </row>
    <row r="401" spans="1:9" x14ac:dyDescent="0.2">
      <c r="A401" s="28" t="s">
        <v>1556</v>
      </c>
      <c r="B401" s="37">
        <v>400</v>
      </c>
      <c r="C401" s="37" t="s">
        <v>1557</v>
      </c>
      <c r="D401" s="37" t="s">
        <v>1558</v>
      </c>
      <c r="E401" s="37" t="s">
        <v>194</v>
      </c>
      <c r="F401" s="37" t="s">
        <v>1440</v>
      </c>
      <c r="G401" s="37" t="b">
        <v>1</v>
      </c>
      <c r="H401" s="37" t="b">
        <v>0</v>
      </c>
      <c r="I401" s="38">
        <v>2006</v>
      </c>
    </row>
    <row r="402" spans="1:9" x14ac:dyDescent="0.2">
      <c r="A402" s="9" t="s">
        <v>1559</v>
      </c>
      <c r="B402" s="11">
        <v>401</v>
      </c>
      <c r="C402" s="11" t="s">
        <v>1560</v>
      </c>
      <c r="D402" s="11" t="s">
        <v>1318</v>
      </c>
      <c r="E402" s="11" t="s">
        <v>506</v>
      </c>
      <c r="F402" s="11" t="s">
        <v>1440</v>
      </c>
      <c r="G402" s="11" t="b">
        <v>1</v>
      </c>
      <c r="H402" s="11" t="b">
        <v>0</v>
      </c>
      <c r="I402" s="14">
        <v>1997</v>
      </c>
    </row>
    <row r="403" spans="1:9" x14ac:dyDescent="0.2">
      <c r="A403" s="28" t="s">
        <v>1561</v>
      </c>
      <c r="B403" s="37">
        <v>402</v>
      </c>
      <c r="C403" s="37" t="s">
        <v>1562</v>
      </c>
      <c r="D403" s="37" t="s">
        <v>1563</v>
      </c>
      <c r="E403" s="37" t="s">
        <v>194</v>
      </c>
      <c r="F403" s="37" t="s">
        <v>1440</v>
      </c>
      <c r="G403" s="37" t="b">
        <v>1</v>
      </c>
      <c r="H403" s="37" t="b">
        <v>0</v>
      </c>
      <c r="I403" s="38">
        <v>2000</v>
      </c>
    </row>
    <row r="404" spans="1:9" x14ac:dyDescent="0.2">
      <c r="A404" s="9" t="s">
        <v>1564</v>
      </c>
      <c r="B404" s="11">
        <v>403</v>
      </c>
      <c r="C404" s="11" t="s">
        <v>1565</v>
      </c>
      <c r="D404" s="11" t="s">
        <v>1566</v>
      </c>
      <c r="E404" s="11" t="s">
        <v>768</v>
      </c>
      <c r="F404" s="11" t="s">
        <v>1440</v>
      </c>
      <c r="G404" s="11" t="b">
        <v>1</v>
      </c>
      <c r="H404" s="11" t="b">
        <v>0</v>
      </c>
      <c r="I404" s="14">
        <v>1998</v>
      </c>
    </row>
    <row r="405" spans="1:9" x14ac:dyDescent="0.2">
      <c r="A405" s="28" t="s">
        <v>1567</v>
      </c>
      <c r="B405" s="37">
        <v>404</v>
      </c>
      <c r="C405" s="37" t="s">
        <v>1568</v>
      </c>
      <c r="D405" s="37" t="s">
        <v>1569</v>
      </c>
      <c r="E405" s="37" t="s">
        <v>194</v>
      </c>
      <c r="F405" s="37" t="s">
        <v>1440</v>
      </c>
      <c r="G405" s="37" t="b">
        <v>1</v>
      </c>
      <c r="H405" s="37" t="b">
        <v>0</v>
      </c>
      <c r="I405" s="38">
        <v>1999</v>
      </c>
    </row>
    <row r="406" spans="1:9" x14ac:dyDescent="0.2">
      <c r="A406" s="9" t="s">
        <v>1570</v>
      </c>
      <c r="B406" s="11">
        <v>405</v>
      </c>
      <c r="C406" s="11" t="s">
        <v>1571</v>
      </c>
      <c r="D406" s="11" t="s">
        <v>1572</v>
      </c>
      <c r="E406" s="11" t="s">
        <v>680</v>
      </c>
      <c r="F406" s="11" t="s">
        <v>1440</v>
      </c>
      <c r="G406" s="11" t="b">
        <v>1</v>
      </c>
      <c r="H406" s="11" t="b">
        <v>0</v>
      </c>
      <c r="I406" s="14">
        <v>1988</v>
      </c>
    </row>
    <row r="407" spans="1:9" x14ac:dyDescent="0.2">
      <c r="A407" s="28" t="s">
        <v>1573</v>
      </c>
      <c r="B407" s="37">
        <v>406</v>
      </c>
      <c r="C407" s="37" t="s">
        <v>1574</v>
      </c>
      <c r="D407" s="37" t="s">
        <v>1575</v>
      </c>
      <c r="E407" s="37" t="s">
        <v>510</v>
      </c>
      <c r="F407" s="37" t="s">
        <v>1440</v>
      </c>
      <c r="G407" s="37" t="b">
        <v>1</v>
      </c>
      <c r="H407" s="37" t="b">
        <v>0</v>
      </c>
      <c r="I407" s="38">
        <v>1996</v>
      </c>
    </row>
    <row r="408" spans="1:9" x14ac:dyDescent="0.2">
      <c r="A408" s="9" t="s">
        <v>1576</v>
      </c>
      <c r="B408" s="11">
        <v>407</v>
      </c>
      <c r="C408" s="11" t="s">
        <v>498</v>
      </c>
      <c r="D408" s="11" t="s">
        <v>1577</v>
      </c>
      <c r="E408" s="11" t="s">
        <v>506</v>
      </c>
      <c r="F408" s="11" t="s">
        <v>1440</v>
      </c>
      <c r="G408" s="11" t="b">
        <v>1</v>
      </c>
      <c r="H408" s="11" t="b">
        <v>0</v>
      </c>
      <c r="I408" s="14">
        <v>1997</v>
      </c>
    </row>
    <row r="409" spans="1:9" x14ac:dyDescent="0.2">
      <c r="A409" s="28" t="s">
        <v>1578</v>
      </c>
      <c r="B409" s="37">
        <v>408</v>
      </c>
      <c r="C409" s="37" t="s">
        <v>1579</v>
      </c>
      <c r="D409" s="37" t="s">
        <v>1580</v>
      </c>
      <c r="E409" s="37" t="s">
        <v>194</v>
      </c>
      <c r="F409" s="37" t="s">
        <v>1440</v>
      </c>
      <c r="G409" s="37" t="b">
        <v>1</v>
      </c>
      <c r="H409" s="37" t="b">
        <v>0</v>
      </c>
      <c r="I409" s="38">
        <v>2001</v>
      </c>
    </row>
    <row r="410" spans="1:9" x14ac:dyDescent="0.2">
      <c r="A410" s="9" t="s">
        <v>1581</v>
      </c>
      <c r="B410" s="11">
        <v>409</v>
      </c>
      <c r="C410" s="11" t="s">
        <v>1582</v>
      </c>
      <c r="D410" s="11" t="s">
        <v>1583</v>
      </c>
      <c r="E410" s="11" t="s">
        <v>1003</v>
      </c>
      <c r="F410" s="11" t="s">
        <v>1440</v>
      </c>
      <c r="G410" s="11" t="b">
        <v>1</v>
      </c>
      <c r="H410" s="11" t="b">
        <v>0</v>
      </c>
      <c r="I410" s="14">
        <v>2003</v>
      </c>
    </row>
    <row r="411" spans="1:9" x14ac:dyDescent="0.2">
      <c r="A411" s="28" t="s">
        <v>1584</v>
      </c>
      <c r="B411" s="37">
        <v>410</v>
      </c>
      <c r="C411" s="37" t="s">
        <v>1585</v>
      </c>
      <c r="D411" s="37" t="s">
        <v>1586</v>
      </c>
      <c r="E411" s="37" t="s">
        <v>194</v>
      </c>
      <c r="F411" s="37" t="s">
        <v>1440</v>
      </c>
      <c r="G411" s="37" t="b">
        <v>1</v>
      </c>
      <c r="H411" s="37" t="b">
        <v>0</v>
      </c>
      <c r="I411" s="38">
        <v>2003</v>
      </c>
    </row>
    <row r="412" spans="1:9" x14ac:dyDescent="0.2">
      <c r="A412" s="9" t="s">
        <v>1587</v>
      </c>
      <c r="B412" s="11">
        <v>411</v>
      </c>
      <c r="C412" s="11" t="s">
        <v>1104</v>
      </c>
      <c r="D412" s="11" t="s">
        <v>1588</v>
      </c>
      <c r="E412" s="11" t="s">
        <v>194</v>
      </c>
      <c r="F412" s="11" t="s">
        <v>1440</v>
      </c>
      <c r="G412" s="11" t="b">
        <v>1</v>
      </c>
      <c r="H412" s="11" t="b">
        <v>0</v>
      </c>
      <c r="I412" s="14">
        <v>1991</v>
      </c>
    </row>
    <row r="413" spans="1:9" x14ac:dyDescent="0.2">
      <c r="A413" s="28" t="s">
        <v>1589</v>
      </c>
      <c r="B413" s="37">
        <v>412</v>
      </c>
      <c r="C413" s="37" t="s">
        <v>770</v>
      </c>
      <c r="D413" s="37" t="s">
        <v>1335</v>
      </c>
      <c r="E413" s="37" t="s">
        <v>470</v>
      </c>
      <c r="F413" s="37" t="s">
        <v>1440</v>
      </c>
      <c r="G413" s="37" t="b">
        <v>1</v>
      </c>
      <c r="H413" s="37" t="b">
        <v>0</v>
      </c>
      <c r="I413" s="38"/>
    </row>
    <row r="414" spans="1:9" x14ac:dyDescent="0.2">
      <c r="A414" s="9" t="s">
        <v>1590</v>
      </c>
      <c r="B414" s="11">
        <v>413</v>
      </c>
      <c r="C414" s="11" t="s">
        <v>1591</v>
      </c>
      <c r="D414" s="11" t="s">
        <v>1592</v>
      </c>
      <c r="E414" s="11" t="s">
        <v>709</v>
      </c>
      <c r="F414" s="11" t="s">
        <v>1440</v>
      </c>
      <c r="G414" s="11" t="b">
        <v>1</v>
      </c>
      <c r="H414" s="11" t="b">
        <v>0</v>
      </c>
      <c r="I414" s="14">
        <v>2005</v>
      </c>
    </row>
    <row r="415" spans="1:9" x14ac:dyDescent="0.2">
      <c r="A415" s="28" t="s">
        <v>1593</v>
      </c>
      <c r="B415" s="37">
        <v>414</v>
      </c>
      <c r="C415" s="37" t="s">
        <v>1594</v>
      </c>
      <c r="D415" s="37" t="s">
        <v>1595</v>
      </c>
      <c r="E415" s="37" t="s">
        <v>194</v>
      </c>
      <c r="F415" s="37" t="s">
        <v>1440</v>
      </c>
      <c r="G415" s="37" t="b">
        <v>1</v>
      </c>
      <c r="H415" s="37" t="b">
        <v>0</v>
      </c>
      <c r="I415" s="38">
        <v>2001</v>
      </c>
    </row>
    <row r="416" spans="1:9" x14ac:dyDescent="0.2">
      <c r="A416" s="9" t="s">
        <v>1596</v>
      </c>
      <c r="B416" s="11">
        <v>415</v>
      </c>
      <c r="C416" s="11" t="s">
        <v>1438</v>
      </c>
      <c r="D416" s="11" t="s">
        <v>1597</v>
      </c>
      <c r="E416" s="11" t="s">
        <v>194</v>
      </c>
      <c r="F416" s="11" t="s">
        <v>1440</v>
      </c>
      <c r="G416" s="11" t="b">
        <v>1</v>
      </c>
      <c r="H416" s="11" t="b">
        <v>0</v>
      </c>
      <c r="I416" s="14">
        <v>1999</v>
      </c>
    </row>
    <row r="417" spans="1:9" x14ac:dyDescent="0.2">
      <c r="A417" s="28" t="s">
        <v>1598</v>
      </c>
      <c r="B417" s="37">
        <v>416</v>
      </c>
      <c r="C417" s="37" t="s">
        <v>526</v>
      </c>
      <c r="D417" s="37" t="s">
        <v>1599</v>
      </c>
      <c r="E417" s="37" t="s">
        <v>194</v>
      </c>
      <c r="F417" s="37" t="s">
        <v>1440</v>
      </c>
      <c r="G417" s="37" t="b">
        <v>1</v>
      </c>
      <c r="H417" s="37" t="b">
        <v>0</v>
      </c>
      <c r="I417" s="38">
        <v>1997</v>
      </c>
    </row>
    <row r="418" spans="1:9" x14ac:dyDescent="0.2">
      <c r="A418" s="9" t="s">
        <v>1600</v>
      </c>
      <c r="B418" s="11">
        <v>417</v>
      </c>
      <c r="C418" s="11" t="s">
        <v>1276</v>
      </c>
      <c r="D418" s="11" t="s">
        <v>1601</v>
      </c>
      <c r="E418" s="11" t="s">
        <v>194</v>
      </c>
      <c r="F418" s="11" t="s">
        <v>1440</v>
      </c>
      <c r="G418" s="11" t="b">
        <v>1</v>
      </c>
      <c r="H418" s="11" t="b">
        <v>0</v>
      </c>
      <c r="I418" s="14">
        <v>1994</v>
      </c>
    </row>
    <row r="419" spans="1:9" x14ac:dyDescent="0.2">
      <c r="A419" s="28" t="s">
        <v>1602</v>
      </c>
      <c r="B419" s="37">
        <v>418</v>
      </c>
      <c r="C419" s="37" t="s">
        <v>1603</v>
      </c>
      <c r="D419" s="37" t="s">
        <v>1604</v>
      </c>
      <c r="E419" s="37" t="s">
        <v>1605</v>
      </c>
      <c r="F419" s="37" t="s">
        <v>1440</v>
      </c>
      <c r="G419" s="37" t="b">
        <v>1</v>
      </c>
      <c r="H419" s="37" t="b">
        <v>0</v>
      </c>
      <c r="I419" s="38">
        <v>1999</v>
      </c>
    </row>
    <row r="420" spans="1:9" x14ac:dyDescent="0.2">
      <c r="A420" s="9" t="s">
        <v>1606</v>
      </c>
      <c r="B420" s="11">
        <v>419</v>
      </c>
      <c r="C420" s="11" t="s">
        <v>1607</v>
      </c>
      <c r="D420" s="11" t="s">
        <v>1116</v>
      </c>
      <c r="E420" s="11" t="s">
        <v>1608</v>
      </c>
      <c r="F420" s="11" t="s">
        <v>1440</v>
      </c>
      <c r="G420" s="11" t="b">
        <v>1</v>
      </c>
      <c r="H420" s="11" t="b">
        <v>0</v>
      </c>
      <c r="I420" s="14">
        <v>1997</v>
      </c>
    </row>
    <row r="421" spans="1:9" x14ac:dyDescent="0.2">
      <c r="A421" s="28" t="s">
        <v>1609</v>
      </c>
      <c r="B421" s="37">
        <v>420</v>
      </c>
      <c r="C421" s="37" t="s">
        <v>1610</v>
      </c>
      <c r="D421" s="37" t="s">
        <v>1611</v>
      </c>
      <c r="E421" s="37" t="s">
        <v>194</v>
      </c>
      <c r="F421" s="37" t="s">
        <v>1440</v>
      </c>
      <c r="G421" s="37" t="b">
        <v>1</v>
      </c>
      <c r="H421" s="37" t="b">
        <v>0</v>
      </c>
      <c r="I421" s="38">
        <v>1995</v>
      </c>
    </row>
    <row r="422" spans="1:9" x14ac:dyDescent="0.2">
      <c r="A422" s="9" t="s">
        <v>1612</v>
      </c>
      <c r="B422" s="11">
        <v>421</v>
      </c>
      <c r="C422" s="11" t="s">
        <v>1613</v>
      </c>
      <c r="D422" s="11" t="s">
        <v>1614</v>
      </c>
      <c r="E422" s="11" t="s">
        <v>1003</v>
      </c>
      <c r="F422" s="11" t="s">
        <v>1440</v>
      </c>
      <c r="G422" s="11" t="b">
        <v>1</v>
      </c>
      <c r="H422" s="11" t="b">
        <v>0</v>
      </c>
      <c r="I422" s="14">
        <v>1993</v>
      </c>
    </row>
    <row r="423" spans="1:9" x14ac:dyDescent="0.2">
      <c r="A423" s="28" t="s">
        <v>1615</v>
      </c>
      <c r="B423" s="37">
        <v>422</v>
      </c>
      <c r="C423" s="37" t="s">
        <v>1616</v>
      </c>
      <c r="D423" s="37" t="s">
        <v>1617</v>
      </c>
      <c r="E423" s="37" t="s">
        <v>709</v>
      </c>
      <c r="F423" s="37" t="s">
        <v>1440</v>
      </c>
      <c r="G423" s="37" t="b">
        <v>1</v>
      </c>
      <c r="H423" s="37" t="b">
        <v>0</v>
      </c>
      <c r="I423" s="38">
        <v>1996</v>
      </c>
    </row>
    <row r="424" spans="1:9" x14ac:dyDescent="0.2">
      <c r="A424" s="9" t="s">
        <v>1618</v>
      </c>
      <c r="B424" s="11">
        <v>423</v>
      </c>
      <c r="C424" s="11" t="s">
        <v>1109</v>
      </c>
      <c r="D424" s="11" t="s">
        <v>1619</v>
      </c>
      <c r="E424" s="11" t="s">
        <v>194</v>
      </c>
      <c r="F424" s="11" t="s">
        <v>1440</v>
      </c>
      <c r="G424" s="11" t="b">
        <v>1</v>
      </c>
      <c r="H424" s="11" t="b">
        <v>0</v>
      </c>
      <c r="I424" s="14">
        <v>2000</v>
      </c>
    </row>
    <row r="425" spans="1:9" x14ac:dyDescent="0.2">
      <c r="A425" s="28" t="s">
        <v>1620</v>
      </c>
      <c r="B425" s="37">
        <v>424</v>
      </c>
      <c r="C425" s="37" t="s">
        <v>1621</v>
      </c>
      <c r="D425" s="37" t="s">
        <v>1619</v>
      </c>
      <c r="E425" s="37" t="s">
        <v>194</v>
      </c>
      <c r="F425" s="37" t="s">
        <v>1440</v>
      </c>
      <c r="G425" s="37" t="b">
        <v>1</v>
      </c>
      <c r="H425" s="37" t="b">
        <v>0</v>
      </c>
      <c r="I425" s="38">
        <v>1996</v>
      </c>
    </row>
    <row r="426" spans="1:9" x14ac:dyDescent="0.2">
      <c r="A426" s="9" t="s">
        <v>1622</v>
      </c>
      <c r="B426" s="11">
        <v>425</v>
      </c>
      <c r="C426" s="11" t="s">
        <v>256</v>
      </c>
      <c r="D426" s="11" t="s">
        <v>1619</v>
      </c>
      <c r="E426" s="11" t="s">
        <v>194</v>
      </c>
      <c r="F426" s="11" t="s">
        <v>1440</v>
      </c>
      <c r="G426" s="11" t="b">
        <v>1</v>
      </c>
      <c r="H426" s="11" t="b">
        <v>0</v>
      </c>
      <c r="I426" s="14">
        <v>1998</v>
      </c>
    </row>
    <row r="427" spans="1:9" x14ac:dyDescent="0.2">
      <c r="A427" s="28" t="s">
        <v>1623</v>
      </c>
      <c r="B427" s="37">
        <v>426</v>
      </c>
      <c r="C427" s="37" t="s">
        <v>1624</v>
      </c>
      <c r="D427" s="37" t="s">
        <v>1625</v>
      </c>
      <c r="E427" s="37" t="s">
        <v>194</v>
      </c>
      <c r="F427" s="37" t="s">
        <v>1440</v>
      </c>
      <c r="G427" s="37" t="b">
        <v>1</v>
      </c>
      <c r="H427" s="37" t="b">
        <v>0</v>
      </c>
      <c r="I427" s="38">
        <v>2002</v>
      </c>
    </row>
    <row r="428" spans="1:9" x14ac:dyDescent="0.2">
      <c r="A428" s="9" t="s">
        <v>1626</v>
      </c>
      <c r="B428" s="11">
        <v>427</v>
      </c>
      <c r="C428" s="11" t="s">
        <v>1627</v>
      </c>
      <c r="D428" s="11" t="s">
        <v>1628</v>
      </c>
      <c r="E428" s="11" t="s">
        <v>573</v>
      </c>
      <c r="F428" s="11" t="s">
        <v>1440</v>
      </c>
      <c r="G428" s="11" t="b">
        <v>1</v>
      </c>
      <c r="H428" s="11" t="b">
        <v>0</v>
      </c>
      <c r="I428" s="14">
        <v>1993</v>
      </c>
    </row>
    <row r="429" spans="1:9" x14ac:dyDescent="0.2">
      <c r="A429" s="28" t="s">
        <v>1629</v>
      </c>
      <c r="B429" s="37">
        <v>428</v>
      </c>
      <c r="C429" s="37" t="s">
        <v>1630</v>
      </c>
      <c r="D429" s="37" t="s">
        <v>1631</v>
      </c>
      <c r="E429" s="37" t="s">
        <v>194</v>
      </c>
      <c r="F429" s="37" t="s">
        <v>1440</v>
      </c>
      <c r="G429" s="37" t="b">
        <v>1</v>
      </c>
      <c r="H429" s="37" t="b">
        <v>0</v>
      </c>
      <c r="I429" s="38">
        <v>1996</v>
      </c>
    </row>
    <row r="430" spans="1:9" x14ac:dyDescent="0.2">
      <c r="A430" s="9" t="s">
        <v>1632</v>
      </c>
      <c r="B430" s="11">
        <v>429</v>
      </c>
      <c r="C430" s="11" t="s">
        <v>192</v>
      </c>
      <c r="D430" s="11" t="s">
        <v>1633</v>
      </c>
      <c r="E430" s="11" t="s">
        <v>194</v>
      </c>
      <c r="F430" s="11" t="s">
        <v>1440</v>
      </c>
      <c r="G430" s="11" t="b">
        <v>1</v>
      </c>
      <c r="H430" s="11" t="b">
        <v>0</v>
      </c>
      <c r="I430" s="14">
        <v>1995</v>
      </c>
    </row>
    <row r="431" spans="1:9" x14ac:dyDescent="0.2">
      <c r="A431" s="28" t="s">
        <v>1634</v>
      </c>
      <c r="B431" s="37">
        <v>430</v>
      </c>
      <c r="C431" s="37" t="s">
        <v>1635</v>
      </c>
      <c r="D431" s="37" t="s">
        <v>1636</v>
      </c>
      <c r="E431" s="37" t="s">
        <v>1637</v>
      </c>
      <c r="F431" s="37" t="s">
        <v>1440</v>
      </c>
      <c r="G431" s="37" t="b">
        <v>1</v>
      </c>
      <c r="H431" s="37" t="b">
        <v>0</v>
      </c>
      <c r="I431" s="38">
        <v>1998</v>
      </c>
    </row>
    <row r="432" spans="1:9" x14ac:dyDescent="0.2">
      <c r="A432" s="9" t="s">
        <v>1638</v>
      </c>
      <c r="B432" s="11">
        <v>431</v>
      </c>
      <c r="C432" s="11" t="s">
        <v>889</v>
      </c>
      <c r="D432" s="11" t="s">
        <v>1639</v>
      </c>
      <c r="E432" s="11" t="s">
        <v>194</v>
      </c>
      <c r="F432" s="11" t="s">
        <v>1440</v>
      </c>
      <c r="G432" s="11" t="b">
        <v>1</v>
      </c>
      <c r="H432" s="11" t="b">
        <v>0</v>
      </c>
      <c r="I432" s="14">
        <v>2006</v>
      </c>
    </row>
    <row r="433" spans="1:9" x14ac:dyDescent="0.2">
      <c r="A433" s="28" t="s">
        <v>1640</v>
      </c>
      <c r="B433" s="37">
        <v>432</v>
      </c>
      <c r="C433" s="37" t="s">
        <v>1641</v>
      </c>
      <c r="D433" s="37" t="s">
        <v>1254</v>
      </c>
      <c r="E433" s="37" t="s">
        <v>802</v>
      </c>
      <c r="F433" s="37" t="s">
        <v>1440</v>
      </c>
      <c r="G433" s="37" t="b">
        <v>1</v>
      </c>
      <c r="H433" s="37" t="b">
        <v>0</v>
      </c>
      <c r="I433" s="38">
        <v>2000</v>
      </c>
    </row>
    <row r="434" spans="1:9" x14ac:dyDescent="0.2">
      <c r="A434" s="9" t="s">
        <v>1642</v>
      </c>
      <c r="B434" s="11">
        <v>433</v>
      </c>
      <c r="C434" s="11" t="s">
        <v>659</v>
      </c>
      <c r="D434" s="11" t="s">
        <v>1643</v>
      </c>
      <c r="E434" s="11" t="s">
        <v>1644</v>
      </c>
      <c r="F434" s="11" t="s">
        <v>1440</v>
      </c>
      <c r="G434" s="11" t="b">
        <v>1</v>
      </c>
      <c r="H434" s="11" t="b">
        <v>0</v>
      </c>
      <c r="I434" s="14">
        <v>2001</v>
      </c>
    </row>
    <row r="435" spans="1:9" x14ac:dyDescent="0.2">
      <c r="A435" s="28" t="s">
        <v>1645</v>
      </c>
      <c r="B435" s="37">
        <v>434</v>
      </c>
      <c r="C435" s="37" t="s">
        <v>1646</v>
      </c>
      <c r="D435" s="37" t="s">
        <v>1647</v>
      </c>
      <c r="E435" s="37" t="s">
        <v>680</v>
      </c>
      <c r="F435" s="37" t="s">
        <v>1440</v>
      </c>
      <c r="G435" s="37" t="b">
        <v>1</v>
      </c>
      <c r="H435" s="37" t="b">
        <v>0</v>
      </c>
      <c r="I435" s="38">
        <v>1997</v>
      </c>
    </row>
    <row r="436" spans="1:9" x14ac:dyDescent="0.2">
      <c r="A436" s="9" t="s">
        <v>1648</v>
      </c>
      <c r="B436" s="11">
        <v>435</v>
      </c>
      <c r="C436" s="11" t="s">
        <v>1649</v>
      </c>
      <c r="D436" s="11" t="s">
        <v>1650</v>
      </c>
      <c r="E436" s="11" t="s">
        <v>1651</v>
      </c>
      <c r="F436" s="11" t="s">
        <v>1440</v>
      </c>
      <c r="G436" s="11" t="b">
        <v>1</v>
      </c>
      <c r="H436" s="11" t="b">
        <v>0</v>
      </c>
      <c r="I436" s="14">
        <v>2000</v>
      </c>
    </row>
    <row r="437" spans="1:9" x14ac:dyDescent="0.2">
      <c r="A437" s="28" t="s">
        <v>1652</v>
      </c>
      <c r="B437" s="37">
        <v>436</v>
      </c>
      <c r="C437" s="37" t="s">
        <v>1653</v>
      </c>
      <c r="D437" s="37" t="s">
        <v>1654</v>
      </c>
      <c r="E437" s="37" t="s">
        <v>194</v>
      </c>
      <c r="F437" s="37" t="s">
        <v>1440</v>
      </c>
      <c r="G437" s="37" t="b">
        <v>1</v>
      </c>
      <c r="H437" s="37" t="b">
        <v>0</v>
      </c>
      <c r="I437" s="38">
        <v>1997</v>
      </c>
    </row>
    <row r="438" spans="1:9" x14ac:dyDescent="0.2">
      <c r="A438" s="9" t="s">
        <v>1655</v>
      </c>
      <c r="B438" s="11">
        <v>437</v>
      </c>
      <c r="C438" s="11" t="s">
        <v>1411</v>
      </c>
      <c r="D438" s="11" t="s">
        <v>1656</v>
      </c>
      <c r="E438" s="11" t="s">
        <v>470</v>
      </c>
      <c r="F438" s="11" t="s">
        <v>1440</v>
      </c>
      <c r="G438" s="11" t="b">
        <v>1</v>
      </c>
      <c r="H438" s="11" t="b">
        <v>0</v>
      </c>
      <c r="I438" s="14"/>
    </row>
    <row r="439" spans="1:9" x14ac:dyDescent="0.2">
      <c r="A439" s="28" t="s">
        <v>871</v>
      </c>
      <c r="B439" s="37">
        <v>438</v>
      </c>
      <c r="C439" s="37" t="e">
        <v>#VALUE!</v>
      </c>
      <c r="D439" s="37" t="e">
        <v>#VALUE!</v>
      </c>
      <c r="E439" s="37" t="s">
        <v>506</v>
      </c>
      <c r="F439" s="37" t="s">
        <v>1440</v>
      </c>
      <c r="G439" s="37" t="b">
        <v>1</v>
      </c>
      <c r="H439" s="37" t="b">
        <v>0</v>
      </c>
      <c r="I439" s="38">
        <v>1997</v>
      </c>
    </row>
    <row r="440" spans="1:9" x14ac:dyDescent="0.2">
      <c r="A440" s="9" t="s">
        <v>1657</v>
      </c>
      <c r="B440" s="11">
        <v>439</v>
      </c>
      <c r="C440" s="11" t="s">
        <v>1658</v>
      </c>
      <c r="D440" s="11" t="s">
        <v>1659</v>
      </c>
      <c r="E440" s="11" t="s">
        <v>680</v>
      </c>
      <c r="F440" s="11" t="s">
        <v>1440</v>
      </c>
      <c r="G440" s="11" t="b">
        <v>1</v>
      </c>
      <c r="H440" s="11" t="b">
        <v>0</v>
      </c>
      <c r="I440" s="14">
        <v>1999</v>
      </c>
    </row>
    <row r="441" spans="1:9" x14ac:dyDescent="0.2">
      <c r="A441" s="28" t="s">
        <v>1660</v>
      </c>
      <c r="B441" s="37">
        <v>440</v>
      </c>
      <c r="C441" s="37" t="s">
        <v>1661</v>
      </c>
      <c r="D441" s="37" t="s">
        <v>1662</v>
      </c>
      <c r="E441" s="37" t="s">
        <v>1663</v>
      </c>
      <c r="F441" s="37" t="s">
        <v>1440</v>
      </c>
      <c r="G441" s="37" t="b">
        <v>1</v>
      </c>
      <c r="H441" s="37" t="b">
        <v>0</v>
      </c>
      <c r="I441" s="38">
        <v>2000</v>
      </c>
    </row>
    <row r="442" spans="1:9" x14ac:dyDescent="0.2">
      <c r="A442" s="9" t="s">
        <v>1664</v>
      </c>
      <c r="B442" s="11">
        <v>441</v>
      </c>
      <c r="C442" s="11" t="s">
        <v>1665</v>
      </c>
      <c r="D442" s="11" t="s">
        <v>1666</v>
      </c>
      <c r="E442" s="11" t="s">
        <v>194</v>
      </c>
      <c r="F442" s="11" t="s">
        <v>1440</v>
      </c>
      <c r="G442" s="11" t="b">
        <v>1</v>
      </c>
      <c r="H442" s="11" t="b">
        <v>0</v>
      </c>
      <c r="I442" s="14">
        <v>1998</v>
      </c>
    </row>
    <row r="443" spans="1:9" x14ac:dyDescent="0.2">
      <c r="A443" s="28" t="s">
        <v>1667</v>
      </c>
      <c r="B443" s="37">
        <v>442</v>
      </c>
      <c r="C443" s="37" t="s">
        <v>1668</v>
      </c>
      <c r="D443" s="37" t="s">
        <v>1669</v>
      </c>
      <c r="E443" s="37" t="s">
        <v>1670</v>
      </c>
      <c r="F443" s="37" t="s">
        <v>1440</v>
      </c>
      <c r="G443" s="37" t="b">
        <v>1</v>
      </c>
      <c r="H443" s="37" t="b">
        <v>0</v>
      </c>
      <c r="I443" s="38">
        <v>2000</v>
      </c>
    </row>
    <row r="444" spans="1:9" x14ac:dyDescent="0.2">
      <c r="A444" s="9" t="s">
        <v>1671</v>
      </c>
      <c r="B444" s="11">
        <v>443</v>
      </c>
      <c r="C444" s="11" t="s">
        <v>910</v>
      </c>
      <c r="D444" s="11" t="s">
        <v>1672</v>
      </c>
      <c r="E444" s="11" t="s">
        <v>1472</v>
      </c>
      <c r="F444" s="11" t="s">
        <v>1440</v>
      </c>
      <c r="G444" s="11" t="b">
        <v>1</v>
      </c>
      <c r="H444" s="11" t="b">
        <v>0</v>
      </c>
      <c r="I444" s="14">
        <v>1999</v>
      </c>
    </row>
    <row r="445" spans="1:9" x14ac:dyDescent="0.2">
      <c r="A445" s="28" t="s">
        <v>1673</v>
      </c>
      <c r="B445" s="37">
        <v>444</v>
      </c>
      <c r="C445" s="37" t="s">
        <v>842</v>
      </c>
      <c r="D445" s="37" t="s">
        <v>1674</v>
      </c>
      <c r="E445" s="37" t="s">
        <v>194</v>
      </c>
      <c r="F445" s="37" t="s">
        <v>1440</v>
      </c>
      <c r="G445" s="37" t="b">
        <v>1</v>
      </c>
      <c r="H445" s="37" t="b">
        <v>0</v>
      </c>
      <c r="I445" s="38">
        <v>1994</v>
      </c>
    </row>
    <row r="446" spans="1:9" x14ac:dyDescent="0.2">
      <c r="A446" s="9" t="s">
        <v>1675</v>
      </c>
      <c r="B446" s="11">
        <v>445</v>
      </c>
      <c r="C446" s="11" t="s">
        <v>1676</v>
      </c>
      <c r="D446" s="11" t="s">
        <v>1677</v>
      </c>
      <c r="E446" s="11" t="s">
        <v>1678</v>
      </c>
      <c r="F446" s="11" t="s">
        <v>1440</v>
      </c>
      <c r="G446" s="11" t="b">
        <v>1</v>
      </c>
      <c r="H446" s="11" t="b">
        <v>0</v>
      </c>
      <c r="I446" s="14">
        <v>1994</v>
      </c>
    </row>
    <row r="447" spans="1:9" x14ac:dyDescent="0.2">
      <c r="A447" s="28" t="s">
        <v>1679</v>
      </c>
      <c r="B447" s="37">
        <v>446</v>
      </c>
      <c r="C447" s="37" t="s">
        <v>729</v>
      </c>
      <c r="D447" s="37" t="s">
        <v>1680</v>
      </c>
      <c r="E447" s="37" t="s">
        <v>194</v>
      </c>
      <c r="F447" s="37" t="s">
        <v>1440</v>
      </c>
      <c r="G447" s="37" t="b">
        <v>1</v>
      </c>
      <c r="H447" s="37" t="b">
        <v>0</v>
      </c>
      <c r="I447" s="38">
        <v>1990</v>
      </c>
    </row>
    <row r="448" spans="1:9" x14ac:dyDescent="0.2">
      <c r="A448" s="9" t="s">
        <v>1681</v>
      </c>
      <c r="B448" s="11">
        <v>447</v>
      </c>
      <c r="C448" s="11" t="s">
        <v>557</v>
      </c>
      <c r="D448" s="11" t="s">
        <v>1680</v>
      </c>
      <c r="E448" s="11" t="s">
        <v>194</v>
      </c>
      <c r="F448" s="11" t="s">
        <v>1440</v>
      </c>
      <c r="G448" s="11" t="b">
        <v>1</v>
      </c>
      <c r="H448" s="11" t="b">
        <v>0</v>
      </c>
      <c r="I448" s="14">
        <v>1998</v>
      </c>
    </row>
    <row r="449" spans="1:9" x14ac:dyDescent="0.2">
      <c r="A449" s="28" t="s">
        <v>1682</v>
      </c>
      <c r="B449" s="37">
        <v>448</v>
      </c>
      <c r="C449" s="37" t="s">
        <v>1683</v>
      </c>
      <c r="D449" s="37" t="s">
        <v>1684</v>
      </c>
      <c r="E449" s="37" t="s">
        <v>194</v>
      </c>
      <c r="F449" s="37" t="s">
        <v>1440</v>
      </c>
      <c r="G449" s="37" t="b">
        <v>1</v>
      </c>
      <c r="H449" s="37" t="b">
        <v>0</v>
      </c>
      <c r="I449" s="38">
        <v>1998</v>
      </c>
    </row>
    <row r="450" spans="1:9" x14ac:dyDescent="0.2">
      <c r="A450" s="9" t="s">
        <v>1685</v>
      </c>
      <c r="B450" s="11">
        <v>449</v>
      </c>
      <c r="C450" s="11" t="s">
        <v>1686</v>
      </c>
      <c r="D450" s="11" t="s">
        <v>1687</v>
      </c>
      <c r="E450" s="11" t="s">
        <v>194</v>
      </c>
      <c r="F450" s="11" t="s">
        <v>1440</v>
      </c>
      <c r="G450" s="11" t="b">
        <v>1</v>
      </c>
      <c r="H450" s="11" t="b">
        <v>0</v>
      </c>
      <c r="I450" s="14">
        <v>1998</v>
      </c>
    </row>
    <row r="451" spans="1:9" x14ac:dyDescent="0.2">
      <c r="A451" s="28" t="s">
        <v>1688</v>
      </c>
      <c r="B451" s="37">
        <v>450</v>
      </c>
      <c r="C451" s="37" t="s">
        <v>612</v>
      </c>
      <c r="D451" s="37" t="s">
        <v>1689</v>
      </c>
      <c r="E451" s="37" t="s">
        <v>194</v>
      </c>
      <c r="F451" s="37" t="s">
        <v>1440</v>
      </c>
      <c r="G451" s="37" t="b">
        <v>1</v>
      </c>
      <c r="H451" s="37" t="b">
        <v>0</v>
      </c>
      <c r="I451" s="38">
        <v>1998</v>
      </c>
    </row>
    <row r="452" spans="1:9" x14ac:dyDescent="0.2">
      <c r="A452" s="9" t="s">
        <v>1690</v>
      </c>
      <c r="B452" s="11">
        <v>451</v>
      </c>
      <c r="C452" s="11" t="s">
        <v>1691</v>
      </c>
      <c r="D452" s="11" t="s">
        <v>1692</v>
      </c>
      <c r="E452" s="11" t="s">
        <v>194</v>
      </c>
      <c r="F452" s="11" t="s">
        <v>1440</v>
      </c>
      <c r="G452" s="11" t="b">
        <v>1</v>
      </c>
      <c r="H452" s="11" t="b">
        <v>0</v>
      </c>
      <c r="I452" s="14">
        <v>2003</v>
      </c>
    </row>
    <row r="453" spans="1:9" x14ac:dyDescent="0.2">
      <c r="A453" s="28" t="s">
        <v>1693</v>
      </c>
      <c r="B453" s="37">
        <v>452</v>
      </c>
      <c r="C453" s="37" t="s">
        <v>1694</v>
      </c>
      <c r="D453" s="37" t="s">
        <v>1695</v>
      </c>
      <c r="E453" s="37" t="s">
        <v>506</v>
      </c>
      <c r="F453" s="37" t="s">
        <v>1440</v>
      </c>
      <c r="G453" s="37" t="b">
        <v>1</v>
      </c>
      <c r="H453" s="37" t="b">
        <v>0</v>
      </c>
      <c r="I453" s="38">
        <v>1996</v>
      </c>
    </row>
    <row r="454" spans="1:9" x14ac:dyDescent="0.2">
      <c r="A454" s="9" t="s">
        <v>1696</v>
      </c>
      <c r="B454" s="11">
        <v>453</v>
      </c>
      <c r="C454" s="11" t="s">
        <v>1697</v>
      </c>
      <c r="D454" s="11" t="s">
        <v>1698</v>
      </c>
      <c r="E454" s="11" t="s">
        <v>194</v>
      </c>
      <c r="F454" s="11" t="s">
        <v>1440</v>
      </c>
      <c r="G454" s="11" t="b">
        <v>1</v>
      </c>
      <c r="H454" s="11" t="b">
        <v>0</v>
      </c>
      <c r="I454" s="14">
        <v>1998</v>
      </c>
    </row>
    <row r="455" spans="1:9" x14ac:dyDescent="0.2">
      <c r="A455" s="28" t="s">
        <v>1699</v>
      </c>
      <c r="B455" s="37">
        <v>454</v>
      </c>
      <c r="C455" s="37" t="s">
        <v>822</v>
      </c>
      <c r="D455" s="37" t="s">
        <v>1700</v>
      </c>
      <c r="E455" s="37" t="s">
        <v>1489</v>
      </c>
      <c r="F455" s="37" t="s">
        <v>1440</v>
      </c>
      <c r="G455" s="37" t="b">
        <v>1</v>
      </c>
      <c r="H455" s="37" t="b">
        <v>0</v>
      </c>
      <c r="I455" s="38">
        <v>1996</v>
      </c>
    </row>
    <row r="456" spans="1:9" x14ac:dyDescent="0.2">
      <c r="A456" s="9" t="s">
        <v>1701</v>
      </c>
      <c r="B456" s="11">
        <v>455</v>
      </c>
      <c r="C456" s="11" t="s">
        <v>259</v>
      </c>
      <c r="D456" s="11" t="s">
        <v>1702</v>
      </c>
      <c r="E456" s="11" t="s">
        <v>194</v>
      </c>
      <c r="F456" s="11" t="s">
        <v>1440</v>
      </c>
      <c r="G456" s="11" t="b">
        <v>1</v>
      </c>
      <c r="H456" s="11" t="b">
        <v>0</v>
      </c>
      <c r="I456" s="14">
        <v>2000</v>
      </c>
    </row>
    <row r="457" spans="1:9" x14ac:dyDescent="0.2">
      <c r="A457" s="28" t="s">
        <v>1703</v>
      </c>
      <c r="B457" s="37">
        <v>456</v>
      </c>
      <c r="C457" s="37" t="s">
        <v>665</v>
      </c>
      <c r="D457" s="37" t="s">
        <v>1704</v>
      </c>
      <c r="E457" s="37" t="s">
        <v>194</v>
      </c>
      <c r="F457" s="37" t="s">
        <v>1440</v>
      </c>
      <c r="G457" s="37" t="b">
        <v>1</v>
      </c>
      <c r="H457" s="37" t="b">
        <v>0</v>
      </c>
      <c r="I457" s="38">
        <v>2003</v>
      </c>
    </row>
    <row r="458" spans="1:9" x14ac:dyDescent="0.2">
      <c r="A458" s="9" t="s">
        <v>1705</v>
      </c>
      <c r="B458" s="11">
        <v>457</v>
      </c>
      <c r="C458" s="11" t="s">
        <v>1706</v>
      </c>
      <c r="D458" s="11" t="s">
        <v>1707</v>
      </c>
      <c r="E458" s="11" t="s">
        <v>1003</v>
      </c>
      <c r="F458" s="11" t="s">
        <v>1440</v>
      </c>
      <c r="G458" s="11" t="b">
        <v>1</v>
      </c>
      <c r="H458" s="11" t="b">
        <v>0</v>
      </c>
      <c r="I458" s="14">
        <v>2001</v>
      </c>
    </row>
    <row r="459" spans="1:9" x14ac:dyDescent="0.2">
      <c r="A459" s="28" t="s">
        <v>1708</v>
      </c>
      <c r="B459" s="37">
        <v>458</v>
      </c>
      <c r="C459" s="37" t="s">
        <v>659</v>
      </c>
      <c r="D459" s="37" t="s">
        <v>1709</v>
      </c>
      <c r="E459" s="37" t="s">
        <v>566</v>
      </c>
      <c r="F459" s="37" t="s">
        <v>1440</v>
      </c>
      <c r="G459" s="37" t="b">
        <v>1</v>
      </c>
      <c r="H459" s="37" t="b">
        <v>0</v>
      </c>
      <c r="I459" s="38">
        <v>1997</v>
      </c>
    </row>
    <row r="460" spans="1:9" x14ac:dyDescent="0.2">
      <c r="A460" s="9" t="s">
        <v>1710</v>
      </c>
      <c r="B460" s="11">
        <v>459</v>
      </c>
      <c r="C460" s="11" t="s">
        <v>910</v>
      </c>
      <c r="D460" s="11" t="s">
        <v>1711</v>
      </c>
      <c r="E460" s="11" t="s">
        <v>194</v>
      </c>
      <c r="F460" s="11" t="s">
        <v>1440</v>
      </c>
      <c r="G460" s="11" t="b">
        <v>1</v>
      </c>
      <c r="H460" s="11" t="b">
        <v>0</v>
      </c>
      <c r="I460" s="14">
        <v>1996</v>
      </c>
    </row>
    <row r="461" spans="1:9" x14ac:dyDescent="0.2">
      <c r="A461" s="28" t="s">
        <v>1712</v>
      </c>
      <c r="B461" s="37">
        <v>460</v>
      </c>
      <c r="C461" s="37" t="s">
        <v>722</v>
      </c>
      <c r="D461" s="37" t="s">
        <v>624</v>
      </c>
      <c r="E461" s="37" t="s">
        <v>194</v>
      </c>
      <c r="F461" s="37" t="s">
        <v>1440</v>
      </c>
      <c r="G461" s="37" t="b">
        <v>1</v>
      </c>
      <c r="H461" s="37" t="b">
        <v>0</v>
      </c>
      <c r="I461" s="38">
        <v>1999</v>
      </c>
    </row>
    <row r="462" spans="1:9" x14ac:dyDescent="0.2">
      <c r="A462" s="9" t="s">
        <v>1713</v>
      </c>
      <c r="B462" s="11">
        <v>461</v>
      </c>
      <c r="C462" s="11" t="s">
        <v>1007</v>
      </c>
      <c r="D462" s="11" t="s">
        <v>1714</v>
      </c>
      <c r="E462" s="11" t="s">
        <v>194</v>
      </c>
      <c r="F462" s="11" t="s">
        <v>1440</v>
      </c>
      <c r="G462" s="11" t="b">
        <v>1</v>
      </c>
      <c r="H462" s="11" t="b">
        <v>0</v>
      </c>
      <c r="I462" s="14">
        <v>2006</v>
      </c>
    </row>
    <row r="463" spans="1:9" x14ac:dyDescent="0.2">
      <c r="A463" s="28" t="s">
        <v>1715</v>
      </c>
      <c r="B463" s="37">
        <v>462</v>
      </c>
      <c r="C463" s="37" t="s">
        <v>763</v>
      </c>
      <c r="D463" s="37" t="s">
        <v>1716</v>
      </c>
      <c r="E463" s="37" t="s">
        <v>194</v>
      </c>
      <c r="F463" s="37" t="s">
        <v>1440</v>
      </c>
      <c r="G463" s="37" t="b">
        <v>1</v>
      </c>
      <c r="H463" s="37" t="b">
        <v>0</v>
      </c>
      <c r="I463" s="38">
        <v>1997</v>
      </c>
    </row>
    <row r="464" spans="1:9" x14ac:dyDescent="0.2">
      <c r="A464" s="9" t="s">
        <v>1717</v>
      </c>
      <c r="B464" s="11">
        <v>463</v>
      </c>
      <c r="C464" s="11" t="s">
        <v>1718</v>
      </c>
      <c r="D464" s="11" t="s">
        <v>1719</v>
      </c>
      <c r="E464" s="11" t="s">
        <v>470</v>
      </c>
      <c r="F464" s="11" t="s">
        <v>1440</v>
      </c>
      <c r="G464" s="11" t="b">
        <v>1</v>
      </c>
      <c r="H464" s="11" t="b">
        <v>0</v>
      </c>
      <c r="I464" s="14">
        <v>1999</v>
      </c>
    </row>
    <row r="465" spans="1:9" x14ac:dyDescent="0.2">
      <c r="A465" s="28" t="s">
        <v>1720</v>
      </c>
      <c r="B465" s="37">
        <v>464</v>
      </c>
      <c r="C465" s="37" t="s">
        <v>593</v>
      </c>
      <c r="D465" s="37" t="s">
        <v>1721</v>
      </c>
      <c r="E465" s="37" t="s">
        <v>194</v>
      </c>
      <c r="F465" s="37" t="s">
        <v>1440</v>
      </c>
      <c r="G465" s="37" t="b">
        <v>1</v>
      </c>
      <c r="H465" s="37" t="b">
        <v>0</v>
      </c>
      <c r="I465" s="38">
        <v>2000</v>
      </c>
    </row>
    <row r="466" spans="1:9" x14ac:dyDescent="0.2">
      <c r="A466" s="9" t="s">
        <v>1722</v>
      </c>
      <c r="B466" s="11">
        <v>465</v>
      </c>
      <c r="C466" s="11" t="s">
        <v>1723</v>
      </c>
      <c r="D466" s="11" t="s">
        <v>1724</v>
      </c>
      <c r="E466" s="11" t="s">
        <v>535</v>
      </c>
      <c r="F466" s="11" t="s">
        <v>1440</v>
      </c>
      <c r="G466" s="11" t="b">
        <v>1</v>
      </c>
      <c r="H466" s="11" t="b">
        <v>0</v>
      </c>
      <c r="I466" s="14">
        <v>2000</v>
      </c>
    </row>
    <row r="467" spans="1:9" x14ac:dyDescent="0.2">
      <c r="A467" s="28" t="s">
        <v>1725</v>
      </c>
      <c r="B467" s="37">
        <v>466</v>
      </c>
      <c r="C467" s="37" t="s">
        <v>992</v>
      </c>
      <c r="D467" s="37" t="s">
        <v>1726</v>
      </c>
      <c r="E467" s="37" t="s">
        <v>566</v>
      </c>
      <c r="F467" s="37" t="s">
        <v>1440</v>
      </c>
      <c r="G467" s="37" t="b">
        <v>1</v>
      </c>
      <c r="H467" s="37" t="b">
        <v>0</v>
      </c>
      <c r="I467" s="38">
        <v>2002</v>
      </c>
    </row>
    <row r="468" spans="1:9" x14ac:dyDescent="0.2">
      <c r="A468" s="9" t="s">
        <v>1727</v>
      </c>
      <c r="B468" s="11">
        <v>467</v>
      </c>
      <c r="C468" s="11" t="s">
        <v>1728</v>
      </c>
      <c r="D468" s="11" t="s">
        <v>1729</v>
      </c>
      <c r="E468" s="11" t="s">
        <v>792</v>
      </c>
      <c r="F468" s="11" t="s">
        <v>1440</v>
      </c>
      <c r="G468" s="11" t="b">
        <v>1</v>
      </c>
      <c r="H468" s="11" t="b">
        <v>0</v>
      </c>
      <c r="I468" s="14">
        <v>1999</v>
      </c>
    </row>
    <row r="469" spans="1:9" x14ac:dyDescent="0.2">
      <c r="A469" s="28" t="s">
        <v>1730</v>
      </c>
      <c r="B469" s="37">
        <v>468</v>
      </c>
      <c r="C469" s="37" t="s">
        <v>1731</v>
      </c>
      <c r="D469" s="37" t="s">
        <v>1732</v>
      </c>
      <c r="E469" s="37" t="s">
        <v>1637</v>
      </c>
      <c r="F469" s="37" t="s">
        <v>1440</v>
      </c>
      <c r="G469" s="37" t="b">
        <v>1</v>
      </c>
      <c r="H469" s="37" t="b">
        <v>0</v>
      </c>
      <c r="I469" s="38">
        <v>2000</v>
      </c>
    </row>
    <row r="470" spans="1:9" x14ac:dyDescent="0.2">
      <c r="A470" s="9" t="s">
        <v>1733</v>
      </c>
      <c r="B470" s="11">
        <v>469</v>
      </c>
      <c r="C470" s="11" t="s">
        <v>782</v>
      </c>
      <c r="D470" s="11" t="s">
        <v>778</v>
      </c>
      <c r="E470" s="11" t="s">
        <v>194</v>
      </c>
      <c r="F470" s="11" t="s">
        <v>1440</v>
      </c>
      <c r="G470" s="11" t="b">
        <v>1</v>
      </c>
      <c r="H470" s="11" t="b">
        <v>0</v>
      </c>
      <c r="I470" s="14">
        <v>2006</v>
      </c>
    </row>
    <row r="471" spans="1:9" x14ac:dyDescent="0.2">
      <c r="A471" s="28" t="s">
        <v>1734</v>
      </c>
      <c r="B471" s="37">
        <v>470</v>
      </c>
      <c r="C471" s="37" t="s">
        <v>1217</v>
      </c>
      <c r="D471" s="37" t="s">
        <v>780</v>
      </c>
      <c r="E471" s="37" t="s">
        <v>194</v>
      </c>
      <c r="F471" s="37" t="s">
        <v>1440</v>
      </c>
      <c r="G471" s="37" t="b">
        <v>1</v>
      </c>
      <c r="H471" s="37" t="b">
        <v>0</v>
      </c>
      <c r="I471" s="38">
        <v>2001</v>
      </c>
    </row>
    <row r="472" spans="1:9" x14ac:dyDescent="0.2">
      <c r="A472" s="9" t="s">
        <v>1735</v>
      </c>
      <c r="B472" s="11">
        <v>471</v>
      </c>
      <c r="C472" s="11" t="s">
        <v>1736</v>
      </c>
      <c r="D472" s="11" t="s">
        <v>1737</v>
      </c>
      <c r="E472" s="11" t="s">
        <v>194</v>
      </c>
      <c r="F472" s="11" t="s">
        <v>1440</v>
      </c>
      <c r="G472" s="11" t="b">
        <v>1</v>
      </c>
      <c r="H472" s="11" t="b">
        <v>0</v>
      </c>
      <c r="I472" s="14">
        <v>2001</v>
      </c>
    </row>
    <row r="473" spans="1:9" x14ac:dyDescent="0.2">
      <c r="A473" s="28" t="s">
        <v>1738</v>
      </c>
      <c r="B473" s="37">
        <v>472</v>
      </c>
      <c r="C473" s="37" t="s">
        <v>1739</v>
      </c>
      <c r="D473" s="37" t="s">
        <v>1740</v>
      </c>
      <c r="E473" s="37" t="s">
        <v>1741</v>
      </c>
      <c r="F473" s="37" t="s">
        <v>1440</v>
      </c>
      <c r="G473" s="37" t="b">
        <v>1</v>
      </c>
      <c r="H473" s="37" t="b">
        <v>0</v>
      </c>
      <c r="I473" s="38">
        <v>1998</v>
      </c>
    </row>
    <row r="474" spans="1:9" x14ac:dyDescent="0.2">
      <c r="A474" s="9" t="s">
        <v>1742</v>
      </c>
      <c r="B474" s="11">
        <v>473</v>
      </c>
      <c r="C474" s="11" t="s">
        <v>949</v>
      </c>
      <c r="D474" s="11" t="s">
        <v>1743</v>
      </c>
      <c r="E474" s="11" t="s">
        <v>194</v>
      </c>
      <c r="F474" s="11" t="s">
        <v>1440</v>
      </c>
      <c r="G474" s="11" t="b">
        <v>1</v>
      </c>
      <c r="H474" s="11" t="b">
        <v>0</v>
      </c>
      <c r="I474" s="14">
        <v>2004</v>
      </c>
    </row>
    <row r="475" spans="1:9" x14ac:dyDescent="0.2">
      <c r="A475" s="28" t="s">
        <v>1744</v>
      </c>
      <c r="B475" s="37">
        <v>474</v>
      </c>
      <c r="C475" s="37" t="s">
        <v>1745</v>
      </c>
      <c r="D475" s="37" t="s">
        <v>1746</v>
      </c>
      <c r="E475" s="37" t="s">
        <v>194</v>
      </c>
      <c r="F475" s="37" t="s">
        <v>1440</v>
      </c>
      <c r="G475" s="37" t="b">
        <v>1</v>
      </c>
      <c r="H475" s="37" t="b">
        <v>0</v>
      </c>
      <c r="I475" s="38">
        <v>1995</v>
      </c>
    </row>
    <row r="476" spans="1:9" x14ac:dyDescent="0.2">
      <c r="A476" s="9" t="s">
        <v>1747</v>
      </c>
      <c r="B476" s="11">
        <v>475</v>
      </c>
      <c r="C476" s="11" t="s">
        <v>1748</v>
      </c>
      <c r="D476" s="11" t="s">
        <v>1307</v>
      </c>
      <c r="E476" s="11" t="s">
        <v>510</v>
      </c>
      <c r="F476" s="11" t="s">
        <v>1440</v>
      </c>
      <c r="G476" s="11" t="b">
        <v>1</v>
      </c>
      <c r="H476" s="11" t="b">
        <v>0</v>
      </c>
      <c r="I476" s="14"/>
    </row>
    <row r="477" spans="1:9" x14ac:dyDescent="0.2">
      <c r="A477" s="28" t="s">
        <v>1749</v>
      </c>
      <c r="B477" s="37">
        <v>476</v>
      </c>
      <c r="C477" s="37" t="s">
        <v>1750</v>
      </c>
      <c r="D477" s="37" t="s">
        <v>1751</v>
      </c>
      <c r="E477" s="37" t="s">
        <v>1395</v>
      </c>
      <c r="F477" s="37" t="s">
        <v>1440</v>
      </c>
      <c r="G477" s="37" t="b">
        <v>1</v>
      </c>
      <c r="H477" s="37" t="b">
        <v>0</v>
      </c>
      <c r="I477" s="38">
        <v>2003</v>
      </c>
    </row>
    <row r="478" spans="1:9" x14ac:dyDescent="0.2">
      <c r="A478" s="9" t="s">
        <v>1752</v>
      </c>
      <c r="B478" s="11">
        <v>477</v>
      </c>
      <c r="C478" s="11" t="s">
        <v>1753</v>
      </c>
      <c r="D478" s="11" t="s">
        <v>1164</v>
      </c>
      <c r="E478" s="11" t="s">
        <v>194</v>
      </c>
      <c r="F478" s="11" t="s">
        <v>1440</v>
      </c>
      <c r="G478" s="11" t="b">
        <v>1</v>
      </c>
      <c r="H478" s="11" t="b">
        <v>0</v>
      </c>
      <c r="I478" s="14">
        <v>1999</v>
      </c>
    </row>
    <row r="479" spans="1:9" x14ac:dyDescent="0.2">
      <c r="A479" s="28" t="s">
        <v>1754</v>
      </c>
      <c r="B479" s="37">
        <v>478</v>
      </c>
      <c r="C479" s="37" t="s">
        <v>1594</v>
      </c>
      <c r="D479" s="37" t="s">
        <v>1164</v>
      </c>
      <c r="E479" s="37" t="s">
        <v>194</v>
      </c>
      <c r="F479" s="37" t="s">
        <v>1440</v>
      </c>
      <c r="G479" s="37" t="b">
        <v>1</v>
      </c>
      <c r="H479" s="37" t="b">
        <v>0</v>
      </c>
      <c r="I479" s="38">
        <v>2005</v>
      </c>
    </row>
    <row r="480" spans="1:9" x14ac:dyDescent="0.2">
      <c r="A480" s="9" t="s">
        <v>1755</v>
      </c>
      <c r="B480" s="11">
        <v>479</v>
      </c>
      <c r="C480" s="11" t="s">
        <v>1756</v>
      </c>
      <c r="D480" s="11" t="s">
        <v>1757</v>
      </c>
      <c r="E480" s="11" t="s">
        <v>1758</v>
      </c>
      <c r="F480" s="11" t="s">
        <v>1440</v>
      </c>
      <c r="G480" s="11" t="b">
        <v>1</v>
      </c>
      <c r="H480" s="11" t="b">
        <v>0</v>
      </c>
      <c r="I480" s="14">
        <v>1995</v>
      </c>
    </row>
    <row r="481" spans="1:9" x14ac:dyDescent="0.2">
      <c r="A481" s="28" t="s">
        <v>1759</v>
      </c>
      <c r="B481" s="37">
        <v>480</v>
      </c>
      <c r="C481" s="37" t="s">
        <v>1760</v>
      </c>
      <c r="D481" s="37" t="s">
        <v>1761</v>
      </c>
      <c r="E481" s="37" t="s">
        <v>194</v>
      </c>
      <c r="F481" s="37" t="s">
        <v>1440</v>
      </c>
      <c r="G481" s="37" t="b">
        <v>1</v>
      </c>
      <c r="H481" s="37" t="b">
        <v>0</v>
      </c>
      <c r="I481" s="38">
        <v>2003</v>
      </c>
    </row>
    <row r="482" spans="1:9" x14ac:dyDescent="0.2">
      <c r="A482" s="9" t="s">
        <v>1762</v>
      </c>
      <c r="B482" s="11">
        <v>481</v>
      </c>
      <c r="C482" s="11" t="s">
        <v>735</v>
      </c>
      <c r="D482" s="11" t="s">
        <v>1763</v>
      </c>
      <c r="E482" s="11" t="s">
        <v>194</v>
      </c>
      <c r="F482" s="11" t="s">
        <v>1440</v>
      </c>
      <c r="G482" s="11" t="b">
        <v>1</v>
      </c>
      <c r="H482" s="11" t="b">
        <v>0</v>
      </c>
      <c r="I482" s="14">
        <v>1992</v>
      </c>
    </row>
    <row r="483" spans="1:9" x14ac:dyDescent="0.2">
      <c r="A483" s="28" t="s">
        <v>1764</v>
      </c>
      <c r="B483" s="37">
        <v>482</v>
      </c>
      <c r="C483" s="37" t="s">
        <v>1765</v>
      </c>
      <c r="D483" s="37" t="s">
        <v>1766</v>
      </c>
      <c r="E483" s="37" t="s">
        <v>194</v>
      </c>
      <c r="F483" s="37" t="s">
        <v>1440</v>
      </c>
      <c r="G483" s="37" t="b">
        <v>1</v>
      </c>
      <c r="H483" s="37" t="b">
        <v>0</v>
      </c>
      <c r="I483" s="38">
        <v>1992</v>
      </c>
    </row>
    <row r="484" spans="1:9" x14ac:dyDescent="0.2">
      <c r="A484" s="9" t="s">
        <v>1767</v>
      </c>
      <c r="B484" s="11">
        <v>483</v>
      </c>
      <c r="C484" s="11" t="s">
        <v>1768</v>
      </c>
      <c r="D484" s="11" t="s">
        <v>202</v>
      </c>
      <c r="E484" s="11" t="s">
        <v>798</v>
      </c>
      <c r="F484" s="11" t="s">
        <v>1440</v>
      </c>
      <c r="G484" s="11" t="b">
        <v>1</v>
      </c>
      <c r="H484" s="11" t="b">
        <v>0</v>
      </c>
      <c r="I484" s="14">
        <v>1999</v>
      </c>
    </row>
    <row r="485" spans="1:9" x14ac:dyDescent="0.2">
      <c r="A485" s="28" t="s">
        <v>1769</v>
      </c>
      <c r="B485" s="37">
        <v>484</v>
      </c>
      <c r="C485" s="37" t="s">
        <v>1770</v>
      </c>
      <c r="D485" s="37" t="s">
        <v>1771</v>
      </c>
      <c r="E485" s="37" t="s">
        <v>194</v>
      </c>
      <c r="F485" s="37" t="s">
        <v>1440</v>
      </c>
      <c r="G485" s="37" t="b">
        <v>1</v>
      </c>
      <c r="H485" s="37" t="b">
        <v>0</v>
      </c>
      <c r="I485" s="38">
        <v>1999</v>
      </c>
    </row>
    <row r="486" spans="1:9" x14ac:dyDescent="0.2">
      <c r="A486" s="9" t="s">
        <v>1772</v>
      </c>
      <c r="B486" s="11">
        <v>485</v>
      </c>
      <c r="C486" s="11" t="s">
        <v>1773</v>
      </c>
      <c r="D486" s="11" t="s">
        <v>1774</v>
      </c>
      <c r="E486" s="11" t="s">
        <v>194</v>
      </c>
      <c r="F486" s="11" t="s">
        <v>1440</v>
      </c>
      <c r="G486" s="11" t="b">
        <v>1</v>
      </c>
      <c r="H486" s="11" t="b">
        <v>0</v>
      </c>
      <c r="I486" s="14">
        <v>2000</v>
      </c>
    </row>
    <row r="487" spans="1:9" x14ac:dyDescent="0.2">
      <c r="A487" s="28" t="s">
        <v>1775</v>
      </c>
      <c r="B487" s="37">
        <v>486</v>
      </c>
      <c r="C487" s="37" t="s">
        <v>204</v>
      </c>
      <c r="D487" s="37" t="s">
        <v>1776</v>
      </c>
      <c r="E487" s="37" t="s">
        <v>1003</v>
      </c>
      <c r="F487" s="37" t="s">
        <v>1440</v>
      </c>
      <c r="G487" s="37" t="b">
        <v>1</v>
      </c>
      <c r="H487" s="37" t="b">
        <v>0</v>
      </c>
      <c r="I487" s="38">
        <v>2003</v>
      </c>
    </row>
    <row r="488" spans="1:9" x14ac:dyDescent="0.2">
      <c r="A488" s="9" t="s">
        <v>1777</v>
      </c>
      <c r="B488" s="11">
        <v>487</v>
      </c>
      <c r="C488" s="11" t="s">
        <v>822</v>
      </c>
      <c r="D488" s="11" t="s">
        <v>1778</v>
      </c>
      <c r="E488" s="11" t="s">
        <v>194</v>
      </c>
      <c r="F488" s="11" t="s">
        <v>1440</v>
      </c>
      <c r="G488" s="11" t="b">
        <v>1</v>
      </c>
      <c r="H488" s="11" t="b">
        <v>0</v>
      </c>
      <c r="I488" s="14">
        <v>2005</v>
      </c>
    </row>
    <row r="489" spans="1:9" x14ac:dyDescent="0.2">
      <c r="A489" s="28" t="s">
        <v>1779</v>
      </c>
      <c r="B489" s="37">
        <v>488</v>
      </c>
      <c r="C489" s="37" t="s">
        <v>1780</v>
      </c>
      <c r="D489" s="37" t="s">
        <v>1781</v>
      </c>
      <c r="E489" s="37" t="s">
        <v>535</v>
      </c>
      <c r="F489" s="37" t="s">
        <v>1440</v>
      </c>
      <c r="G489" s="37" t="b">
        <v>1</v>
      </c>
      <c r="H489" s="37" t="b">
        <v>0</v>
      </c>
      <c r="I489" s="38">
        <v>1997</v>
      </c>
    </row>
    <row r="490" spans="1:9" x14ac:dyDescent="0.2">
      <c r="A490" s="9" t="s">
        <v>1782</v>
      </c>
      <c r="B490" s="11">
        <v>489</v>
      </c>
      <c r="C490" s="11" t="s">
        <v>1783</v>
      </c>
      <c r="D490" s="11" t="s">
        <v>1781</v>
      </c>
      <c r="E490" s="11" t="s">
        <v>798</v>
      </c>
      <c r="F490" s="11" t="s">
        <v>1440</v>
      </c>
      <c r="G490" s="11" t="b">
        <v>1</v>
      </c>
      <c r="H490" s="11" t="b">
        <v>0</v>
      </c>
      <c r="I490" s="14">
        <v>2001</v>
      </c>
    </row>
    <row r="491" spans="1:9" x14ac:dyDescent="0.2">
      <c r="A491" s="28" t="s">
        <v>1784</v>
      </c>
      <c r="B491" s="37">
        <v>490</v>
      </c>
      <c r="C491" s="37" t="s">
        <v>1041</v>
      </c>
      <c r="D491" s="37" t="s">
        <v>1785</v>
      </c>
      <c r="E491" s="37" t="s">
        <v>1786</v>
      </c>
      <c r="F491" s="37" t="s">
        <v>1440</v>
      </c>
      <c r="G491" s="37" t="b">
        <v>1</v>
      </c>
      <c r="H491" s="37" t="b">
        <v>0</v>
      </c>
      <c r="I491" s="38">
        <v>2002</v>
      </c>
    </row>
    <row r="492" spans="1:9" x14ac:dyDescent="0.2">
      <c r="A492" s="9" t="s">
        <v>1787</v>
      </c>
      <c r="B492" s="11">
        <v>491</v>
      </c>
      <c r="C492" s="11" t="s">
        <v>515</v>
      </c>
      <c r="D492" s="11" t="s">
        <v>1293</v>
      </c>
      <c r="E492" s="11" t="s">
        <v>535</v>
      </c>
      <c r="F492" s="11" t="s">
        <v>1440</v>
      </c>
      <c r="G492" s="11" t="b">
        <v>1</v>
      </c>
      <c r="H492" s="11" t="b">
        <v>0</v>
      </c>
      <c r="I492" s="14">
        <v>1998</v>
      </c>
    </row>
    <row r="493" spans="1:9" x14ac:dyDescent="0.2">
      <c r="A493" s="28" t="s">
        <v>1788</v>
      </c>
      <c r="B493" s="37">
        <v>492</v>
      </c>
      <c r="C493" s="37" t="s">
        <v>1789</v>
      </c>
      <c r="D493" s="37" t="s">
        <v>1293</v>
      </c>
      <c r="E493" s="37" t="s">
        <v>194</v>
      </c>
      <c r="F493" s="37" t="s">
        <v>1440</v>
      </c>
      <c r="G493" s="37" t="b">
        <v>1</v>
      </c>
      <c r="H493" s="37" t="b">
        <v>0</v>
      </c>
      <c r="I493" s="38">
        <v>2004</v>
      </c>
    </row>
    <row r="494" spans="1:9" x14ac:dyDescent="0.2">
      <c r="A494" s="9" t="s">
        <v>1790</v>
      </c>
      <c r="B494" s="11">
        <v>493</v>
      </c>
      <c r="C494" s="11" t="s">
        <v>1791</v>
      </c>
      <c r="D494" s="11" t="s">
        <v>1293</v>
      </c>
      <c r="E494" s="11" t="s">
        <v>194</v>
      </c>
      <c r="F494" s="11" t="s">
        <v>1440</v>
      </c>
      <c r="G494" s="11" t="b">
        <v>1</v>
      </c>
      <c r="H494" s="11" t="b">
        <v>0</v>
      </c>
      <c r="I494" s="14">
        <v>1995</v>
      </c>
    </row>
    <row r="495" spans="1:9" x14ac:dyDescent="0.2">
      <c r="A495" s="28" t="s">
        <v>1792</v>
      </c>
      <c r="B495" s="37">
        <v>494</v>
      </c>
      <c r="C495" s="37" t="s">
        <v>1793</v>
      </c>
      <c r="D495" s="37" t="s">
        <v>1794</v>
      </c>
      <c r="E495" s="37" t="s">
        <v>1003</v>
      </c>
      <c r="F495" s="37" t="s">
        <v>1440</v>
      </c>
      <c r="G495" s="37" t="b">
        <v>1</v>
      </c>
      <c r="H495" s="37" t="b">
        <v>0</v>
      </c>
      <c r="I495" s="38">
        <v>2004</v>
      </c>
    </row>
    <row r="496" spans="1:9" x14ac:dyDescent="0.2">
      <c r="A496" s="9" t="s">
        <v>1795</v>
      </c>
      <c r="B496" s="11">
        <v>495</v>
      </c>
      <c r="C496" s="11" t="s">
        <v>1796</v>
      </c>
      <c r="D496" s="11" t="s">
        <v>1797</v>
      </c>
      <c r="E496" s="11" t="s">
        <v>1355</v>
      </c>
      <c r="F496" s="11" t="s">
        <v>1440</v>
      </c>
      <c r="G496" s="11" t="b">
        <v>1</v>
      </c>
      <c r="H496" s="11" t="b">
        <v>0</v>
      </c>
      <c r="I496" s="14">
        <v>1997</v>
      </c>
    </row>
    <row r="497" spans="1:9" x14ac:dyDescent="0.2">
      <c r="A497" s="28" t="s">
        <v>1798</v>
      </c>
      <c r="B497" s="37">
        <v>496</v>
      </c>
      <c r="C497" s="37" t="s">
        <v>541</v>
      </c>
      <c r="D497" s="37" t="s">
        <v>1799</v>
      </c>
      <c r="E497" s="37" t="s">
        <v>470</v>
      </c>
      <c r="F497" s="37" t="s">
        <v>1440</v>
      </c>
      <c r="G497" s="37" t="b">
        <v>1</v>
      </c>
      <c r="H497" s="37" t="b">
        <v>0</v>
      </c>
      <c r="I497" s="38"/>
    </row>
    <row r="498" spans="1:9" x14ac:dyDescent="0.2">
      <c r="A498" s="9" t="s">
        <v>1800</v>
      </c>
      <c r="B498" s="11">
        <v>497</v>
      </c>
      <c r="C498" s="11" t="s">
        <v>1438</v>
      </c>
      <c r="D498" s="11" t="s">
        <v>1801</v>
      </c>
      <c r="E498" s="11" t="s">
        <v>194</v>
      </c>
      <c r="F498" s="11" t="s">
        <v>1440</v>
      </c>
      <c r="G498" s="11" t="b">
        <v>1</v>
      </c>
      <c r="H498" s="11" t="b">
        <v>0</v>
      </c>
      <c r="I498" s="14">
        <v>2004</v>
      </c>
    </row>
    <row r="499" spans="1:9" x14ac:dyDescent="0.2">
      <c r="A499" s="28" t="s">
        <v>1802</v>
      </c>
      <c r="B499" s="37">
        <v>498</v>
      </c>
      <c r="C499" s="37" t="s">
        <v>1803</v>
      </c>
      <c r="D499" s="37" t="s">
        <v>1801</v>
      </c>
      <c r="E499" s="37" t="s">
        <v>194</v>
      </c>
      <c r="F499" s="37" t="s">
        <v>1440</v>
      </c>
      <c r="G499" s="37" t="b">
        <v>1</v>
      </c>
      <c r="H499" s="37" t="b">
        <v>0</v>
      </c>
      <c r="I499" s="38">
        <v>2008</v>
      </c>
    </row>
    <row r="500" spans="1:9" x14ac:dyDescent="0.2">
      <c r="A500" s="9" t="s">
        <v>1804</v>
      </c>
      <c r="B500" s="11">
        <v>499</v>
      </c>
      <c r="C500" s="11" t="s">
        <v>1805</v>
      </c>
      <c r="D500" s="11" t="s">
        <v>1402</v>
      </c>
      <c r="E500" s="11" t="s">
        <v>194</v>
      </c>
      <c r="F500" s="11" t="s">
        <v>1440</v>
      </c>
      <c r="G500" s="11" t="b">
        <v>1</v>
      </c>
      <c r="H500" s="11" t="b">
        <v>0</v>
      </c>
      <c r="I500" s="14">
        <v>2003</v>
      </c>
    </row>
    <row r="501" spans="1:9" x14ac:dyDescent="0.2">
      <c r="A501" s="28" t="s">
        <v>1806</v>
      </c>
      <c r="B501" s="37">
        <v>500</v>
      </c>
      <c r="C501" s="37" t="s">
        <v>1807</v>
      </c>
      <c r="D501" s="37" t="s">
        <v>1808</v>
      </c>
      <c r="E501" s="37" t="s">
        <v>1809</v>
      </c>
      <c r="F501" s="37" t="s">
        <v>1440</v>
      </c>
      <c r="G501" s="37" t="b">
        <v>1</v>
      </c>
      <c r="H501" s="37" t="b">
        <v>0</v>
      </c>
      <c r="I501" s="38">
        <v>1996</v>
      </c>
    </row>
    <row r="502" spans="1:9" x14ac:dyDescent="0.2">
      <c r="A502" s="9" t="s">
        <v>1810</v>
      </c>
      <c r="B502" s="11">
        <v>501</v>
      </c>
      <c r="C502" s="11" t="s">
        <v>630</v>
      </c>
      <c r="D502" s="11" t="s">
        <v>1811</v>
      </c>
      <c r="E502" s="11" t="s">
        <v>194</v>
      </c>
      <c r="F502" s="11" t="s">
        <v>1440</v>
      </c>
      <c r="G502" s="11" t="b">
        <v>1</v>
      </c>
      <c r="H502" s="11" t="b">
        <v>0</v>
      </c>
      <c r="I502" s="14">
        <v>1998</v>
      </c>
    </row>
    <row r="503" spans="1:9" x14ac:dyDescent="0.2">
      <c r="A503" s="28" t="s">
        <v>1812</v>
      </c>
      <c r="B503" s="37">
        <v>502</v>
      </c>
      <c r="C503" s="37" t="s">
        <v>650</v>
      </c>
      <c r="D503" s="37" t="s">
        <v>1813</v>
      </c>
      <c r="E503" s="37" t="s">
        <v>531</v>
      </c>
      <c r="F503" s="37" t="s">
        <v>1440</v>
      </c>
      <c r="G503" s="37" t="b">
        <v>1</v>
      </c>
      <c r="H503" s="37" t="b">
        <v>0</v>
      </c>
      <c r="I503" s="38">
        <v>2000</v>
      </c>
    </row>
    <row r="504" spans="1:9" x14ac:dyDescent="0.2">
      <c r="A504" s="9" t="s">
        <v>1814</v>
      </c>
      <c r="B504" s="11">
        <v>503</v>
      </c>
      <c r="C504" s="11" t="s">
        <v>485</v>
      </c>
      <c r="D504" s="11" t="s">
        <v>1815</v>
      </c>
      <c r="E504" s="11" t="s">
        <v>573</v>
      </c>
      <c r="F504" s="11" t="s">
        <v>1440</v>
      </c>
      <c r="G504" s="11" t="b">
        <v>1</v>
      </c>
      <c r="H504" s="11" t="b">
        <v>0</v>
      </c>
      <c r="I504" s="14">
        <v>1997</v>
      </c>
    </row>
    <row r="505" spans="1:9" x14ac:dyDescent="0.2">
      <c r="A505" s="28" t="s">
        <v>1816</v>
      </c>
      <c r="B505" s="37">
        <v>504</v>
      </c>
      <c r="C505" s="37" t="s">
        <v>1817</v>
      </c>
      <c r="D505" s="37" t="s">
        <v>1818</v>
      </c>
      <c r="E505" s="37" t="s">
        <v>563</v>
      </c>
      <c r="F505" s="37" t="s">
        <v>1440</v>
      </c>
      <c r="G505" s="37" t="b">
        <v>1</v>
      </c>
      <c r="H505" s="37" t="b">
        <v>0</v>
      </c>
      <c r="I505" s="38">
        <v>2001</v>
      </c>
    </row>
    <row r="506" spans="1:9" x14ac:dyDescent="0.2">
      <c r="A506" s="9" t="s">
        <v>1819</v>
      </c>
      <c r="B506" s="11">
        <v>505</v>
      </c>
      <c r="C506" s="11" t="s">
        <v>1820</v>
      </c>
      <c r="D506" s="11" t="s">
        <v>1821</v>
      </c>
      <c r="E506" s="11" t="s">
        <v>194</v>
      </c>
      <c r="F506" s="11" t="s">
        <v>1440</v>
      </c>
      <c r="G506" s="11" t="b">
        <v>1</v>
      </c>
      <c r="H506" s="11" t="b">
        <v>0</v>
      </c>
      <c r="I506" s="14">
        <v>2000</v>
      </c>
    </row>
    <row r="507" spans="1:9" x14ac:dyDescent="0.2">
      <c r="A507" s="28" t="s">
        <v>1822</v>
      </c>
      <c r="B507" s="37">
        <v>506</v>
      </c>
      <c r="C507" s="37" t="s">
        <v>1823</v>
      </c>
      <c r="D507" s="37" t="s">
        <v>1824</v>
      </c>
      <c r="E507" s="37" t="s">
        <v>194</v>
      </c>
      <c r="F507" s="37" t="s">
        <v>1440</v>
      </c>
      <c r="G507" s="37" t="b">
        <v>1</v>
      </c>
      <c r="H507" s="37" t="b">
        <v>0</v>
      </c>
      <c r="I507" s="38">
        <v>2006</v>
      </c>
    </row>
    <row r="508" spans="1:9" x14ac:dyDescent="0.2">
      <c r="A508" s="9" t="s">
        <v>1825</v>
      </c>
      <c r="B508" s="11">
        <v>507</v>
      </c>
      <c r="C508" s="11" t="s">
        <v>1301</v>
      </c>
      <c r="D508" s="11" t="s">
        <v>1826</v>
      </c>
      <c r="E508" s="11" t="s">
        <v>194</v>
      </c>
      <c r="F508" s="11" t="s">
        <v>1440</v>
      </c>
      <c r="G508" s="11" t="b">
        <v>1</v>
      </c>
      <c r="H508" s="11" t="b">
        <v>0</v>
      </c>
      <c r="I508" s="14">
        <v>2005</v>
      </c>
    </row>
    <row r="509" spans="1:9" x14ac:dyDescent="0.2">
      <c r="A509" s="28" t="s">
        <v>1827</v>
      </c>
      <c r="B509" s="37">
        <v>508</v>
      </c>
      <c r="C509" s="37" t="s">
        <v>1828</v>
      </c>
      <c r="D509" s="37" t="s">
        <v>1829</v>
      </c>
      <c r="E509" s="37" t="s">
        <v>1830</v>
      </c>
      <c r="F509" s="37" t="s">
        <v>1440</v>
      </c>
      <c r="G509" s="37" t="b">
        <v>1</v>
      </c>
      <c r="H509" s="37" t="b">
        <v>0</v>
      </c>
      <c r="I509" s="38">
        <v>1997</v>
      </c>
    </row>
    <row r="510" spans="1:9" x14ac:dyDescent="0.2">
      <c r="A510" s="9" t="s">
        <v>1831</v>
      </c>
      <c r="B510" s="11">
        <v>509</v>
      </c>
      <c r="C510" s="11" t="s">
        <v>1832</v>
      </c>
      <c r="D510" s="11" t="s">
        <v>1833</v>
      </c>
      <c r="E510" s="11" t="s">
        <v>1809</v>
      </c>
      <c r="F510" s="11" t="s">
        <v>1440</v>
      </c>
      <c r="G510" s="11" t="b">
        <v>1</v>
      </c>
      <c r="H510" s="11" t="b">
        <v>0</v>
      </c>
      <c r="I510" s="14">
        <v>1996</v>
      </c>
    </row>
    <row r="511" spans="1:9" x14ac:dyDescent="0.2">
      <c r="A511" s="28" t="s">
        <v>1834</v>
      </c>
      <c r="B511" s="37">
        <v>510</v>
      </c>
      <c r="C511" s="37" t="s">
        <v>936</v>
      </c>
      <c r="D511" s="37" t="s">
        <v>1835</v>
      </c>
      <c r="E511" s="37" t="s">
        <v>194</v>
      </c>
      <c r="F511" s="37" t="s">
        <v>1440</v>
      </c>
      <c r="G511" s="37" t="b">
        <v>1</v>
      </c>
      <c r="H511" s="37" t="b">
        <v>0</v>
      </c>
      <c r="I511" s="38">
        <v>1998</v>
      </c>
    </row>
    <row r="512" spans="1:9" x14ac:dyDescent="0.2">
      <c r="A512" s="9" t="s">
        <v>1836</v>
      </c>
      <c r="B512" s="11">
        <v>511</v>
      </c>
      <c r="C512" s="11" t="s">
        <v>1498</v>
      </c>
      <c r="D512" s="11" t="s">
        <v>1837</v>
      </c>
      <c r="E512" s="11" t="s">
        <v>194</v>
      </c>
      <c r="F512" s="11" t="s">
        <v>1440</v>
      </c>
      <c r="G512" s="11" t="b">
        <v>1</v>
      </c>
      <c r="H512" s="11" t="b">
        <v>0</v>
      </c>
      <c r="I512" s="14">
        <v>2006</v>
      </c>
    </row>
    <row r="513" spans="1:9" x14ac:dyDescent="0.2">
      <c r="A513" s="28" t="s">
        <v>1838</v>
      </c>
      <c r="B513" s="37">
        <v>512</v>
      </c>
      <c r="C513" s="37" t="s">
        <v>262</v>
      </c>
      <c r="D513" s="37" t="s">
        <v>1839</v>
      </c>
      <c r="E513" s="37" t="s">
        <v>798</v>
      </c>
      <c r="F513" s="37" t="s">
        <v>1440</v>
      </c>
      <c r="G513" s="37" t="b">
        <v>1</v>
      </c>
      <c r="H513" s="37" t="b">
        <v>0</v>
      </c>
      <c r="I513" s="38">
        <v>2001</v>
      </c>
    </row>
    <row r="514" spans="1:9" x14ac:dyDescent="0.2">
      <c r="A514" s="9" t="s">
        <v>1840</v>
      </c>
      <c r="B514" s="11">
        <v>513</v>
      </c>
      <c r="C514" s="11" t="s">
        <v>1841</v>
      </c>
      <c r="D514" s="11" t="s">
        <v>1842</v>
      </c>
      <c r="E514" s="11" t="s">
        <v>1843</v>
      </c>
      <c r="F514" s="11" t="s">
        <v>1440</v>
      </c>
      <c r="G514" s="11" t="b">
        <v>1</v>
      </c>
      <c r="H514" s="11" t="b">
        <v>0</v>
      </c>
      <c r="I514" s="14">
        <v>2004</v>
      </c>
    </row>
    <row r="515" spans="1:9" x14ac:dyDescent="0.2">
      <c r="A515" s="28" t="s">
        <v>1844</v>
      </c>
      <c r="B515" s="37">
        <v>514</v>
      </c>
      <c r="C515" s="37" t="s">
        <v>199</v>
      </c>
      <c r="D515" s="37" t="s">
        <v>1008</v>
      </c>
      <c r="E515" s="37" t="s">
        <v>194</v>
      </c>
      <c r="F515" s="37" t="s">
        <v>1440</v>
      </c>
      <c r="G515" s="37" t="b">
        <v>1</v>
      </c>
      <c r="H515" s="37" t="b">
        <v>0</v>
      </c>
      <c r="I515" s="38">
        <v>2007</v>
      </c>
    </row>
    <row r="516" spans="1:9" x14ac:dyDescent="0.2">
      <c r="A516" s="9" t="s">
        <v>1845</v>
      </c>
      <c r="B516" s="11">
        <v>515</v>
      </c>
      <c r="C516" s="11" t="s">
        <v>1745</v>
      </c>
      <c r="D516" s="11" t="s">
        <v>1846</v>
      </c>
      <c r="E516" s="11" t="s">
        <v>194</v>
      </c>
      <c r="F516" s="11" t="s">
        <v>1440</v>
      </c>
      <c r="G516" s="11" t="b">
        <v>1</v>
      </c>
      <c r="H516" s="11" t="b">
        <v>0</v>
      </c>
      <c r="I516" s="14">
        <v>2000</v>
      </c>
    </row>
    <row r="517" spans="1:9" x14ac:dyDescent="0.2">
      <c r="A517" s="28" t="s">
        <v>1847</v>
      </c>
      <c r="B517" s="37">
        <v>516</v>
      </c>
      <c r="C517" s="37" t="s">
        <v>548</v>
      </c>
      <c r="D517" s="37" t="s">
        <v>1846</v>
      </c>
      <c r="E517" s="37" t="s">
        <v>1848</v>
      </c>
      <c r="F517" s="37" t="s">
        <v>1440</v>
      </c>
      <c r="G517" s="37" t="b">
        <v>1</v>
      </c>
      <c r="H517" s="37" t="b">
        <v>0</v>
      </c>
      <c r="I517" s="38">
        <v>2000</v>
      </c>
    </row>
    <row r="518" spans="1:9" x14ac:dyDescent="0.2">
      <c r="A518" s="9" t="s">
        <v>1849</v>
      </c>
      <c r="B518" s="11">
        <v>517</v>
      </c>
      <c r="C518" s="11" t="s">
        <v>1650</v>
      </c>
      <c r="D518" s="11" t="s">
        <v>1850</v>
      </c>
      <c r="E518" s="11" t="s">
        <v>194</v>
      </c>
      <c r="F518" s="11" t="s">
        <v>1440</v>
      </c>
      <c r="G518" s="11" t="b">
        <v>1</v>
      </c>
      <c r="H518" s="11" t="b">
        <v>0</v>
      </c>
      <c r="I518" s="14">
        <v>2009</v>
      </c>
    </row>
    <row r="519" spans="1:9" x14ac:dyDescent="0.2">
      <c r="A519" s="28" t="s">
        <v>1851</v>
      </c>
      <c r="B519" s="37">
        <v>518</v>
      </c>
      <c r="C519" s="37" t="s">
        <v>1067</v>
      </c>
      <c r="D519" s="37" t="s">
        <v>1852</v>
      </c>
      <c r="E519" s="37" t="s">
        <v>194</v>
      </c>
      <c r="F519" s="37" t="s">
        <v>1440</v>
      </c>
      <c r="G519" s="37" t="b">
        <v>1</v>
      </c>
      <c r="H519" s="37" t="b">
        <v>0</v>
      </c>
      <c r="I519" s="38">
        <v>1999</v>
      </c>
    </row>
    <row r="520" spans="1:9" x14ac:dyDescent="0.2">
      <c r="A520" s="9" t="s">
        <v>1853</v>
      </c>
      <c r="B520" s="11">
        <v>519</v>
      </c>
      <c r="C520" s="11" t="s">
        <v>501</v>
      </c>
      <c r="D520" s="11" t="s">
        <v>1211</v>
      </c>
      <c r="E520" s="11" t="s">
        <v>680</v>
      </c>
      <c r="F520" s="11" t="s">
        <v>1440</v>
      </c>
      <c r="G520" s="11" t="b">
        <v>1</v>
      </c>
      <c r="H520" s="11" t="b">
        <v>0</v>
      </c>
      <c r="I520" s="14">
        <v>1992</v>
      </c>
    </row>
    <row r="521" spans="1:9" x14ac:dyDescent="0.2">
      <c r="A521" s="28" t="s">
        <v>1854</v>
      </c>
      <c r="B521" s="37">
        <v>520</v>
      </c>
      <c r="C521" s="37" t="s">
        <v>936</v>
      </c>
      <c r="D521" s="37" t="s">
        <v>1211</v>
      </c>
      <c r="E521" s="37" t="s">
        <v>573</v>
      </c>
      <c r="F521" s="37" t="s">
        <v>1440</v>
      </c>
      <c r="G521" s="37" t="b">
        <v>1</v>
      </c>
      <c r="H521" s="37" t="b">
        <v>0</v>
      </c>
      <c r="I521" s="38">
        <v>1991</v>
      </c>
    </row>
    <row r="522" spans="1:9" x14ac:dyDescent="0.2">
      <c r="A522" s="9" t="s">
        <v>1855</v>
      </c>
      <c r="B522" s="11">
        <v>521</v>
      </c>
      <c r="C522" s="11" t="s">
        <v>1856</v>
      </c>
      <c r="D522" s="11" t="s">
        <v>1857</v>
      </c>
      <c r="E522" s="11" t="s">
        <v>194</v>
      </c>
      <c r="F522" s="11" t="s">
        <v>1440</v>
      </c>
      <c r="G522" s="11" t="b">
        <v>1</v>
      </c>
      <c r="H522" s="11" t="b">
        <v>0</v>
      </c>
      <c r="I522" s="14">
        <v>1999</v>
      </c>
    </row>
    <row r="523" spans="1:9" x14ac:dyDescent="0.2">
      <c r="A523" s="28" t="s">
        <v>1858</v>
      </c>
      <c r="B523" s="37">
        <v>522</v>
      </c>
      <c r="C523" s="37" t="s">
        <v>899</v>
      </c>
      <c r="D523" s="37" t="s">
        <v>1859</v>
      </c>
      <c r="E523" s="37" t="s">
        <v>573</v>
      </c>
      <c r="F523" s="37" t="s">
        <v>1440</v>
      </c>
      <c r="G523" s="37" t="b">
        <v>1</v>
      </c>
      <c r="H523" s="37" t="b">
        <v>0</v>
      </c>
      <c r="I523" s="38">
        <v>2000</v>
      </c>
    </row>
    <row r="524" spans="1:9" x14ac:dyDescent="0.2">
      <c r="A524" s="9" t="s">
        <v>1860</v>
      </c>
      <c r="B524" s="11">
        <v>523</v>
      </c>
      <c r="C524" s="11" t="s">
        <v>618</v>
      </c>
      <c r="D524" s="11" t="s">
        <v>1861</v>
      </c>
      <c r="E524" s="11" t="s">
        <v>194</v>
      </c>
      <c r="F524" s="11" t="s">
        <v>1440</v>
      </c>
      <c r="G524" s="11" t="b">
        <v>1</v>
      </c>
      <c r="H524" s="11" t="b">
        <v>0</v>
      </c>
      <c r="I524" s="14">
        <v>2007</v>
      </c>
    </row>
    <row r="525" spans="1:9" x14ac:dyDescent="0.2">
      <c r="A525" s="28" t="s">
        <v>1862</v>
      </c>
      <c r="B525" s="37">
        <v>524</v>
      </c>
      <c r="C525" s="37" t="s">
        <v>1863</v>
      </c>
      <c r="D525" s="37" t="s">
        <v>1864</v>
      </c>
      <c r="E525" s="37" t="s">
        <v>194</v>
      </c>
      <c r="F525" s="37" t="s">
        <v>1440</v>
      </c>
      <c r="G525" s="37" t="b">
        <v>1</v>
      </c>
      <c r="H525" s="37" t="b">
        <v>0</v>
      </c>
      <c r="I525" s="38">
        <v>2003</v>
      </c>
    </row>
    <row r="526" spans="1:9" x14ac:dyDescent="0.2">
      <c r="A526" s="9" t="s">
        <v>1865</v>
      </c>
      <c r="B526" s="11">
        <v>525</v>
      </c>
      <c r="C526" s="11" t="s">
        <v>1866</v>
      </c>
      <c r="D526" s="11" t="s">
        <v>1867</v>
      </c>
      <c r="E526" s="11" t="s">
        <v>194</v>
      </c>
      <c r="F526" s="11" t="s">
        <v>1440</v>
      </c>
      <c r="G526" s="11" t="b">
        <v>1</v>
      </c>
      <c r="H526" s="11" t="b">
        <v>0</v>
      </c>
      <c r="I526" s="14">
        <v>1998</v>
      </c>
    </row>
    <row r="527" spans="1:9" x14ac:dyDescent="0.2">
      <c r="A527" s="28" t="s">
        <v>1868</v>
      </c>
      <c r="B527" s="37">
        <v>526</v>
      </c>
      <c r="C527" s="37" t="s">
        <v>1869</v>
      </c>
      <c r="D527" s="37" t="s">
        <v>1870</v>
      </c>
      <c r="E527" s="37" t="s">
        <v>194</v>
      </c>
      <c r="F527" s="37" t="s">
        <v>1440</v>
      </c>
      <c r="G527" s="37" t="b">
        <v>1</v>
      </c>
      <c r="H527" s="37" t="b">
        <v>0</v>
      </c>
      <c r="I527" s="38">
        <v>1997</v>
      </c>
    </row>
    <row r="528" spans="1:9" x14ac:dyDescent="0.2">
      <c r="A528" s="9" t="s">
        <v>1871</v>
      </c>
      <c r="B528" s="11">
        <v>527</v>
      </c>
      <c r="C528" s="11" t="s">
        <v>1872</v>
      </c>
      <c r="D528" s="11" t="s">
        <v>1873</v>
      </c>
      <c r="E528" s="11" t="s">
        <v>531</v>
      </c>
      <c r="F528" s="11" t="s">
        <v>1440</v>
      </c>
      <c r="G528" s="11" t="b">
        <v>1</v>
      </c>
      <c r="H528" s="11" t="b">
        <v>0</v>
      </c>
      <c r="I528" s="14">
        <v>1998</v>
      </c>
    </row>
    <row r="529" spans="1:9" x14ac:dyDescent="0.2">
      <c r="A529" s="28" t="s">
        <v>1874</v>
      </c>
      <c r="B529" s="37">
        <v>528</v>
      </c>
      <c r="C529" s="37" t="s">
        <v>1178</v>
      </c>
      <c r="D529" s="37" t="s">
        <v>1875</v>
      </c>
      <c r="E529" s="37" t="s">
        <v>194</v>
      </c>
      <c r="F529" s="37" t="s">
        <v>1440</v>
      </c>
      <c r="G529" s="37" t="b">
        <v>1</v>
      </c>
      <c r="H529" s="37" t="b">
        <v>0</v>
      </c>
      <c r="I529" s="38">
        <v>1996</v>
      </c>
    </row>
    <row r="530" spans="1:9" x14ac:dyDescent="0.2">
      <c r="A530" s="9" t="s">
        <v>1876</v>
      </c>
      <c r="B530" s="11">
        <v>529</v>
      </c>
      <c r="C530" s="11" t="s">
        <v>1021</v>
      </c>
      <c r="D530" s="11" t="s">
        <v>1877</v>
      </c>
      <c r="E530" s="11" t="s">
        <v>487</v>
      </c>
      <c r="F530" s="11" t="s">
        <v>1440</v>
      </c>
      <c r="G530" s="11" t="b">
        <v>1</v>
      </c>
      <c r="H530" s="11" t="b">
        <v>0</v>
      </c>
      <c r="I530" s="14">
        <v>1999</v>
      </c>
    </row>
    <row r="531" spans="1:9" x14ac:dyDescent="0.2">
      <c r="A531" s="28" t="s">
        <v>1878</v>
      </c>
      <c r="B531" s="37">
        <v>530</v>
      </c>
      <c r="C531" s="37" t="s">
        <v>1879</v>
      </c>
      <c r="D531" s="37" t="s">
        <v>1880</v>
      </c>
      <c r="E531" s="37" t="s">
        <v>1881</v>
      </c>
      <c r="F531" s="37" t="s">
        <v>1882</v>
      </c>
      <c r="G531" s="37" t="b">
        <v>1</v>
      </c>
      <c r="H531" s="37" t="b">
        <v>1</v>
      </c>
      <c r="I531" s="38">
        <v>1994</v>
      </c>
    </row>
    <row r="532" spans="1:9" x14ac:dyDescent="0.2">
      <c r="A532" s="9" t="s">
        <v>1883</v>
      </c>
      <c r="B532" s="11">
        <v>531</v>
      </c>
      <c r="C532" s="11" t="s">
        <v>1884</v>
      </c>
      <c r="D532" s="11" t="s">
        <v>1885</v>
      </c>
      <c r="E532" s="11" t="s">
        <v>194</v>
      </c>
      <c r="F532" s="11" t="s">
        <v>1882</v>
      </c>
      <c r="G532" s="11" t="b">
        <v>1</v>
      </c>
      <c r="H532" s="11" t="b">
        <v>1</v>
      </c>
      <c r="I532" s="14">
        <v>2005</v>
      </c>
    </row>
    <row r="533" spans="1:9" x14ac:dyDescent="0.2">
      <c r="A533" s="28" t="s">
        <v>1886</v>
      </c>
      <c r="B533" s="37">
        <v>532</v>
      </c>
      <c r="C533" s="37" t="s">
        <v>653</v>
      </c>
      <c r="D533" s="37" t="s">
        <v>504</v>
      </c>
      <c r="E533" s="37" t="s">
        <v>573</v>
      </c>
      <c r="F533" s="37" t="s">
        <v>1882</v>
      </c>
      <c r="G533" s="37" t="b">
        <v>1</v>
      </c>
      <c r="H533" s="37" t="b">
        <v>1</v>
      </c>
      <c r="I533" s="38">
        <v>1998</v>
      </c>
    </row>
    <row r="534" spans="1:9" x14ac:dyDescent="0.2">
      <c r="A534" s="9" t="s">
        <v>1887</v>
      </c>
      <c r="B534" s="11">
        <v>533</v>
      </c>
      <c r="C534" s="11" t="s">
        <v>1888</v>
      </c>
      <c r="D534" s="11" t="s">
        <v>1889</v>
      </c>
      <c r="E534" s="11" t="s">
        <v>727</v>
      </c>
      <c r="F534" s="11" t="s">
        <v>1882</v>
      </c>
      <c r="G534" s="11" t="b">
        <v>1</v>
      </c>
      <c r="H534" s="11" t="b">
        <v>1</v>
      </c>
      <c r="I534" s="14">
        <v>1995</v>
      </c>
    </row>
    <row r="535" spans="1:9" x14ac:dyDescent="0.2">
      <c r="A535" s="28" t="s">
        <v>1890</v>
      </c>
      <c r="B535" s="37">
        <v>534</v>
      </c>
      <c r="C535" s="37" t="s">
        <v>578</v>
      </c>
      <c r="D535" s="37" t="s">
        <v>1891</v>
      </c>
      <c r="E535" s="37" t="s">
        <v>482</v>
      </c>
      <c r="F535" s="37" t="s">
        <v>1882</v>
      </c>
      <c r="G535" s="37" t="b">
        <v>1</v>
      </c>
      <c r="H535" s="37" t="b">
        <v>1</v>
      </c>
      <c r="I535" s="38">
        <v>2001</v>
      </c>
    </row>
    <row r="536" spans="1:9" x14ac:dyDescent="0.2">
      <c r="A536" s="9" t="s">
        <v>1892</v>
      </c>
      <c r="B536" s="11">
        <v>535</v>
      </c>
      <c r="C536" s="11" t="s">
        <v>748</v>
      </c>
      <c r="D536" s="11" t="s">
        <v>1893</v>
      </c>
      <c r="E536" s="11" t="s">
        <v>1003</v>
      </c>
      <c r="F536" s="11" t="s">
        <v>1882</v>
      </c>
      <c r="G536" s="11" t="b">
        <v>1</v>
      </c>
      <c r="H536" s="11" t="b">
        <v>1</v>
      </c>
      <c r="I536" s="14">
        <v>1999</v>
      </c>
    </row>
    <row r="537" spans="1:9" x14ac:dyDescent="0.2">
      <c r="A537" s="28" t="s">
        <v>1894</v>
      </c>
      <c r="B537" s="37">
        <v>536</v>
      </c>
      <c r="C537" s="37" t="s">
        <v>1207</v>
      </c>
      <c r="D537" s="37" t="s">
        <v>1895</v>
      </c>
      <c r="E537" s="37" t="s">
        <v>194</v>
      </c>
      <c r="F537" s="37" t="s">
        <v>1882</v>
      </c>
      <c r="G537" s="37" t="b">
        <v>1</v>
      </c>
      <c r="H537" s="37" t="b">
        <v>1</v>
      </c>
      <c r="I537" s="38">
        <v>1998</v>
      </c>
    </row>
    <row r="538" spans="1:9" x14ac:dyDescent="0.2">
      <c r="A538" s="9" t="s">
        <v>1896</v>
      </c>
      <c r="B538" s="11">
        <v>537</v>
      </c>
      <c r="C538" s="11" t="s">
        <v>1897</v>
      </c>
      <c r="D538" s="11" t="s">
        <v>1898</v>
      </c>
      <c r="E538" s="11" t="s">
        <v>194</v>
      </c>
      <c r="F538" s="11" t="s">
        <v>1882</v>
      </c>
      <c r="G538" s="11" t="b">
        <v>1</v>
      </c>
      <c r="H538" s="11" t="b">
        <v>1</v>
      </c>
      <c r="I538" s="14">
        <v>1999</v>
      </c>
    </row>
    <row r="539" spans="1:9" x14ac:dyDescent="0.2">
      <c r="A539" s="28" t="s">
        <v>1899</v>
      </c>
      <c r="B539" s="37">
        <v>538</v>
      </c>
      <c r="C539" s="37" t="s">
        <v>1899</v>
      </c>
      <c r="D539" s="37" t="s">
        <v>1900</v>
      </c>
      <c r="E539" s="37" t="s">
        <v>1901</v>
      </c>
      <c r="F539" s="37" t="s">
        <v>1882</v>
      </c>
      <c r="G539" s="37" t="b">
        <v>1</v>
      </c>
      <c r="H539" s="37" t="b">
        <v>1</v>
      </c>
      <c r="I539" s="38">
        <v>1995</v>
      </c>
    </row>
    <row r="540" spans="1:9" x14ac:dyDescent="0.2">
      <c r="A540" s="9" t="s">
        <v>1902</v>
      </c>
      <c r="B540" s="11">
        <v>539</v>
      </c>
      <c r="C540" s="11" t="s">
        <v>1903</v>
      </c>
      <c r="D540" s="11" t="s">
        <v>1904</v>
      </c>
      <c r="E540" s="11" t="s">
        <v>194</v>
      </c>
      <c r="F540" s="11" t="s">
        <v>1882</v>
      </c>
      <c r="G540" s="11" t="b">
        <v>1</v>
      </c>
      <c r="H540" s="11" t="b">
        <v>1</v>
      </c>
      <c r="I540" s="14">
        <v>2000</v>
      </c>
    </row>
    <row r="541" spans="1:9" x14ac:dyDescent="0.2">
      <c r="A541" s="28" t="s">
        <v>1905</v>
      </c>
      <c r="B541" s="37">
        <v>540</v>
      </c>
      <c r="C541" s="37" t="s">
        <v>1906</v>
      </c>
      <c r="D541" s="37" t="s">
        <v>1907</v>
      </c>
      <c r="E541" s="37" t="s">
        <v>761</v>
      </c>
      <c r="F541" s="37" t="s">
        <v>1882</v>
      </c>
      <c r="G541" s="37" t="b">
        <v>1</v>
      </c>
      <c r="H541" s="37" t="b">
        <v>1</v>
      </c>
      <c r="I541" s="38">
        <v>1999</v>
      </c>
    </row>
    <row r="542" spans="1:9" x14ac:dyDescent="0.2">
      <c r="A542" s="9" t="s">
        <v>1908</v>
      </c>
      <c r="B542" s="11">
        <v>541</v>
      </c>
      <c r="C542" s="11" t="s">
        <v>1909</v>
      </c>
      <c r="D542" s="11" t="s">
        <v>1910</v>
      </c>
      <c r="E542" s="11" t="s">
        <v>1489</v>
      </c>
      <c r="F542" s="11" t="s">
        <v>1882</v>
      </c>
      <c r="G542" s="11" t="b">
        <v>1</v>
      </c>
      <c r="H542" s="11" t="b">
        <v>1</v>
      </c>
      <c r="I542" s="14">
        <v>2004</v>
      </c>
    </row>
    <row r="543" spans="1:9" x14ac:dyDescent="0.2">
      <c r="A543" s="28" t="s">
        <v>1911</v>
      </c>
      <c r="B543" s="37">
        <v>542</v>
      </c>
      <c r="C543" s="37" t="s">
        <v>1912</v>
      </c>
      <c r="D543" s="37" t="s">
        <v>1335</v>
      </c>
      <c r="E543" s="37" t="s">
        <v>510</v>
      </c>
      <c r="F543" s="37" t="s">
        <v>1882</v>
      </c>
      <c r="G543" s="37" t="b">
        <v>1</v>
      </c>
      <c r="H543" s="37" t="b">
        <v>1</v>
      </c>
      <c r="I543" s="38">
        <v>1996</v>
      </c>
    </row>
    <row r="544" spans="1:9" x14ac:dyDescent="0.2">
      <c r="A544" s="9" t="s">
        <v>1913</v>
      </c>
      <c r="B544" s="11">
        <v>543</v>
      </c>
      <c r="C544" s="11" t="s">
        <v>204</v>
      </c>
      <c r="D544" s="11" t="s">
        <v>866</v>
      </c>
      <c r="E544" s="11" t="s">
        <v>194</v>
      </c>
      <c r="F544" s="11" t="s">
        <v>1882</v>
      </c>
      <c r="G544" s="11" t="b">
        <v>1</v>
      </c>
      <c r="H544" s="11" t="b">
        <v>1</v>
      </c>
      <c r="I544" s="14">
        <v>1998</v>
      </c>
    </row>
    <row r="545" spans="1:9" x14ac:dyDescent="0.2">
      <c r="A545" s="28" t="s">
        <v>1914</v>
      </c>
      <c r="B545" s="37">
        <v>544</v>
      </c>
      <c r="C545" s="37" t="s">
        <v>1915</v>
      </c>
      <c r="D545" s="37" t="s">
        <v>1916</v>
      </c>
      <c r="E545" s="37" t="s">
        <v>194</v>
      </c>
      <c r="F545" s="37" t="s">
        <v>1882</v>
      </c>
      <c r="G545" s="37" t="b">
        <v>1</v>
      </c>
      <c r="H545" s="37" t="b">
        <v>1</v>
      </c>
      <c r="I545" s="38">
        <v>2000</v>
      </c>
    </row>
    <row r="546" spans="1:9" x14ac:dyDescent="0.2">
      <c r="A546" s="9" t="s">
        <v>1917</v>
      </c>
      <c r="B546" s="11">
        <v>545</v>
      </c>
      <c r="C546" s="11" t="s">
        <v>1918</v>
      </c>
      <c r="D546" s="11" t="s">
        <v>1919</v>
      </c>
      <c r="E546" s="11" t="s">
        <v>194</v>
      </c>
      <c r="F546" s="11" t="s">
        <v>1882</v>
      </c>
      <c r="G546" s="11" t="b">
        <v>1</v>
      </c>
      <c r="H546" s="11" t="b">
        <v>1</v>
      </c>
      <c r="I546" s="14">
        <v>2001</v>
      </c>
    </row>
    <row r="547" spans="1:9" x14ac:dyDescent="0.2">
      <c r="A547" s="28" t="s">
        <v>1920</v>
      </c>
      <c r="B547" s="37">
        <v>546</v>
      </c>
      <c r="C547" s="37" t="s">
        <v>1921</v>
      </c>
      <c r="D547" s="37" t="s">
        <v>1922</v>
      </c>
      <c r="E547" s="37" t="s">
        <v>727</v>
      </c>
      <c r="F547" s="37" t="s">
        <v>1882</v>
      </c>
      <c r="G547" s="37" t="b">
        <v>1</v>
      </c>
      <c r="H547" s="37" t="b">
        <v>1</v>
      </c>
      <c r="I547" s="38">
        <v>2001</v>
      </c>
    </row>
    <row r="548" spans="1:9" x14ac:dyDescent="0.2">
      <c r="A548" s="9" t="s">
        <v>1923</v>
      </c>
      <c r="B548" s="11">
        <v>547</v>
      </c>
      <c r="C548" s="11" t="s">
        <v>1924</v>
      </c>
      <c r="D548" s="11" t="s">
        <v>1925</v>
      </c>
      <c r="E548" s="11" t="s">
        <v>695</v>
      </c>
      <c r="F548" s="11" t="s">
        <v>1882</v>
      </c>
      <c r="G548" s="11" t="b">
        <v>1</v>
      </c>
      <c r="H548" s="11" t="b">
        <v>1</v>
      </c>
      <c r="I548" s="14">
        <v>1999</v>
      </c>
    </row>
    <row r="549" spans="1:9" x14ac:dyDescent="0.2">
      <c r="A549" s="28" t="s">
        <v>1926</v>
      </c>
      <c r="B549" s="37">
        <v>548</v>
      </c>
      <c r="C549" s="37" t="s">
        <v>1927</v>
      </c>
      <c r="D549" s="37" t="s">
        <v>749</v>
      </c>
      <c r="E549" s="37" t="s">
        <v>1003</v>
      </c>
      <c r="F549" s="37" t="s">
        <v>1882</v>
      </c>
      <c r="G549" s="37" t="b">
        <v>1</v>
      </c>
      <c r="H549" s="37" t="b">
        <v>1</v>
      </c>
      <c r="I549" s="38">
        <v>1998</v>
      </c>
    </row>
    <row r="550" spans="1:9" x14ac:dyDescent="0.2">
      <c r="A550" s="9" t="s">
        <v>1928</v>
      </c>
      <c r="B550" s="11">
        <v>549</v>
      </c>
      <c r="C550" s="11" t="s">
        <v>1929</v>
      </c>
      <c r="D550" s="11" t="s">
        <v>1930</v>
      </c>
      <c r="E550" s="11" t="s">
        <v>194</v>
      </c>
      <c r="F550" s="11" t="s">
        <v>1882</v>
      </c>
      <c r="G550" s="11" t="b">
        <v>1</v>
      </c>
      <c r="H550" s="11" t="b">
        <v>1</v>
      </c>
      <c r="I550" s="14">
        <v>2005</v>
      </c>
    </row>
    <row r="551" spans="1:9" x14ac:dyDescent="0.2">
      <c r="A551" s="28" t="s">
        <v>1931</v>
      </c>
      <c r="B551" s="37">
        <v>550</v>
      </c>
      <c r="C551" s="37" t="s">
        <v>1932</v>
      </c>
      <c r="D551" s="37" t="s">
        <v>1933</v>
      </c>
      <c r="E551" s="37" t="s">
        <v>1934</v>
      </c>
      <c r="F551" s="37" t="s">
        <v>1882</v>
      </c>
      <c r="G551" s="37" t="b">
        <v>1</v>
      </c>
      <c r="H551" s="37" t="b">
        <v>1</v>
      </c>
      <c r="I551" s="38">
        <v>1995</v>
      </c>
    </row>
    <row r="552" spans="1:9" x14ac:dyDescent="0.2">
      <c r="A552" s="9" t="s">
        <v>1935</v>
      </c>
      <c r="B552" s="11">
        <v>551</v>
      </c>
      <c r="C552" s="11" t="s">
        <v>1936</v>
      </c>
      <c r="D552" s="11" t="s">
        <v>1937</v>
      </c>
      <c r="E552" s="11" t="s">
        <v>194</v>
      </c>
      <c r="F552" s="11" t="s">
        <v>1882</v>
      </c>
      <c r="G552" s="11" t="b">
        <v>1</v>
      </c>
      <c r="H552" s="11" t="b">
        <v>1</v>
      </c>
      <c r="I552" s="14">
        <v>1997</v>
      </c>
    </row>
    <row r="553" spans="1:9" x14ac:dyDescent="0.2">
      <c r="A553" s="28" t="s">
        <v>1938</v>
      </c>
      <c r="B553" s="37">
        <v>552</v>
      </c>
      <c r="C553" s="37" t="s">
        <v>1939</v>
      </c>
      <c r="D553" s="37" t="s">
        <v>1940</v>
      </c>
      <c r="E553" s="37" t="s">
        <v>194</v>
      </c>
      <c r="F553" s="37" t="s">
        <v>1882</v>
      </c>
      <c r="G553" s="37" t="b">
        <v>1</v>
      </c>
      <c r="H553" s="37" t="b">
        <v>1</v>
      </c>
      <c r="I553" s="38">
        <v>1996</v>
      </c>
    </row>
    <row r="554" spans="1:9" x14ac:dyDescent="0.2">
      <c r="A554" s="9" t="s">
        <v>1941</v>
      </c>
      <c r="B554" s="11">
        <v>553</v>
      </c>
      <c r="C554" s="11" t="s">
        <v>1942</v>
      </c>
      <c r="D554" s="11" t="s">
        <v>1943</v>
      </c>
      <c r="E554" s="11" t="s">
        <v>638</v>
      </c>
      <c r="F554" s="11" t="s">
        <v>1882</v>
      </c>
      <c r="G554" s="11" t="b">
        <v>1</v>
      </c>
      <c r="H554" s="11" t="b">
        <v>1</v>
      </c>
      <c r="I554" s="14">
        <v>1996</v>
      </c>
    </row>
    <row r="555" spans="1:9" x14ac:dyDescent="0.2">
      <c r="A555" s="28" t="s">
        <v>1944</v>
      </c>
      <c r="B555" s="37">
        <v>554</v>
      </c>
      <c r="C555" s="37" t="s">
        <v>1736</v>
      </c>
      <c r="D555" s="37" t="s">
        <v>1945</v>
      </c>
      <c r="E555" s="37" t="s">
        <v>194</v>
      </c>
      <c r="F555" s="37" t="s">
        <v>1882</v>
      </c>
      <c r="G555" s="37" t="b">
        <v>1</v>
      </c>
      <c r="H555" s="37" t="b">
        <v>1</v>
      </c>
      <c r="I555" s="38">
        <v>2000</v>
      </c>
    </row>
    <row r="556" spans="1:9" x14ac:dyDescent="0.2">
      <c r="A556" s="9" t="s">
        <v>1946</v>
      </c>
      <c r="B556" s="11">
        <v>555</v>
      </c>
      <c r="C556" s="11" t="s">
        <v>722</v>
      </c>
      <c r="D556" s="11" t="s">
        <v>1947</v>
      </c>
      <c r="E556" s="11" t="s">
        <v>194</v>
      </c>
      <c r="F556" s="11" t="s">
        <v>1882</v>
      </c>
      <c r="G556" s="11" t="b">
        <v>1</v>
      </c>
      <c r="H556" s="11" t="b">
        <v>1</v>
      </c>
      <c r="I556" s="14">
        <v>1996</v>
      </c>
    </row>
    <row r="557" spans="1:9" x14ac:dyDescent="0.2">
      <c r="A557" s="28" t="s">
        <v>1948</v>
      </c>
      <c r="B557" s="37">
        <v>556</v>
      </c>
      <c r="C557" s="37" t="s">
        <v>1949</v>
      </c>
      <c r="D557" s="37" t="s">
        <v>1176</v>
      </c>
      <c r="E557" s="37" t="s">
        <v>194</v>
      </c>
      <c r="F557" s="37" t="s">
        <v>1882</v>
      </c>
      <c r="G557" s="37" t="b">
        <v>1</v>
      </c>
      <c r="H557" s="37" t="b">
        <v>1</v>
      </c>
      <c r="I557" s="38">
        <v>1996</v>
      </c>
    </row>
    <row r="558" spans="1:9" x14ac:dyDescent="0.2">
      <c r="A558" s="9" t="s">
        <v>1950</v>
      </c>
      <c r="B558" s="11">
        <v>557</v>
      </c>
      <c r="C558" s="11" t="s">
        <v>1951</v>
      </c>
      <c r="D558" s="11" t="s">
        <v>1801</v>
      </c>
      <c r="E558" s="11" t="s">
        <v>194</v>
      </c>
      <c r="F558" s="11" t="s">
        <v>1882</v>
      </c>
      <c r="G558" s="11" t="b">
        <v>1</v>
      </c>
      <c r="H558" s="11" t="b">
        <v>1</v>
      </c>
      <c r="I558" s="14">
        <v>2002</v>
      </c>
    </row>
    <row r="559" spans="1:9" x14ac:dyDescent="0.2">
      <c r="A559" s="28" t="s">
        <v>1952</v>
      </c>
      <c r="B559" s="37">
        <v>558</v>
      </c>
      <c r="C559" s="37" t="s">
        <v>210</v>
      </c>
      <c r="D559" s="37" t="s">
        <v>1953</v>
      </c>
      <c r="E559" s="37" t="s">
        <v>194</v>
      </c>
      <c r="F559" s="37" t="s">
        <v>1882</v>
      </c>
      <c r="G559" s="37" t="b">
        <v>1</v>
      </c>
      <c r="H559" s="37" t="b">
        <v>1</v>
      </c>
      <c r="I559" s="38">
        <v>1997</v>
      </c>
    </row>
    <row r="560" spans="1:9" x14ac:dyDescent="0.2">
      <c r="A560" s="9" t="s">
        <v>1954</v>
      </c>
      <c r="B560" s="11">
        <v>559</v>
      </c>
      <c r="C560" s="11" t="s">
        <v>1955</v>
      </c>
      <c r="D560" s="11" t="s">
        <v>1956</v>
      </c>
      <c r="E560" s="11" t="s">
        <v>194</v>
      </c>
      <c r="F560" s="11" t="s">
        <v>1882</v>
      </c>
      <c r="G560" s="11" t="b">
        <v>1</v>
      </c>
      <c r="H560" s="11" t="b">
        <v>1</v>
      </c>
      <c r="I560" s="14">
        <v>1995</v>
      </c>
    </row>
    <row r="561" spans="1:9" x14ac:dyDescent="0.2">
      <c r="A561" s="28" t="s">
        <v>1957</v>
      </c>
      <c r="B561" s="37">
        <v>560</v>
      </c>
      <c r="C561" s="37" t="s">
        <v>871</v>
      </c>
      <c r="D561" s="37" t="s">
        <v>1958</v>
      </c>
      <c r="E561" s="37" t="s">
        <v>194</v>
      </c>
      <c r="F561" s="37" t="s">
        <v>1882</v>
      </c>
      <c r="G561" s="37" t="b">
        <v>1</v>
      </c>
      <c r="H561" s="37" t="b">
        <v>1</v>
      </c>
      <c r="I561" s="38">
        <v>1995</v>
      </c>
    </row>
    <row r="562" spans="1:9" x14ac:dyDescent="0.2">
      <c r="A562" s="9" t="s">
        <v>1959</v>
      </c>
      <c r="B562" s="11">
        <v>561</v>
      </c>
      <c r="C562" s="11" t="s">
        <v>1960</v>
      </c>
      <c r="D562" s="11" t="s">
        <v>1961</v>
      </c>
      <c r="E562" s="11" t="s">
        <v>194</v>
      </c>
      <c r="F562" s="11" t="s">
        <v>1882</v>
      </c>
      <c r="G562" s="11" t="b">
        <v>1</v>
      </c>
      <c r="H562" s="11" t="b">
        <v>1</v>
      </c>
      <c r="I562" s="14">
        <v>1996</v>
      </c>
    </row>
    <row r="563" spans="1:9" x14ac:dyDescent="0.2">
      <c r="A563" s="28" t="s">
        <v>1962</v>
      </c>
      <c r="B563" s="37">
        <v>562</v>
      </c>
      <c r="C563" s="37" t="s">
        <v>682</v>
      </c>
      <c r="D563" s="37" t="s">
        <v>1963</v>
      </c>
      <c r="E563" s="37" t="s">
        <v>194</v>
      </c>
      <c r="F563" s="37" t="s">
        <v>1882</v>
      </c>
      <c r="G563" s="37" t="b">
        <v>1</v>
      </c>
      <c r="H563" s="37" t="b">
        <v>1</v>
      </c>
      <c r="I563" s="38">
        <v>2000</v>
      </c>
    </row>
    <row r="564" spans="1:9" x14ac:dyDescent="0.2">
      <c r="A564" s="9" t="s">
        <v>1964</v>
      </c>
      <c r="B564" s="11">
        <v>563</v>
      </c>
      <c r="C564" s="11" t="s">
        <v>498</v>
      </c>
      <c r="D564" s="11" t="s">
        <v>1839</v>
      </c>
      <c r="E564" s="11" t="s">
        <v>506</v>
      </c>
      <c r="F564" s="11" t="s">
        <v>1882</v>
      </c>
      <c r="G564" s="11" t="b">
        <v>1</v>
      </c>
      <c r="H564" s="11" t="b">
        <v>1</v>
      </c>
      <c r="I564" s="14">
        <v>1996</v>
      </c>
    </row>
    <row r="565" spans="1:9" x14ac:dyDescent="0.2">
      <c r="A565" s="28" t="s">
        <v>1965</v>
      </c>
      <c r="B565" s="37">
        <v>564</v>
      </c>
      <c r="C565" s="37" t="s">
        <v>252</v>
      </c>
      <c r="D565" s="37" t="s">
        <v>1966</v>
      </c>
      <c r="E565" s="37" t="s">
        <v>194</v>
      </c>
      <c r="F565" s="37" t="s">
        <v>1882</v>
      </c>
      <c r="G565" s="37" t="b">
        <v>1</v>
      </c>
      <c r="H565" s="37" t="b">
        <v>1</v>
      </c>
      <c r="I565" s="38">
        <v>1998</v>
      </c>
    </row>
    <row r="566" spans="1:9" x14ac:dyDescent="0.2">
      <c r="A566" s="9" t="s">
        <v>1967</v>
      </c>
      <c r="B566" s="11">
        <v>565</v>
      </c>
      <c r="C566" s="11" t="s">
        <v>557</v>
      </c>
      <c r="D566" s="11" t="s">
        <v>1968</v>
      </c>
      <c r="E566" s="11" t="s">
        <v>1969</v>
      </c>
      <c r="F566" s="11" t="s">
        <v>1882</v>
      </c>
      <c r="G566" s="11" t="b">
        <v>1</v>
      </c>
      <c r="H566" s="11" t="b">
        <v>1</v>
      </c>
      <c r="I566" s="14">
        <v>1994</v>
      </c>
    </row>
    <row r="567" spans="1:9" x14ac:dyDescent="0.2">
      <c r="A567" s="28" t="s">
        <v>1970</v>
      </c>
      <c r="B567" s="37">
        <v>566</v>
      </c>
      <c r="C567" s="37" t="s">
        <v>1971</v>
      </c>
      <c r="D567" s="37" t="s">
        <v>1972</v>
      </c>
      <c r="E567" s="37" t="s">
        <v>786</v>
      </c>
      <c r="F567" s="37" t="s">
        <v>1882</v>
      </c>
      <c r="G567" s="37" t="b">
        <v>1</v>
      </c>
      <c r="H567" s="37" t="b">
        <v>1</v>
      </c>
      <c r="I567" s="38">
        <v>1998</v>
      </c>
    </row>
    <row r="568" spans="1:9" x14ac:dyDescent="0.2">
      <c r="A568" s="9" t="s">
        <v>1973</v>
      </c>
      <c r="B568" s="11">
        <v>567</v>
      </c>
      <c r="C568" s="11" t="s">
        <v>1974</v>
      </c>
      <c r="D568" s="11" t="s">
        <v>1211</v>
      </c>
      <c r="E568" s="11" t="s">
        <v>194</v>
      </c>
      <c r="F568" s="11" t="s">
        <v>1882</v>
      </c>
      <c r="G568" s="11" t="b">
        <v>1</v>
      </c>
      <c r="H568" s="11" t="b">
        <v>1</v>
      </c>
      <c r="I568" s="14">
        <v>1995</v>
      </c>
    </row>
    <row r="569" spans="1:9" x14ac:dyDescent="0.2">
      <c r="A569" s="28" t="s">
        <v>1975</v>
      </c>
      <c r="B569" s="37">
        <v>568</v>
      </c>
      <c r="C569" s="37" t="s">
        <v>1976</v>
      </c>
      <c r="D569" s="37" t="s">
        <v>1977</v>
      </c>
      <c r="E569" s="37" t="s">
        <v>638</v>
      </c>
      <c r="F569" s="37" t="s">
        <v>1882</v>
      </c>
      <c r="G569" s="37" t="b">
        <v>1</v>
      </c>
      <c r="H569" s="37" t="b">
        <v>1</v>
      </c>
      <c r="I569" s="38">
        <v>1994</v>
      </c>
    </row>
    <row r="570" spans="1:9" x14ac:dyDescent="0.2">
      <c r="A570" s="9" t="s">
        <v>1978</v>
      </c>
      <c r="B570" s="11">
        <v>569</v>
      </c>
      <c r="C570" s="11" t="s">
        <v>1979</v>
      </c>
      <c r="D570" s="11" t="s">
        <v>1980</v>
      </c>
      <c r="E570" s="11" t="s">
        <v>194</v>
      </c>
      <c r="F570" s="11" t="s">
        <v>1981</v>
      </c>
      <c r="G570" s="11" t="b">
        <v>1</v>
      </c>
      <c r="H570" s="11" t="b">
        <v>0</v>
      </c>
      <c r="I570" s="14">
        <v>2004</v>
      </c>
    </row>
    <row r="571" spans="1:9" x14ac:dyDescent="0.2">
      <c r="A571" s="28" t="s">
        <v>1982</v>
      </c>
      <c r="B571" s="37">
        <v>570</v>
      </c>
      <c r="C571" s="37" t="s">
        <v>1983</v>
      </c>
      <c r="D571" s="37" t="s">
        <v>1984</v>
      </c>
      <c r="E571" s="37" t="s">
        <v>482</v>
      </c>
      <c r="F571" s="37" t="s">
        <v>1981</v>
      </c>
      <c r="G571" s="37" t="b">
        <v>1</v>
      </c>
      <c r="H571" s="37" t="b">
        <v>0</v>
      </c>
      <c r="I571" s="38">
        <v>1990</v>
      </c>
    </row>
    <row r="572" spans="1:9" x14ac:dyDescent="0.2">
      <c r="A572" s="9" t="s">
        <v>1985</v>
      </c>
      <c r="B572" s="11">
        <v>571</v>
      </c>
      <c r="C572" s="11" t="s">
        <v>1986</v>
      </c>
      <c r="D572" s="11" t="s">
        <v>1987</v>
      </c>
      <c r="E572" s="11" t="s">
        <v>680</v>
      </c>
      <c r="F572" s="11" t="s">
        <v>1981</v>
      </c>
      <c r="G572" s="11" t="b">
        <v>1</v>
      </c>
      <c r="H572" s="11" t="b">
        <v>0</v>
      </c>
      <c r="I572" s="14">
        <v>1998</v>
      </c>
    </row>
    <row r="573" spans="1:9" x14ac:dyDescent="0.2">
      <c r="A573" s="28" t="s">
        <v>1988</v>
      </c>
      <c r="B573" s="37">
        <v>572</v>
      </c>
      <c r="C573" s="37" t="s">
        <v>1989</v>
      </c>
      <c r="D573" s="37" t="s">
        <v>1990</v>
      </c>
      <c r="E573" s="37" t="s">
        <v>573</v>
      </c>
      <c r="F573" s="37" t="s">
        <v>1981</v>
      </c>
      <c r="G573" s="37" t="b">
        <v>1</v>
      </c>
      <c r="H573" s="37" t="b">
        <v>0</v>
      </c>
      <c r="I573" s="38">
        <v>2000</v>
      </c>
    </row>
    <row r="574" spans="1:9" x14ac:dyDescent="0.2">
      <c r="A574" s="9" t="s">
        <v>1991</v>
      </c>
      <c r="B574" s="11">
        <v>573</v>
      </c>
      <c r="C574" s="11" t="s">
        <v>1940</v>
      </c>
      <c r="D574" s="11" t="s">
        <v>1992</v>
      </c>
      <c r="E574" s="11" t="s">
        <v>487</v>
      </c>
      <c r="F574" s="11" t="s">
        <v>1981</v>
      </c>
      <c r="G574" s="11" t="b">
        <v>1</v>
      </c>
      <c r="H574" s="11" t="b">
        <v>0</v>
      </c>
      <c r="I574" s="14">
        <v>2002</v>
      </c>
    </row>
    <row r="575" spans="1:9" x14ac:dyDescent="0.2">
      <c r="A575" s="28" t="s">
        <v>1993</v>
      </c>
      <c r="B575" s="37">
        <v>574</v>
      </c>
      <c r="C575" s="37" t="s">
        <v>1994</v>
      </c>
      <c r="D575" s="37" t="s">
        <v>1995</v>
      </c>
      <c r="E575" s="37" t="s">
        <v>194</v>
      </c>
      <c r="F575" s="37" t="s">
        <v>1981</v>
      </c>
      <c r="G575" s="37" t="b">
        <v>1</v>
      </c>
      <c r="H575" s="37" t="b">
        <v>0</v>
      </c>
      <c r="I575" s="38">
        <v>1995</v>
      </c>
    </row>
    <row r="576" spans="1:9" x14ac:dyDescent="0.2">
      <c r="A576" s="9" t="s">
        <v>1996</v>
      </c>
      <c r="B576" s="11">
        <v>575</v>
      </c>
      <c r="C576" s="11" t="s">
        <v>1129</v>
      </c>
      <c r="D576" s="11" t="s">
        <v>1997</v>
      </c>
      <c r="E576" s="11" t="s">
        <v>194</v>
      </c>
      <c r="F576" s="11" t="s">
        <v>1981</v>
      </c>
      <c r="G576" s="11" t="b">
        <v>1</v>
      </c>
      <c r="H576" s="11" t="b">
        <v>0</v>
      </c>
      <c r="I576" s="14">
        <v>1999</v>
      </c>
    </row>
    <row r="577" spans="1:9" x14ac:dyDescent="0.2">
      <c r="A577" s="28" t="s">
        <v>1998</v>
      </c>
      <c r="B577" s="37">
        <v>576</v>
      </c>
      <c r="C577" s="37" t="s">
        <v>262</v>
      </c>
      <c r="D577" s="37" t="s">
        <v>1999</v>
      </c>
      <c r="E577" s="37" t="s">
        <v>535</v>
      </c>
      <c r="F577" s="37" t="s">
        <v>1981</v>
      </c>
      <c r="G577" s="37" t="b">
        <v>1</v>
      </c>
      <c r="H577" s="37" t="b">
        <v>0</v>
      </c>
      <c r="I577" s="38">
        <v>2001</v>
      </c>
    </row>
    <row r="578" spans="1:9" x14ac:dyDescent="0.2">
      <c r="A578" s="9" t="s">
        <v>2000</v>
      </c>
      <c r="B578" s="11">
        <v>577</v>
      </c>
      <c r="C578" s="11" t="s">
        <v>207</v>
      </c>
      <c r="D578" s="11" t="s">
        <v>2001</v>
      </c>
      <c r="E578" s="11" t="s">
        <v>1003</v>
      </c>
      <c r="F578" s="11" t="s">
        <v>1981</v>
      </c>
      <c r="G578" s="11" t="b">
        <v>1</v>
      </c>
      <c r="H578" s="11" t="b">
        <v>0</v>
      </c>
      <c r="I578" s="14">
        <v>1998</v>
      </c>
    </row>
    <row r="579" spans="1:9" x14ac:dyDescent="0.2">
      <c r="A579" s="28" t="s">
        <v>2002</v>
      </c>
      <c r="B579" s="37">
        <v>578</v>
      </c>
      <c r="C579" s="37" t="s">
        <v>1548</v>
      </c>
      <c r="D579" s="37" t="s">
        <v>2003</v>
      </c>
      <c r="E579" s="37" t="s">
        <v>591</v>
      </c>
      <c r="F579" s="37" t="s">
        <v>1981</v>
      </c>
      <c r="G579" s="37" t="b">
        <v>1</v>
      </c>
      <c r="H579" s="37" t="b">
        <v>0</v>
      </c>
      <c r="I579" s="38">
        <v>1998</v>
      </c>
    </row>
    <row r="580" spans="1:9" x14ac:dyDescent="0.2">
      <c r="A580" s="9" t="s">
        <v>2004</v>
      </c>
      <c r="B580" s="11">
        <v>579</v>
      </c>
      <c r="C580" s="11" t="s">
        <v>2005</v>
      </c>
      <c r="D580" s="11" t="s">
        <v>205</v>
      </c>
      <c r="E580" s="11" t="s">
        <v>194</v>
      </c>
      <c r="F580" s="11" t="s">
        <v>1981</v>
      </c>
      <c r="G580" s="11" t="b">
        <v>1</v>
      </c>
      <c r="H580" s="11" t="b">
        <v>0</v>
      </c>
      <c r="I580" s="14">
        <v>2005</v>
      </c>
    </row>
    <row r="581" spans="1:9" x14ac:dyDescent="0.2">
      <c r="A581" s="28" t="s">
        <v>2006</v>
      </c>
      <c r="B581" s="37">
        <v>580</v>
      </c>
      <c r="C581" s="37" t="s">
        <v>2007</v>
      </c>
      <c r="D581" s="37" t="s">
        <v>2008</v>
      </c>
      <c r="E581" s="37" t="s">
        <v>506</v>
      </c>
      <c r="F581" s="37" t="s">
        <v>1981</v>
      </c>
      <c r="G581" s="37" t="b">
        <v>1</v>
      </c>
      <c r="H581" s="37" t="b">
        <v>0</v>
      </c>
      <c r="I581" s="38">
        <v>1993</v>
      </c>
    </row>
    <row r="582" spans="1:9" x14ac:dyDescent="0.2">
      <c r="A582" s="9" t="s">
        <v>2009</v>
      </c>
      <c r="B582" s="11">
        <v>581</v>
      </c>
      <c r="C582" s="11" t="s">
        <v>1793</v>
      </c>
      <c r="D582" s="11" t="s">
        <v>2010</v>
      </c>
      <c r="E582" s="11" t="s">
        <v>194</v>
      </c>
      <c r="F582" s="11" t="s">
        <v>1981</v>
      </c>
      <c r="G582" s="11" t="b">
        <v>1</v>
      </c>
      <c r="H582" s="11" t="b">
        <v>0</v>
      </c>
      <c r="I582" s="14">
        <v>2000</v>
      </c>
    </row>
    <row r="583" spans="1:9" x14ac:dyDescent="0.2">
      <c r="A583" s="28" t="s">
        <v>2011</v>
      </c>
      <c r="B583" s="37">
        <v>582</v>
      </c>
      <c r="C583" s="37" t="s">
        <v>593</v>
      </c>
      <c r="D583" s="37" t="s">
        <v>2012</v>
      </c>
      <c r="E583" s="37" t="s">
        <v>194</v>
      </c>
      <c r="F583" s="37" t="s">
        <v>1981</v>
      </c>
      <c r="G583" s="37" t="b">
        <v>1</v>
      </c>
      <c r="H583" s="37" t="b">
        <v>0</v>
      </c>
      <c r="I583" s="38">
        <v>1990</v>
      </c>
    </row>
    <row r="584" spans="1:9" x14ac:dyDescent="0.2">
      <c r="A584" s="9" t="s">
        <v>2013</v>
      </c>
      <c r="B584" s="11">
        <v>583</v>
      </c>
      <c r="C584" s="11" t="s">
        <v>1653</v>
      </c>
      <c r="D584" s="11" t="s">
        <v>2014</v>
      </c>
      <c r="E584" s="11" t="s">
        <v>194</v>
      </c>
      <c r="F584" s="11" t="s">
        <v>1981</v>
      </c>
      <c r="G584" s="11" t="b">
        <v>1</v>
      </c>
      <c r="H584" s="11" t="b">
        <v>0</v>
      </c>
      <c r="I584" s="14">
        <v>2002</v>
      </c>
    </row>
    <row r="585" spans="1:9" x14ac:dyDescent="0.2">
      <c r="A585" s="28" t="s">
        <v>2015</v>
      </c>
      <c r="B585" s="37">
        <v>584</v>
      </c>
      <c r="C585" s="37" t="s">
        <v>2016</v>
      </c>
      <c r="D585" s="37" t="s">
        <v>2017</v>
      </c>
      <c r="E585" s="37" t="s">
        <v>194</v>
      </c>
      <c r="F585" s="37" t="s">
        <v>1981</v>
      </c>
      <c r="G585" s="37" t="b">
        <v>1</v>
      </c>
      <c r="H585" s="37" t="b">
        <v>0</v>
      </c>
      <c r="I585" s="38">
        <v>1999</v>
      </c>
    </row>
    <row r="586" spans="1:9" x14ac:dyDescent="0.2">
      <c r="A586" s="9" t="s">
        <v>2018</v>
      </c>
      <c r="B586" s="11">
        <v>585</v>
      </c>
      <c r="C586" s="11" t="s">
        <v>2019</v>
      </c>
      <c r="D586" s="11" t="s">
        <v>2020</v>
      </c>
      <c r="E586" s="11" t="s">
        <v>535</v>
      </c>
      <c r="F586" s="11" t="s">
        <v>1981</v>
      </c>
      <c r="G586" s="11" t="b">
        <v>1</v>
      </c>
      <c r="H586" s="11" t="b">
        <v>0</v>
      </c>
      <c r="I586" s="14">
        <v>1997</v>
      </c>
    </row>
    <row r="587" spans="1:9" x14ac:dyDescent="0.2">
      <c r="A587" s="28" t="s">
        <v>2021</v>
      </c>
      <c r="B587" s="37">
        <v>586</v>
      </c>
      <c r="C587" s="37" t="s">
        <v>770</v>
      </c>
      <c r="D587" s="37" t="s">
        <v>2022</v>
      </c>
      <c r="E587" s="37" t="s">
        <v>1786</v>
      </c>
      <c r="F587" s="37" t="s">
        <v>1981</v>
      </c>
      <c r="G587" s="37" t="b">
        <v>1</v>
      </c>
      <c r="H587" s="37" t="b">
        <v>0</v>
      </c>
      <c r="I587" s="38">
        <v>1998</v>
      </c>
    </row>
    <row r="588" spans="1:9" x14ac:dyDescent="0.2">
      <c r="A588" s="9" t="s">
        <v>2023</v>
      </c>
      <c r="B588" s="11">
        <v>587</v>
      </c>
      <c r="C588" s="11" t="s">
        <v>2024</v>
      </c>
      <c r="D588" s="11" t="s">
        <v>2025</v>
      </c>
      <c r="E588" s="11" t="s">
        <v>506</v>
      </c>
      <c r="F588" s="11" t="s">
        <v>1981</v>
      </c>
      <c r="G588" s="11" t="b">
        <v>1</v>
      </c>
      <c r="H588" s="11" t="b">
        <v>0</v>
      </c>
      <c r="I588" s="14">
        <v>1991</v>
      </c>
    </row>
    <row r="589" spans="1:9" x14ac:dyDescent="0.2">
      <c r="A589" s="28" t="s">
        <v>2026</v>
      </c>
      <c r="B589" s="37">
        <v>588</v>
      </c>
      <c r="C589" s="37" t="s">
        <v>2027</v>
      </c>
      <c r="D589" s="37" t="s">
        <v>2028</v>
      </c>
      <c r="E589" s="37" t="s">
        <v>2029</v>
      </c>
      <c r="F589" s="37" t="s">
        <v>1981</v>
      </c>
      <c r="G589" s="37" t="b">
        <v>1</v>
      </c>
      <c r="H589" s="37" t="b">
        <v>0</v>
      </c>
      <c r="I589" s="38">
        <v>1995</v>
      </c>
    </row>
    <row r="590" spans="1:9" x14ac:dyDescent="0.2">
      <c r="A590" s="9" t="s">
        <v>2030</v>
      </c>
      <c r="B590" s="11">
        <v>589</v>
      </c>
      <c r="C590" s="11" t="s">
        <v>2031</v>
      </c>
      <c r="D590" s="11" t="s">
        <v>2032</v>
      </c>
      <c r="E590" s="11" t="s">
        <v>680</v>
      </c>
      <c r="F590" s="11" t="s">
        <v>1981</v>
      </c>
      <c r="G590" s="11" t="b">
        <v>1</v>
      </c>
      <c r="H590" s="11" t="b">
        <v>0</v>
      </c>
      <c r="I590" s="14">
        <v>1996</v>
      </c>
    </row>
    <row r="591" spans="1:9" x14ac:dyDescent="0.2">
      <c r="A591" s="28" t="s">
        <v>2033</v>
      </c>
      <c r="B591" s="37">
        <v>590</v>
      </c>
      <c r="C591" s="37" t="s">
        <v>2034</v>
      </c>
      <c r="D591" s="37" t="s">
        <v>2035</v>
      </c>
      <c r="E591" s="37" t="s">
        <v>709</v>
      </c>
      <c r="F591" s="37" t="s">
        <v>1981</v>
      </c>
      <c r="G591" s="37" t="b">
        <v>1</v>
      </c>
      <c r="H591" s="37" t="b">
        <v>0</v>
      </c>
      <c r="I591" s="38">
        <v>1993</v>
      </c>
    </row>
    <row r="592" spans="1:9" x14ac:dyDescent="0.2">
      <c r="A592" s="9" t="s">
        <v>2036</v>
      </c>
      <c r="B592" s="11">
        <v>591</v>
      </c>
      <c r="C592" s="11" t="s">
        <v>2037</v>
      </c>
      <c r="D592" s="11" t="s">
        <v>1329</v>
      </c>
      <c r="E592" s="11" t="s">
        <v>1489</v>
      </c>
      <c r="F592" s="11" t="s">
        <v>1981</v>
      </c>
      <c r="G592" s="11" t="b">
        <v>1</v>
      </c>
      <c r="H592" s="11" t="b">
        <v>0</v>
      </c>
      <c r="I592" s="14">
        <v>2004</v>
      </c>
    </row>
    <row r="593" spans="1:9" x14ac:dyDescent="0.2">
      <c r="A593" s="28" t="s">
        <v>2038</v>
      </c>
      <c r="B593" s="37">
        <v>592</v>
      </c>
      <c r="C593" s="37" t="s">
        <v>2039</v>
      </c>
      <c r="D593" s="37" t="s">
        <v>2040</v>
      </c>
      <c r="E593" s="37" t="s">
        <v>638</v>
      </c>
      <c r="F593" s="37" t="s">
        <v>1981</v>
      </c>
      <c r="G593" s="37" t="b">
        <v>1</v>
      </c>
      <c r="H593" s="37" t="b">
        <v>0</v>
      </c>
      <c r="I593" s="38">
        <v>1993</v>
      </c>
    </row>
    <row r="594" spans="1:9" x14ac:dyDescent="0.2">
      <c r="A594" s="9" t="s">
        <v>2041</v>
      </c>
      <c r="B594" s="11">
        <v>593</v>
      </c>
      <c r="C594" s="11" t="s">
        <v>2042</v>
      </c>
      <c r="D594" s="11" t="s">
        <v>2043</v>
      </c>
      <c r="E594" s="11" t="s">
        <v>194</v>
      </c>
      <c r="F594" s="11" t="s">
        <v>1981</v>
      </c>
      <c r="G594" s="11" t="b">
        <v>1</v>
      </c>
      <c r="H594" s="11" t="b">
        <v>0</v>
      </c>
      <c r="I594" s="14">
        <v>2002</v>
      </c>
    </row>
    <row r="595" spans="1:9" x14ac:dyDescent="0.2">
      <c r="A595" s="28" t="s">
        <v>2044</v>
      </c>
      <c r="B595" s="37">
        <v>594</v>
      </c>
      <c r="C595" s="37" t="s">
        <v>2045</v>
      </c>
      <c r="D595" s="37" t="s">
        <v>2046</v>
      </c>
      <c r="E595" s="37" t="s">
        <v>194</v>
      </c>
      <c r="F595" s="37" t="s">
        <v>1981</v>
      </c>
      <c r="G595" s="37" t="b">
        <v>1</v>
      </c>
      <c r="H595" s="37" t="b">
        <v>0</v>
      </c>
      <c r="I595" s="38">
        <v>1999</v>
      </c>
    </row>
    <row r="596" spans="1:9" x14ac:dyDescent="0.2">
      <c r="A596" s="9" t="s">
        <v>2047</v>
      </c>
      <c r="B596" s="11">
        <v>595</v>
      </c>
      <c r="C596" s="11" t="s">
        <v>1391</v>
      </c>
      <c r="D596" s="11" t="s">
        <v>2048</v>
      </c>
      <c r="E596" s="11" t="s">
        <v>1489</v>
      </c>
      <c r="F596" s="11" t="s">
        <v>1981</v>
      </c>
      <c r="G596" s="11" t="b">
        <v>1</v>
      </c>
      <c r="H596" s="11" t="b">
        <v>0</v>
      </c>
      <c r="I596" s="14">
        <v>2004</v>
      </c>
    </row>
    <row r="597" spans="1:9" x14ac:dyDescent="0.2">
      <c r="A597" s="28" t="s">
        <v>2049</v>
      </c>
      <c r="B597" s="37">
        <v>596</v>
      </c>
      <c r="C597" s="37" t="s">
        <v>2050</v>
      </c>
      <c r="D597" s="37" t="s">
        <v>2051</v>
      </c>
      <c r="E597" s="37" t="s">
        <v>194</v>
      </c>
      <c r="F597" s="37" t="s">
        <v>1981</v>
      </c>
      <c r="G597" s="37" t="b">
        <v>1</v>
      </c>
      <c r="H597" s="37" t="b">
        <v>0</v>
      </c>
      <c r="I597" s="38">
        <v>2005</v>
      </c>
    </row>
    <row r="598" spans="1:9" x14ac:dyDescent="0.2">
      <c r="A598" s="9" t="s">
        <v>2052</v>
      </c>
      <c r="B598" s="11">
        <v>597</v>
      </c>
      <c r="C598" s="11" t="s">
        <v>1805</v>
      </c>
      <c r="D598" s="11" t="s">
        <v>2053</v>
      </c>
      <c r="E598" s="11" t="s">
        <v>1395</v>
      </c>
      <c r="F598" s="11" t="s">
        <v>1981</v>
      </c>
      <c r="G598" s="11" t="b">
        <v>1</v>
      </c>
      <c r="H598" s="11" t="b">
        <v>0</v>
      </c>
      <c r="I598" s="14">
        <v>1991</v>
      </c>
    </row>
    <row r="599" spans="1:9" x14ac:dyDescent="0.2">
      <c r="A599" s="28" t="s">
        <v>2054</v>
      </c>
      <c r="B599" s="37">
        <v>598</v>
      </c>
      <c r="C599" s="37" t="s">
        <v>630</v>
      </c>
      <c r="D599" s="37" t="s">
        <v>2055</v>
      </c>
      <c r="E599" s="37" t="s">
        <v>194</v>
      </c>
      <c r="F599" s="37" t="s">
        <v>1981</v>
      </c>
      <c r="G599" s="37" t="b">
        <v>1</v>
      </c>
      <c r="H599" s="37" t="b">
        <v>0</v>
      </c>
      <c r="I599" s="38">
        <v>1992</v>
      </c>
    </row>
    <row r="600" spans="1:9" x14ac:dyDescent="0.2">
      <c r="A600" s="9" t="s">
        <v>2056</v>
      </c>
      <c r="B600" s="11">
        <v>599</v>
      </c>
      <c r="C600" s="11" t="s">
        <v>653</v>
      </c>
      <c r="D600" s="11" t="s">
        <v>2057</v>
      </c>
      <c r="E600" s="11" t="s">
        <v>194</v>
      </c>
      <c r="F600" s="11" t="s">
        <v>1981</v>
      </c>
      <c r="G600" s="11" t="b">
        <v>1</v>
      </c>
      <c r="H600" s="11" t="b">
        <v>0</v>
      </c>
      <c r="I600" s="14">
        <v>2002</v>
      </c>
    </row>
    <row r="601" spans="1:9" x14ac:dyDescent="0.2">
      <c r="A601" s="28" t="s">
        <v>2058</v>
      </c>
      <c r="B601" s="37">
        <v>600</v>
      </c>
      <c r="C601" s="37" t="s">
        <v>2059</v>
      </c>
      <c r="D601" s="37" t="s">
        <v>2060</v>
      </c>
      <c r="E601" s="37" t="s">
        <v>559</v>
      </c>
      <c r="F601" s="37" t="s">
        <v>1981</v>
      </c>
      <c r="G601" s="37" t="b">
        <v>1</v>
      </c>
      <c r="H601" s="37" t="b">
        <v>0</v>
      </c>
      <c r="I601" s="38">
        <v>2001</v>
      </c>
    </row>
    <row r="602" spans="1:9" x14ac:dyDescent="0.2">
      <c r="A602" s="9" t="s">
        <v>2061</v>
      </c>
      <c r="B602" s="11">
        <v>601</v>
      </c>
      <c r="C602" s="11" t="s">
        <v>2062</v>
      </c>
      <c r="D602" s="11" t="s">
        <v>2063</v>
      </c>
      <c r="E602" s="11" t="s">
        <v>194</v>
      </c>
      <c r="F602" s="11" t="s">
        <v>1981</v>
      </c>
      <c r="G602" s="11" t="b">
        <v>1</v>
      </c>
      <c r="H602" s="11" t="b">
        <v>0</v>
      </c>
      <c r="I602" s="14">
        <v>2003</v>
      </c>
    </row>
    <row r="603" spans="1:9" x14ac:dyDescent="0.2">
      <c r="A603" s="28" t="s">
        <v>2064</v>
      </c>
      <c r="B603" s="37">
        <v>602</v>
      </c>
      <c r="C603" s="37" t="s">
        <v>2065</v>
      </c>
      <c r="D603" s="37" t="s">
        <v>2066</v>
      </c>
      <c r="E603" s="37" t="s">
        <v>559</v>
      </c>
      <c r="F603" s="37" t="s">
        <v>1981</v>
      </c>
      <c r="G603" s="37" t="b">
        <v>1</v>
      </c>
      <c r="H603" s="37" t="b">
        <v>0</v>
      </c>
      <c r="I603" s="38">
        <v>2001</v>
      </c>
    </row>
    <row r="604" spans="1:9" x14ac:dyDescent="0.2">
      <c r="A604" s="9" t="s">
        <v>2067</v>
      </c>
      <c r="B604" s="11">
        <v>603</v>
      </c>
      <c r="C604" s="11" t="s">
        <v>1467</v>
      </c>
      <c r="D604" s="11" t="s">
        <v>2068</v>
      </c>
      <c r="E604" s="11" t="s">
        <v>194</v>
      </c>
      <c r="F604" s="11" t="s">
        <v>1981</v>
      </c>
      <c r="G604" s="11" t="b">
        <v>1</v>
      </c>
      <c r="H604" s="11" t="b">
        <v>0</v>
      </c>
      <c r="I604" s="14">
        <v>2004</v>
      </c>
    </row>
    <row r="605" spans="1:9" x14ac:dyDescent="0.2">
      <c r="A605" s="28" t="s">
        <v>2069</v>
      </c>
      <c r="B605" s="37">
        <v>604</v>
      </c>
      <c r="C605" s="37" t="s">
        <v>2070</v>
      </c>
      <c r="D605" s="37" t="s">
        <v>2071</v>
      </c>
      <c r="E605" s="37" t="s">
        <v>194</v>
      </c>
      <c r="F605" s="37" t="s">
        <v>1981</v>
      </c>
      <c r="G605" s="37" t="b">
        <v>1</v>
      </c>
      <c r="H605" s="37" t="b">
        <v>0</v>
      </c>
      <c r="I605" s="38">
        <v>1997</v>
      </c>
    </row>
    <row r="606" spans="1:9" x14ac:dyDescent="0.2">
      <c r="A606" s="9" t="s">
        <v>2072</v>
      </c>
      <c r="B606" s="11">
        <v>605</v>
      </c>
      <c r="C606" s="11" t="s">
        <v>2073</v>
      </c>
      <c r="D606" s="11" t="s">
        <v>2074</v>
      </c>
      <c r="E606" s="11" t="s">
        <v>1651</v>
      </c>
      <c r="F606" s="11" t="s">
        <v>1981</v>
      </c>
      <c r="G606" s="11" t="b">
        <v>1</v>
      </c>
      <c r="H606" s="11" t="b">
        <v>0</v>
      </c>
      <c r="I606" s="14">
        <v>1998</v>
      </c>
    </row>
    <row r="607" spans="1:9" x14ac:dyDescent="0.2">
      <c r="A607" s="28" t="s">
        <v>2075</v>
      </c>
      <c r="B607" s="37">
        <v>606</v>
      </c>
      <c r="C607" s="37" t="s">
        <v>2076</v>
      </c>
      <c r="D607" s="37" t="s">
        <v>2077</v>
      </c>
      <c r="E607" s="37" t="s">
        <v>506</v>
      </c>
      <c r="F607" s="37" t="s">
        <v>1981</v>
      </c>
      <c r="G607" s="37" t="b">
        <v>1</v>
      </c>
      <c r="H607" s="37" t="b">
        <v>0</v>
      </c>
      <c r="I607" s="38">
        <v>1997</v>
      </c>
    </row>
    <row r="608" spans="1:9" x14ac:dyDescent="0.2">
      <c r="A608" s="9" t="s">
        <v>2078</v>
      </c>
      <c r="B608" s="11">
        <v>607</v>
      </c>
      <c r="C608" s="11" t="s">
        <v>2007</v>
      </c>
      <c r="D608" s="11" t="s">
        <v>1271</v>
      </c>
      <c r="E608" s="11" t="s">
        <v>194</v>
      </c>
      <c r="F608" s="11" t="s">
        <v>1981</v>
      </c>
      <c r="G608" s="11" t="b">
        <v>1</v>
      </c>
      <c r="H608" s="11" t="b">
        <v>0</v>
      </c>
      <c r="I608" s="14">
        <v>1987</v>
      </c>
    </row>
    <row r="609" spans="1:9" x14ac:dyDescent="0.2">
      <c r="A609" s="28" t="s">
        <v>2079</v>
      </c>
      <c r="B609" s="37">
        <v>608</v>
      </c>
      <c r="C609" s="37" t="s">
        <v>1150</v>
      </c>
      <c r="D609" s="37" t="s">
        <v>2080</v>
      </c>
      <c r="E609" s="37" t="s">
        <v>798</v>
      </c>
      <c r="F609" s="37" t="s">
        <v>1981</v>
      </c>
      <c r="G609" s="37" t="b">
        <v>1</v>
      </c>
      <c r="H609" s="37" t="b">
        <v>0</v>
      </c>
      <c r="I609" s="38">
        <v>1998</v>
      </c>
    </row>
    <row r="610" spans="1:9" x14ac:dyDescent="0.2">
      <c r="A610" s="9" t="s">
        <v>2081</v>
      </c>
      <c r="B610" s="11">
        <v>609</v>
      </c>
      <c r="C610" s="11" t="s">
        <v>1367</v>
      </c>
      <c r="D610" s="11" t="s">
        <v>2082</v>
      </c>
      <c r="E610" s="11" t="s">
        <v>1395</v>
      </c>
      <c r="F610" s="11" t="s">
        <v>1981</v>
      </c>
      <c r="G610" s="11" t="b">
        <v>1</v>
      </c>
      <c r="H610" s="11" t="b">
        <v>0</v>
      </c>
      <c r="I610" s="14">
        <v>1990</v>
      </c>
    </row>
    <row r="611" spans="1:9" x14ac:dyDescent="0.2">
      <c r="A611" s="28" t="s">
        <v>2083</v>
      </c>
      <c r="B611" s="37">
        <v>610</v>
      </c>
      <c r="C611" s="37" t="s">
        <v>589</v>
      </c>
      <c r="D611" s="37" t="s">
        <v>2084</v>
      </c>
      <c r="E611" s="37" t="s">
        <v>194</v>
      </c>
      <c r="F611" s="37" t="s">
        <v>1981</v>
      </c>
      <c r="G611" s="37" t="b">
        <v>1</v>
      </c>
      <c r="H611" s="37" t="b">
        <v>0</v>
      </c>
      <c r="I611" s="38">
        <v>1996</v>
      </c>
    </row>
    <row r="612" spans="1:9" x14ac:dyDescent="0.2">
      <c r="A612" s="9" t="s">
        <v>2085</v>
      </c>
      <c r="B612" s="11">
        <v>611</v>
      </c>
      <c r="C612" s="11" t="s">
        <v>2086</v>
      </c>
      <c r="D612" s="11" t="s">
        <v>2087</v>
      </c>
      <c r="E612" s="11" t="s">
        <v>1137</v>
      </c>
      <c r="F612" s="11" t="s">
        <v>1981</v>
      </c>
      <c r="G612" s="11" t="b">
        <v>1</v>
      </c>
      <c r="H612" s="11" t="b">
        <v>0</v>
      </c>
      <c r="I612" s="14">
        <v>1994</v>
      </c>
    </row>
    <row r="613" spans="1:9" x14ac:dyDescent="0.2">
      <c r="A613" s="28" t="s">
        <v>2088</v>
      </c>
      <c r="B613" s="37">
        <v>612</v>
      </c>
      <c r="C613" s="37" t="s">
        <v>2089</v>
      </c>
      <c r="D613" s="37" t="s">
        <v>2090</v>
      </c>
      <c r="E613" s="37" t="s">
        <v>506</v>
      </c>
      <c r="F613" s="37" t="s">
        <v>1981</v>
      </c>
      <c r="G613" s="37" t="b">
        <v>1</v>
      </c>
      <c r="H613" s="37" t="b">
        <v>0</v>
      </c>
      <c r="I613" s="38">
        <v>2000</v>
      </c>
    </row>
    <row r="614" spans="1:9" x14ac:dyDescent="0.2">
      <c r="A614" s="9" t="s">
        <v>2091</v>
      </c>
      <c r="B614" s="11">
        <v>613</v>
      </c>
      <c r="C614" s="11" t="s">
        <v>2092</v>
      </c>
      <c r="D614" s="11" t="s">
        <v>2093</v>
      </c>
      <c r="E614" s="11" t="s">
        <v>559</v>
      </c>
      <c r="F614" s="11" t="s">
        <v>1981</v>
      </c>
      <c r="G614" s="11" t="b">
        <v>1</v>
      </c>
      <c r="H614" s="11" t="b">
        <v>0</v>
      </c>
      <c r="I614" s="14">
        <v>1999</v>
      </c>
    </row>
    <row r="615" spans="1:9" x14ac:dyDescent="0.2">
      <c r="A615" s="28" t="s">
        <v>2094</v>
      </c>
      <c r="B615" s="37">
        <v>614</v>
      </c>
      <c r="C615" s="37" t="s">
        <v>2095</v>
      </c>
      <c r="D615" s="37" t="s">
        <v>2096</v>
      </c>
      <c r="E615" s="37" t="s">
        <v>1881</v>
      </c>
      <c r="F615" s="37" t="s">
        <v>1981</v>
      </c>
      <c r="G615" s="37" t="b">
        <v>1</v>
      </c>
      <c r="H615" s="37" t="b">
        <v>0</v>
      </c>
      <c r="I615" s="38">
        <v>2002</v>
      </c>
    </row>
    <row r="616" spans="1:9" x14ac:dyDescent="0.2">
      <c r="A616" s="9" t="s">
        <v>2097</v>
      </c>
      <c r="B616" s="11">
        <v>615</v>
      </c>
      <c r="C616" s="11" t="s">
        <v>2098</v>
      </c>
      <c r="D616" s="11" t="s">
        <v>2099</v>
      </c>
      <c r="E616" s="11" t="s">
        <v>1003</v>
      </c>
      <c r="F616" s="11" t="s">
        <v>1981</v>
      </c>
      <c r="G616" s="11" t="b">
        <v>1</v>
      </c>
      <c r="H616" s="11" t="b">
        <v>0</v>
      </c>
      <c r="I616" s="14">
        <v>1998</v>
      </c>
    </row>
    <row r="617" spans="1:9" x14ac:dyDescent="0.2">
      <c r="A617" s="28" t="s">
        <v>2100</v>
      </c>
      <c r="B617" s="37">
        <v>616</v>
      </c>
      <c r="C617" s="37" t="s">
        <v>2101</v>
      </c>
      <c r="D617" s="37" t="s">
        <v>1164</v>
      </c>
      <c r="E617" s="37" t="s">
        <v>559</v>
      </c>
      <c r="F617" s="37" t="s">
        <v>1981</v>
      </c>
      <c r="G617" s="37" t="b">
        <v>1</v>
      </c>
      <c r="H617" s="37" t="b">
        <v>0</v>
      </c>
      <c r="I617" s="38">
        <v>1997</v>
      </c>
    </row>
    <row r="618" spans="1:9" x14ac:dyDescent="0.2">
      <c r="A618" s="9" t="s">
        <v>2102</v>
      </c>
      <c r="B618" s="11">
        <v>617</v>
      </c>
      <c r="C618" s="11" t="s">
        <v>2103</v>
      </c>
      <c r="D618" s="11" t="s">
        <v>2104</v>
      </c>
      <c r="E618" s="11" t="s">
        <v>194</v>
      </c>
      <c r="F618" s="11" t="s">
        <v>1981</v>
      </c>
      <c r="G618" s="11" t="b">
        <v>1</v>
      </c>
      <c r="H618" s="11" t="b">
        <v>0</v>
      </c>
      <c r="I618" s="14">
        <v>2005</v>
      </c>
    </row>
    <row r="619" spans="1:9" x14ac:dyDescent="0.2">
      <c r="A619" s="28" t="s">
        <v>2105</v>
      </c>
      <c r="B619" s="37">
        <v>618</v>
      </c>
      <c r="C619" s="37" t="s">
        <v>1202</v>
      </c>
      <c r="D619" s="37" t="s">
        <v>2106</v>
      </c>
      <c r="E619" s="37" t="s">
        <v>535</v>
      </c>
      <c r="F619" s="37" t="s">
        <v>1981</v>
      </c>
      <c r="G619" s="37" t="b">
        <v>1</v>
      </c>
      <c r="H619" s="37" t="b">
        <v>0</v>
      </c>
      <c r="I619" s="38">
        <v>1998</v>
      </c>
    </row>
    <row r="620" spans="1:9" x14ac:dyDescent="0.2">
      <c r="A620" s="9" t="s">
        <v>2107</v>
      </c>
      <c r="B620" s="11">
        <v>619</v>
      </c>
      <c r="C620" s="11" t="s">
        <v>2108</v>
      </c>
      <c r="D620" s="11" t="s">
        <v>2109</v>
      </c>
      <c r="E620" s="11" t="s">
        <v>680</v>
      </c>
      <c r="F620" s="11" t="s">
        <v>1981</v>
      </c>
      <c r="G620" s="11" t="b">
        <v>1</v>
      </c>
      <c r="H620" s="11" t="b">
        <v>0</v>
      </c>
      <c r="I620" s="14">
        <v>2000</v>
      </c>
    </row>
    <row r="621" spans="1:9" x14ac:dyDescent="0.2">
      <c r="A621" s="28" t="s">
        <v>2110</v>
      </c>
      <c r="B621" s="37">
        <v>620</v>
      </c>
      <c r="C621" s="37" t="s">
        <v>2111</v>
      </c>
      <c r="D621" s="37" t="s">
        <v>1781</v>
      </c>
      <c r="E621" s="37" t="s">
        <v>1003</v>
      </c>
      <c r="F621" s="37" t="s">
        <v>1981</v>
      </c>
      <c r="G621" s="37" t="b">
        <v>1</v>
      </c>
      <c r="H621" s="37" t="b">
        <v>0</v>
      </c>
      <c r="I621" s="38">
        <v>1992</v>
      </c>
    </row>
    <row r="622" spans="1:9" x14ac:dyDescent="0.2">
      <c r="A622" s="9" t="s">
        <v>2112</v>
      </c>
      <c r="B622" s="11">
        <v>621</v>
      </c>
      <c r="C622" s="11" t="s">
        <v>910</v>
      </c>
      <c r="D622" s="11" t="s">
        <v>2113</v>
      </c>
      <c r="E622" s="11" t="s">
        <v>591</v>
      </c>
      <c r="F622" s="11" t="s">
        <v>1981</v>
      </c>
      <c r="G622" s="11" t="b">
        <v>1</v>
      </c>
      <c r="H622" s="11" t="b">
        <v>0</v>
      </c>
      <c r="I622" s="14">
        <v>1991</v>
      </c>
    </row>
    <row r="623" spans="1:9" x14ac:dyDescent="0.2">
      <c r="A623" s="28" t="s">
        <v>2114</v>
      </c>
      <c r="B623" s="37">
        <v>622</v>
      </c>
      <c r="C623" s="37" t="s">
        <v>2115</v>
      </c>
      <c r="D623" s="37" t="s">
        <v>2116</v>
      </c>
      <c r="E623" s="37" t="s">
        <v>194</v>
      </c>
      <c r="F623" s="37" t="s">
        <v>1981</v>
      </c>
      <c r="G623" s="37" t="b">
        <v>1</v>
      </c>
      <c r="H623" s="37" t="b">
        <v>0</v>
      </c>
      <c r="I623" s="38">
        <v>1997</v>
      </c>
    </row>
    <row r="624" spans="1:9" x14ac:dyDescent="0.2">
      <c r="A624" s="9" t="s">
        <v>2117</v>
      </c>
      <c r="B624" s="11">
        <v>623</v>
      </c>
      <c r="C624" s="11" t="s">
        <v>2118</v>
      </c>
      <c r="D624" s="11" t="s">
        <v>2119</v>
      </c>
      <c r="E624" s="11" t="s">
        <v>1651</v>
      </c>
      <c r="F624" s="11" t="s">
        <v>1981</v>
      </c>
      <c r="G624" s="11" t="b">
        <v>1</v>
      </c>
      <c r="H624" s="11" t="b">
        <v>0</v>
      </c>
      <c r="I624" s="14">
        <v>1997</v>
      </c>
    </row>
    <row r="625" spans="1:9" x14ac:dyDescent="0.2">
      <c r="A625" s="28" t="s">
        <v>2120</v>
      </c>
      <c r="B625" s="37">
        <v>624</v>
      </c>
      <c r="C625" s="37" t="s">
        <v>1202</v>
      </c>
      <c r="D625" s="37" t="s">
        <v>2121</v>
      </c>
      <c r="E625" s="37" t="s">
        <v>1003</v>
      </c>
      <c r="F625" s="37" t="s">
        <v>1981</v>
      </c>
      <c r="G625" s="37" t="b">
        <v>1</v>
      </c>
      <c r="H625" s="37" t="b">
        <v>0</v>
      </c>
      <c r="I625" s="38">
        <v>2000</v>
      </c>
    </row>
    <row r="626" spans="1:9" x14ac:dyDescent="0.2">
      <c r="A626" s="9" t="s">
        <v>2122</v>
      </c>
      <c r="B626" s="11">
        <v>625</v>
      </c>
      <c r="C626" s="11" t="s">
        <v>262</v>
      </c>
      <c r="D626" s="11" t="s">
        <v>2123</v>
      </c>
      <c r="E626" s="11" t="s">
        <v>2124</v>
      </c>
      <c r="F626" s="11" t="s">
        <v>1981</v>
      </c>
      <c r="G626" s="11" t="b">
        <v>1</v>
      </c>
      <c r="H626" s="11" t="b">
        <v>0</v>
      </c>
      <c r="I626" s="14">
        <v>1997</v>
      </c>
    </row>
    <row r="627" spans="1:9" x14ac:dyDescent="0.2">
      <c r="A627" s="28" t="s">
        <v>2125</v>
      </c>
      <c r="B627" s="37">
        <v>626</v>
      </c>
      <c r="C627" s="37" t="s">
        <v>2126</v>
      </c>
      <c r="D627" s="37" t="s">
        <v>2127</v>
      </c>
      <c r="E627" s="37" t="s">
        <v>559</v>
      </c>
      <c r="F627" s="37" t="s">
        <v>1981</v>
      </c>
      <c r="G627" s="37" t="b">
        <v>1</v>
      </c>
      <c r="H627" s="37" t="b">
        <v>0</v>
      </c>
      <c r="I627" s="38">
        <v>1993</v>
      </c>
    </row>
    <row r="628" spans="1:9" x14ac:dyDescent="0.2">
      <c r="A628" s="9" t="s">
        <v>2128</v>
      </c>
      <c r="B628" s="11">
        <v>627</v>
      </c>
      <c r="C628" s="11" t="s">
        <v>2129</v>
      </c>
      <c r="D628" s="11" t="s">
        <v>2130</v>
      </c>
      <c r="E628" s="11" t="s">
        <v>1190</v>
      </c>
      <c r="F628" s="11" t="s">
        <v>1981</v>
      </c>
      <c r="G628" s="11" t="b">
        <v>1</v>
      </c>
      <c r="H628" s="11" t="b">
        <v>0</v>
      </c>
      <c r="I628" s="14">
        <v>1996</v>
      </c>
    </row>
    <row r="629" spans="1:9" x14ac:dyDescent="0.2">
      <c r="A629" s="28" t="s">
        <v>2131</v>
      </c>
      <c r="B629" s="37">
        <v>628</v>
      </c>
      <c r="C629" s="37" t="s">
        <v>1276</v>
      </c>
      <c r="D629" s="37" t="s">
        <v>2132</v>
      </c>
      <c r="E629" s="37" t="s">
        <v>1003</v>
      </c>
      <c r="F629" s="37" t="s">
        <v>1981</v>
      </c>
      <c r="G629" s="37" t="b">
        <v>1</v>
      </c>
      <c r="H629" s="37" t="b">
        <v>0</v>
      </c>
      <c r="I629" s="38">
        <v>2001</v>
      </c>
    </row>
    <row r="630" spans="1:9" x14ac:dyDescent="0.2">
      <c r="A630" s="9" t="s">
        <v>2133</v>
      </c>
      <c r="B630" s="11">
        <v>629</v>
      </c>
      <c r="C630" s="11" t="s">
        <v>2134</v>
      </c>
      <c r="D630" s="11" t="s">
        <v>1115</v>
      </c>
      <c r="E630" s="11" t="s">
        <v>194</v>
      </c>
      <c r="F630" s="11" t="s">
        <v>1981</v>
      </c>
      <c r="G630" s="11" t="b">
        <v>1</v>
      </c>
      <c r="H630" s="11" t="b">
        <v>0</v>
      </c>
      <c r="I630" s="14">
        <v>2001</v>
      </c>
    </row>
    <row r="631" spans="1:9" x14ac:dyDescent="0.2">
      <c r="A631" s="28" t="s">
        <v>2135</v>
      </c>
      <c r="B631" s="37">
        <v>630</v>
      </c>
      <c r="C631" s="37" t="s">
        <v>1949</v>
      </c>
      <c r="D631" s="37" t="s">
        <v>2136</v>
      </c>
      <c r="E631" s="37" t="s">
        <v>194</v>
      </c>
      <c r="F631" s="37" t="s">
        <v>1981</v>
      </c>
      <c r="G631" s="37" t="b">
        <v>1</v>
      </c>
      <c r="H631" s="37" t="b">
        <v>0</v>
      </c>
      <c r="I631" s="38">
        <v>1995</v>
      </c>
    </row>
    <row r="632" spans="1:9" x14ac:dyDescent="0.2">
      <c r="A632" s="9" t="s">
        <v>2137</v>
      </c>
      <c r="B632" s="11">
        <v>631</v>
      </c>
      <c r="C632" s="11" t="s">
        <v>2138</v>
      </c>
      <c r="D632" s="11" t="s">
        <v>2139</v>
      </c>
      <c r="E632" s="11" t="s">
        <v>727</v>
      </c>
      <c r="F632" s="11" t="s">
        <v>1981</v>
      </c>
      <c r="G632" s="11" t="b">
        <v>1</v>
      </c>
      <c r="H632" s="11" t="b">
        <v>0</v>
      </c>
      <c r="I632" s="14">
        <v>2003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694"/>
  <sheetViews>
    <sheetView workbookViewId="0"/>
  </sheetViews>
  <sheetFormatPr defaultColWidth="12.5703125" defaultRowHeight="15.75" customHeight="1" x14ac:dyDescent="0.2"/>
  <cols>
    <col min="1" max="6" width="22.5703125" customWidth="1"/>
  </cols>
  <sheetData>
    <row r="1" spans="1:25" x14ac:dyDescent="0.2">
      <c r="A1" s="25" t="s">
        <v>2142</v>
      </c>
      <c r="B1" s="4" t="s">
        <v>2145</v>
      </c>
      <c r="C1" s="4" t="s">
        <v>2146</v>
      </c>
      <c r="D1" s="4" t="s">
        <v>2147</v>
      </c>
      <c r="E1" s="4" t="s">
        <v>2148</v>
      </c>
      <c r="F1" s="4" t="s">
        <v>2149</v>
      </c>
      <c r="G1" s="4" t="s">
        <v>2150</v>
      </c>
      <c r="H1" s="4" t="s">
        <v>2151</v>
      </c>
      <c r="I1" s="4" t="s">
        <v>2152</v>
      </c>
      <c r="J1" s="4" t="s">
        <v>2153</v>
      </c>
      <c r="K1" s="4" t="s">
        <v>2154</v>
      </c>
      <c r="L1" s="4" t="s">
        <v>2155</v>
      </c>
      <c r="M1" s="4" t="s">
        <v>2156</v>
      </c>
      <c r="N1" s="4" t="s">
        <v>2157</v>
      </c>
      <c r="O1" s="4" t="s">
        <v>2158</v>
      </c>
      <c r="P1" s="4" t="s">
        <v>2159</v>
      </c>
      <c r="Q1" s="4" t="s">
        <v>2160</v>
      </c>
      <c r="R1" s="4" t="s">
        <v>2161</v>
      </c>
      <c r="S1" s="4" t="s">
        <v>2162</v>
      </c>
      <c r="T1" s="4" t="s">
        <v>2163</v>
      </c>
      <c r="U1" s="4" t="s">
        <v>2164</v>
      </c>
      <c r="V1" s="4" t="s">
        <v>2165</v>
      </c>
      <c r="W1" s="4" t="s">
        <v>2166</v>
      </c>
      <c r="X1" s="4" t="s">
        <v>2167</v>
      </c>
      <c r="Y1" s="6" t="s">
        <v>2168</v>
      </c>
    </row>
    <row r="2" spans="1:25" x14ac:dyDescent="0.2">
      <c r="A2" s="9" t="s">
        <v>2169</v>
      </c>
      <c r="B2" s="11" t="s">
        <v>471</v>
      </c>
      <c r="C2" s="11" t="s">
        <v>2170</v>
      </c>
      <c r="D2" s="11" t="s">
        <v>475</v>
      </c>
      <c r="E2" s="11" t="s">
        <v>268</v>
      </c>
      <c r="F2" s="11" t="s">
        <v>2171</v>
      </c>
      <c r="G2" s="11" t="s">
        <v>478</v>
      </c>
      <c r="H2" s="11" t="s">
        <v>2172</v>
      </c>
      <c r="I2" s="11" t="s">
        <v>2173</v>
      </c>
      <c r="J2" s="11" t="s">
        <v>2174</v>
      </c>
      <c r="K2" s="11" t="s">
        <v>2175</v>
      </c>
      <c r="L2" s="11" t="s">
        <v>2176</v>
      </c>
      <c r="M2" s="11" t="s">
        <v>2177</v>
      </c>
      <c r="N2" s="11" t="s">
        <v>2178</v>
      </c>
      <c r="O2" s="11" t="s">
        <v>2179</v>
      </c>
      <c r="P2" s="11" t="s">
        <v>2180</v>
      </c>
      <c r="Q2" s="11" t="s">
        <v>2181</v>
      </c>
      <c r="R2" s="11" t="s">
        <v>2182</v>
      </c>
      <c r="S2" s="11" t="s">
        <v>2183</v>
      </c>
      <c r="T2" s="11" t="s">
        <v>2176</v>
      </c>
      <c r="U2" s="11" t="s">
        <v>2177</v>
      </c>
      <c r="V2" s="11" t="s">
        <v>2178</v>
      </c>
      <c r="W2" s="11" t="s">
        <v>2179</v>
      </c>
      <c r="X2" s="11" t="s">
        <v>2184</v>
      </c>
      <c r="Y2" s="14" t="s">
        <v>2185</v>
      </c>
    </row>
    <row r="3" spans="1:25" x14ac:dyDescent="0.2">
      <c r="A3" s="28">
        <v>1</v>
      </c>
      <c r="B3" s="37" t="s">
        <v>1437</v>
      </c>
      <c r="C3" s="37" t="s">
        <v>2186</v>
      </c>
      <c r="D3" s="37" t="s">
        <v>1440</v>
      </c>
      <c r="E3" s="37" t="s">
        <v>74</v>
      </c>
      <c r="F3" s="37">
        <v>18</v>
      </c>
      <c r="G3" s="37">
        <v>2005</v>
      </c>
      <c r="H3" s="37">
        <v>3</v>
      </c>
      <c r="I3" s="37">
        <v>0</v>
      </c>
      <c r="J3" s="37">
        <v>44</v>
      </c>
      <c r="K3" s="37">
        <v>0.5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0</v>
      </c>
      <c r="R3" s="37">
        <v>0</v>
      </c>
      <c r="S3" s="37">
        <v>0</v>
      </c>
      <c r="T3" s="37">
        <v>0</v>
      </c>
      <c r="U3" s="37">
        <v>0</v>
      </c>
      <c r="V3" s="37">
        <v>0</v>
      </c>
      <c r="W3" s="37">
        <v>0</v>
      </c>
      <c r="X3" s="37">
        <v>0</v>
      </c>
      <c r="Y3" s="38" t="s">
        <v>2185</v>
      </c>
    </row>
    <row r="4" spans="1:25" x14ac:dyDescent="0.2">
      <c r="A4" s="9">
        <v>2</v>
      </c>
      <c r="B4" s="11" t="s">
        <v>1978</v>
      </c>
      <c r="C4" s="11" t="s">
        <v>2186</v>
      </c>
      <c r="D4" s="11" t="s">
        <v>1981</v>
      </c>
      <c r="E4" s="11" t="s">
        <v>377</v>
      </c>
      <c r="F4" s="11">
        <v>19</v>
      </c>
      <c r="G4" s="11">
        <v>2004</v>
      </c>
      <c r="H4" s="11">
        <v>25</v>
      </c>
      <c r="I4" s="11">
        <v>13</v>
      </c>
      <c r="J4" s="13">
        <v>1235</v>
      </c>
      <c r="K4" s="11">
        <v>13.7</v>
      </c>
      <c r="L4" s="11">
        <v>5</v>
      </c>
      <c r="M4" s="11">
        <v>1</v>
      </c>
      <c r="N4" s="11">
        <v>6</v>
      </c>
      <c r="O4" s="11">
        <v>4</v>
      </c>
      <c r="P4" s="11">
        <v>1</v>
      </c>
      <c r="Q4" s="11">
        <v>1</v>
      </c>
      <c r="R4" s="11">
        <v>3</v>
      </c>
      <c r="S4" s="11">
        <v>0</v>
      </c>
      <c r="T4" s="11">
        <v>0.36</v>
      </c>
      <c r="U4" s="11">
        <v>7.0000000000000007E-2</v>
      </c>
      <c r="V4" s="11">
        <v>0.44</v>
      </c>
      <c r="W4" s="11">
        <v>0.28999999999999998</v>
      </c>
      <c r="X4" s="11">
        <v>0.36</v>
      </c>
      <c r="Y4" s="14" t="s">
        <v>2185</v>
      </c>
    </row>
    <row r="5" spans="1:25" x14ac:dyDescent="0.2">
      <c r="A5" s="28">
        <v>3</v>
      </c>
      <c r="B5" s="37" t="s">
        <v>1441</v>
      </c>
      <c r="C5" s="37" t="s">
        <v>2187</v>
      </c>
      <c r="D5" s="37" t="s">
        <v>1440</v>
      </c>
      <c r="E5" s="37" t="s">
        <v>179</v>
      </c>
      <c r="F5" s="37">
        <v>32</v>
      </c>
      <c r="G5" s="37">
        <v>1991</v>
      </c>
      <c r="H5" s="37">
        <v>3</v>
      </c>
      <c r="I5" s="37">
        <v>2</v>
      </c>
      <c r="J5" s="37">
        <v>169</v>
      </c>
      <c r="K5" s="37">
        <v>1.9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  <c r="S5" s="37">
        <v>0</v>
      </c>
      <c r="T5" s="37">
        <v>0</v>
      </c>
      <c r="U5" s="37">
        <v>0</v>
      </c>
      <c r="V5" s="37">
        <v>0</v>
      </c>
      <c r="W5" s="37">
        <v>0</v>
      </c>
      <c r="X5" s="37">
        <v>0</v>
      </c>
      <c r="Y5" s="38" t="s">
        <v>2185</v>
      </c>
    </row>
    <row r="6" spans="1:25" x14ac:dyDescent="0.2">
      <c r="A6" s="9">
        <v>4</v>
      </c>
      <c r="B6" s="11" t="s">
        <v>479</v>
      </c>
      <c r="C6" s="11" t="s">
        <v>2187</v>
      </c>
      <c r="D6" s="11" t="s">
        <v>483</v>
      </c>
      <c r="E6" s="11" t="s">
        <v>74</v>
      </c>
      <c r="F6" s="11">
        <v>27</v>
      </c>
      <c r="G6" s="11">
        <v>1996</v>
      </c>
      <c r="H6" s="11">
        <v>9</v>
      </c>
      <c r="I6" s="11">
        <v>7</v>
      </c>
      <c r="J6" s="11">
        <v>649</v>
      </c>
      <c r="K6" s="11">
        <v>7.2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1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4" t="s">
        <v>2185</v>
      </c>
    </row>
    <row r="7" spans="1:25" x14ac:dyDescent="0.2">
      <c r="A7" s="28">
        <v>5</v>
      </c>
      <c r="B7" s="37" t="s">
        <v>479</v>
      </c>
      <c r="C7" s="37" t="s">
        <v>2187</v>
      </c>
      <c r="D7" s="37" t="s">
        <v>483</v>
      </c>
      <c r="E7" s="37" t="s">
        <v>371</v>
      </c>
      <c r="F7" s="37">
        <v>27</v>
      </c>
      <c r="G7" s="37">
        <v>1996</v>
      </c>
      <c r="H7" s="37">
        <v>5</v>
      </c>
      <c r="I7" s="37">
        <v>4</v>
      </c>
      <c r="J7" s="37">
        <v>393</v>
      </c>
      <c r="K7" s="37">
        <v>4.4000000000000004</v>
      </c>
      <c r="L7" s="37">
        <v>1</v>
      </c>
      <c r="M7" s="37">
        <v>0</v>
      </c>
      <c r="N7" s="37">
        <v>1</v>
      </c>
      <c r="O7" s="37">
        <v>1</v>
      </c>
      <c r="P7" s="37">
        <v>0</v>
      </c>
      <c r="Q7" s="37">
        <v>0</v>
      </c>
      <c r="R7" s="37">
        <v>1</v>
      </c>
      <c r="S7" s="37">
        <v>1</v>
      </c>
      <c r="T7" s="37">
        <v>0.23</v>
      </c>
      <c r="U7" s="37">
        <v>0</v>
      </c>
      <c r="V7" s="37">
        <v>0.23</v>
      </c>
      <c r="W7" s="37">
        <v>0.23</v>
      </c>
      <c r="X7" s="37">
        <v>0.23</v>
      </c>
      <c r="Y7" s="38" t="s">
        <v>2185</v>
      </c>
    </row>
    <row r="8" spans="1:25" x14ac:dyDescent="0.2">
      <c r="A8" s="9">
        <v>6</v>
      </c>
      <c r="B8" s="11" t="s">
        <v>1443</v>
      </c>
      <c r="C8" s="11" t="s">
        <v>2188</v>
      </c>
      <c r="D8" s="11" t="s">
        <v>1440</v>
      </c>
      <c r="E8" s="11" t="s">
        <v>369</v>
      </c>
      <c r="F8" s="11">
        <v>29</v>
      </c>
      <c r="G8" s="11">
        <v>1994</v>
      </c>
      <c r="H8" s="11">
        <v>21</v>
      </c>
      <c r="I8" s="11">
        <v>10</v>
      </c>
      <c r="J8" s="13">
        <v>1091</v>
      </c>
      <c r="K8" s="11">
        <v>12.1</v>
      </c>
      <c r="L8" s="11">
        <v>1</v>
      </c>
      <c r="M8" s="11">
        <v>0</v>
      </c>
      <c r="N8" s="11">
        <v>1</v>
      </c>
      <c r="O8" s="11">
        <v>1</v>
      </c>
      <c r="P8" s="11">
        <v>0</v>
      </c>
      <c r="Q8" s="11">
        <v>0</v>
      </c>
      <c r="R8" s="11">
        <v>4</v>
      </c>
      <c r="S8" s="11">
        <v>0</v>
      </c>
      <c r="T8" s="11">
        <v>0.08</v>
      </c>
      <c r="U8" s="11">
        <v>0</v>
      </c>
      <c r="V8" s="11">
        <v>0.08</v>
      </c>
      <c r="W8" s="11">
        <v>0.08</v>
      </c>
      <c r="X8" s="11">
        <v>0.08</v>
      </c>
      <c r="Y8" s="14" t="s">
        <v>2185</v>
      </c>
    </row>
    <row r="9" spans="1:25" x14ac:dyDescent="0.2">
      <c r="A9" s="28">
        <v>7</v>
      </c>
      <c r="B9" s="37" t="s">
        <v>484</v>
      </c>
      <c r="C9" s="37" t="s">
        <v>2189</v>
      </c>
      <c r="D9" s="37" t="s">
        <v>483</v>
      </c>
      <c r="E9" s="37" t="s">
        <v>282</v>
      </c>
      <c r="F9" s="37">
        <v>27</v>
      </c>
      <c r="G9" s="37">
        <v>1996</v>
      </c>
      <c r="H9" s="37">
        <v>26</v>
      </c>
      <c r="I9" s="37">
        <v>26</v>
      </c>
      <c r="J9" s="57">
        <v>2294</v>
      </c>
      <c r="K9" s="37">
        <v>25.5</v>
      </c>
      <c r="L9" s="37">
        <v>0</v>
      </c>
      <c r="M9" s="37">
        <v>4</v>
      </c>
      <c r="N9" s="37">
        <v>4</v>
      </c>
      <c r="O9" s="37">
        <v>0</v>
      </c>
      <c r="P9" s="37">
        <v>0</v>
      </c>
      <c r="Q9" s="37">
        <v>0</v>
      </c>
      <c r="R9" s="37">
        <v>7</v>
      </c>
      <c r="S9" s="37">
        <v>0</v>
      </c>
      <c r="T9" s="37">
        <v>0</v>
      </c>
      <c r="U9" s="37">
        <v>0.16</v>
      </c>
      <c r="V9" s="37">
        <v>0.16</v>
      </c>
      <c r="W9" s="37">
        <v>0</v>
      </c>
      <c r="X9" s="37">
        <v>0.16</v>
      </c>
      <c r="Y9" s="38" t="s">
        <v>2185</v>
      </c>
    </row>
    <row r="10" spans="1:25" x14ac:dyDescent="0.2">
      <c r="A10" s="9">
        <v>8</v>
      </c>
      <c r="B10" s="11" t="s">
        <v>1011</v>
      </c>
      <c r="C10" s="11" t="s">
        <v>2186</v>
      </c>
      <c r="D10" s="11" t="s">
        <v>1013</v>
      </c>
      <c r="E10" s="11" t="s">
        <v>179</v>
      </c>
      <c r="F10" s="11">
        <v>31</v>
      </c>
      <c r="G10" s="11">
        <v>1992</v>
      </c>
      <c r="H10" s="11">
        <v>28</v>
      </c>
      <c r="I10" s="11">
        <v>26</v>
      </c>
      <c r="J10" s="13">
        <v>2162</v>
      </c>
      <c r="K10" s="11">
        <v>24</v>
      </c>
      <c r="L10" s="11">
        <v>8</v>
      </c>
      <c r="M10" s="11">
        <v>4</v>
      </c>
      <c r="N10" s="11">
        <v>12</v>
      </c>
      <c r="O10" s="11">
        <v>7</v>
      </c>
      <c r="P10" s="11">
        <v>1</v>
      </c>
      <c r="Q10" s="11">
        <v>2</v>
      </c>
      <c r="R10" s="11">
        <v>4</v>
      </c>
      <c r="S10" s="11">
        <v>0</v>
      </c>
      <c r="T10" s="11">
        <v>0.33</v>
      </c>
      <c r="U10" s="11">
        <v>0.17</v>
      </c>
      <c r="V10" s="11">
        <v>0.5</v>
      </c>
      <c r="W10" s="11">
        <v>0.28999999999999998</v>
      </c>
      <c r="X10" s="11">
        <v>0.46</v>
      </c>
      <c r="Y10" s="14" t="s">
        <v>2185</v>
      </c>
    </row>
    <row r="11" spans="1:25" x14ac:dyDescent="0.2">
      <c r="A11" s="28">
        <v>9</v>
      </c>
      <c r="B11" s="37" t="s">
        <v>1444</v>
      </c>
      <c r="C11" s="37" t="s">
        <v>2186</v>
      </c>
      <c r="D11" s="37" t="s">
        <v>1440</v>
      </c>
      <c r="E11" s="37" t="s">
        <v>369</v>
      </c>
      <c r="F11" s="37">
        <v>25</v>
      </c>
      <c r="G11" s="37">
        <v>1998</v>
      </c>
      <c r="H11" s="37">
        <v>1</v>
      </c>
      <c r="I11" s="37">
        <v>1</v>
      </c>
      <c r="J11" s="37">
        <v>90</v>
      </c>
      <c r="K11" s="37">
        <v>1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8" t="s">
        <v>2185</v>
      </c>
    </row>
    <row r="12" spans="1:25" x14ac:dyDescent="0.2">
      <c r="A12" s="9">
        <v>10</v>
      </c>
      <c r="B12" s="11" t="s">
        <v>1446</v>
      </c>
      <c r="C12" s="11" t="s">
        <v>2186</v>
      </c>
      <c r="D12" s="11" t="s">
        <v>1440</v>
      </c>
      <c r="E12" s="11" t="s">
        <v>362</v>
      </c>
      <c r="F12" s="11">
        <v>27</v>
      </c>
      <c r="G12" s="11">
        <v>1997</v>
      </c>
      <c r="H12" s="11">
        <v>31</v>
      </c>
      <c r="I12" s="11">
        <v>23</v>
      </c>
      <c r="J12" s="13">
        <v>1967</v>
      </c>
      <c r="K12" s="11">
        <v>21.9</v>
      </c>
      <c r="L12" s="11">
        <v>3</v>
      </c>
      <c r="M12" s="11">
        <v>5</v>
      </c>
      <c r="N12" s="11">
        <v>8</v>
      </c>
      <c r="O12" s="11">
        <v>3</v>
      </c>
      <c r="P12" s="11">
        <v>0</v>
      </c>
      <c r="Q12" s="11">
        <v>2</v>
      </c>
      <c r="R12" s="11">
        <v>5</v>
      </c>
      <c r="S12" s="11">
        <v>1</v>
      </c>
      <c r="T12" s="11">
        <v>0.14000000000000001</v>
      </c>
      <c r="U12" s="11">
        <v>0.23</v>
      </c>
      <c r="V12" s="11">
        <v>0.37</v>
      </c>
      <c r="W12" s="11">
        <v>0.14000000000000001</v>
      </c>
      <c r="X12" s="11">
        <v>0.37</v>
      </c>
      <c r="Y12" s="14" t="s">
        <v>2185</v>
      </c>
    </row>
    <row r="13" spans="1:25" x14ac:dyDescent="0.2">
      <c r="A13" s="28">
        <v>11</v>
      </c>
      <c r="B13" s="37" t="s">
        <v>488</v>
      </c>
      <c r="C13" s="37" t="s">
        <v>2186</v>
      </c>
      <c r="D13" s="37" t="s">
        <v>483</v>
      </c>
      <c r="E13" s="37" t="s">
        <v>377</v>
      </c>
      <c r="F13" s="37">
        <v>17</v>
      </c>
      <c r="G13" s="37">
        <v>2006</v>
      </c>
      <c r="H13" s="37">
        <v>2</v>
      </c>
      <c r="I13" s="37">
        <v>2</v>
      </c>
      <c r="J13" s="37">
        <v>180</v>
      </c>
      <c r="K13" s="37">
        <v>2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8" t="s">
        <v>2185</v>
      </c>
    </row>
    <row r="14" spans="1:25" x14ac:dyDescent="0.2">
      <c r="A14" s="9">
        <v>12</v>
      </c>
      <c r="B14" s="11" t="s">
        <v>1878</v>
      </c>
      <c r="C14" s="11" t="s">
        <v>2190</v>
      </c>
      <c r="D14" s="11" t="s">
        <v>1882</v>
      </c>
      <c r="E14" s="11" t="s">
        <v>74</v>
      </c>
      <c r="F14" s="11">
        <v>29</v>
      </c>
      <c r="G14" s="11">
        <v>1994</v>
      </c>
      <c r="H14" s="11">
        <v>30</v>
      </c>
      <c r="I14" s="11">
        <v>20</v>
      </c>
      <c r="J14" s="13">
        <v>1762</v>
      </c>
      <c r="K14" s="11">
        <v>19.600000000000001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6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4" t="s">
        <v>2185</v>
      </c>
    </row>
    <row r="15" spans="1:25" x14ac:dyDescent="0.2">
      <c r="A15" s="28">
        <v>13</v>
      </c>
      <c r="B15" s="37" t="s">
        <v>491</v>
      </c>
      <c r="C15" s="37" t="s">
        <v>2186</v>
      </c>
      <c r="D15" s="37" t="s">
        <v>483</v>
      </c>
      <c r="E15" s="37" t="s">
        <v>85</v>
      </c>
      <c r="F15" s="37">
        <v>22</v>
      </c>
      <c r="G15" s="37">
        <v>2001</v>
      </c>
      <c r="H15" s="37">
        <v>14</v>
      </c>
      <c r="I15" s="37">
        <v>10</v>
      </c>
      <c r="J15" s="37">
        <v>927</v>
      </c>
      <c r="K15" s="37">
        <v>10.3</v>
      </c>
      <c r="L15" s="37">
        <v>0</v>
      </c>
      <c r="M15" s="37">
        <v>1</v>
      </c>
      <c r="N15" s="37">
        <v>1</v>
      </c>
      <c r="O15" s="37">
        <v>0</v>
      </c>
      <c r="P15" s="37">
        <v>0</v>
      </c>
      <c r="Q15" s="37">
        <v>0</v>
      </c>
      <c r="R15" s="37">
        <v>2</v>
      </c>
      <c r="S15" s="37">
        <v>0</v>
      </c>
      <c r="T15" s="37">
        <v>0</v>
      </c>
      <c r="U15" s="37">
        <v>0.1</v>
      </c>
      <c r="V15" s="37">
        <v>0.1</v>
      </c>
      <c r="W15" s="37">
        <v>0</v>
      </c>
      <c r="X15" s="37">
        <v>0.1</v>
      </c>
      <c r="Y15" s="38" t="s">
        <v>2185</v>
      </c>
    </row>
    <row r="16" spans="1:25" x14ac:dyDescent="0.2">
      <c r="A16" s="9">
        <v>14</v>
      </c>
      <c r="B16" s="11" t="s">
        <v>1014</v>
      </c>
      <c r="C16" s="11" t="s">
        <v>2191</v>
      </c>
      <c r="D16" s="11" t="s">
        <v>1013</v>
      </c>
      <c r="E16" s="11" t="s">
        <v>369</v>
      </c>
      <c r="F16" s="11">
        <v>28</v>
      </c>
      <c r="G16" s="11">
        <v>1995</v>
      </c>
      <c r="H16" s="11">
        <v>9</v>
      </c>
      <c r="I16" s="11">
        <v>6</v>
      </c>
      <c r="J16" s="11">
        <v>519</v>
      </c>
      <c r="K16" s="11">
        <v>5.8</v>
      </c>
      <c r="L16" s="11">
        <v>1</v>
      </c>
      <c r="M16" s="11">
        <v>0</v>
      </c>
      <c r="N16" s="11">
        <v>1</v>
      </c>
      <c r="O16" s="11">
        <v>1</v>
      </c>
      <c r="P16" s="11">
        <v>0</v>
      </c>
      <c r="Q16" s="11">
        <v>0</v>
      </c>
      <c r="R16" s="11">
        <v>1</v>
      </c>
      <c r="S16" s="11">
        <v>0</v>
      </c>
      <c r="T16" s="11">
        <v>0.17</v>
      </c>
      <c r="U16" s="11">
        <v>0</v>
      </c>
      <c r="V16" s="11">
        <v>0.17</v>
      </c>
      <c r="W16" s="11">
        <v>0.17</v>
      </c>
      <c r="X16" s="11">
        <v>0.17</v>
      </c>
      <c r="Y16" s="14" t="s">
        <v>2185</v>
      </c>
    </row>
    <row r="17" spans="1:25" x14ac:dyDescent="0.2">
      <c r="A17" s="28">
        <v>15</v>
      </c>
      <c r="B17" s="37" t="s">
        <v>1883</v>
      </c>
      <c r="C17" s="37" t="s">
        <v>2186</v>
      </c>
      <c r="D17" s="37" t="s">
        <v>1882</v>
      </c>
      <c r="E17" s="37" t="s">
        <v>147</v>
      </c>
      <c r="F17" s="37">
        <v>18</v>
      </c>
      <c r="G17" s="37">
        <v>2005</v>
      </c>
      <c r="H17" s="37">
        <v>15</v>
      </c>
      <c r="I17" s="37">
        <v>5</v>
      </c>
      <c r="J17" s="37">
        <v>567</v>
      </c>
      <c r="K17" s="37">
        <v>6.3</v>
      </c>
      <c r="L17" s="37">
        <v>2</v>
      </c>
      <c r="M17" s="37">
        <v>0</v>
      </c>
      <c r="N17" s="37">
        <v>2</v>
      </c>
      <c r="O17" s="37">
        <v>2</v>
      </c>
      <c r="P17" s="37">
        <v>0</v>
      </c>
      <c r="Q17" s="37">
        <v>0</v>
      </c>
      <c r="R17" s="37">
        <v>0</v>
      </c>
      <c r="S17" s="37">
        <v>0</v>
      </c>
      <c r="T17" s="37">
        <v>0.32</v>
      </c>
      <c r="U17" s="37">
        <v>0</v>
      </c>
      <c r="V17" s="37">
        <v>0.32</v>
      </c>
      <c r="W17" s="37">
        <v>0.32</v>
      </c>
      <c r="X17" s="37">
        <v>0.32</v>
      </c>
      <c r="Y17" s="38" t="s">
        <v>2185</v>
      </c>
    </row>
    <row r="18" spans="1:25" x14ac:dyDescent="0.2">
      <c r="A18" s="9">
        <v>16</v>
      </c>
      <c r="B18" s="11" t="s">
        <v>494</v>
      </c>
      <c r="C18" s="11" t="s">
        <v>2186</v>
      </c>
      <c r="D18" s="11" t="s">
        <v>483</v>
      </c>
      <c r="E18" s="11" t="s">
        <v>74</v>
      </c>
      <c r="F18" s="11">
        <v>30</v>
      </c>
      <c r="G18" s="11">
        <v>1993</v>
      </c>
      <c r="H18" s="11">
        <v>24</v>
      </c>
      <c r="I18" s="11">
        <v>23</v>
      </c>
      <c r="J18" s="13">
        <v>2021</v>
      </c>
      <c r="K18" s="11">
        <v>22.5</v>
      </c>
      <c r="L18" s="11">
        <v>1</v>
      </c>
      <c r="M18" s="11">
        <v>0</v>
      </c>
      <c r="N18" s="11">
        <v>1</v>
      </c>
      <c r="O18" s="11">
        <v>0</v>
      </c>
      <c r="P18" s="11">
        <v>1</v>
      </c>
      <c r="Q18" s="11">
        <v>1</v>
      </c>
      <c r="R18" s="11">
        <v>11</v>
      </c>
      <c r="S18" s="11">
        <v>0</v>
      </c>
      <c r="T18" s="11">
        <v>0.04</v>
      </c>
      <c r="U18" s="11">
        <v>0</v>
      </c>
      <c r="V18" s="11">
        <v>0.04</v>
      </c>
      <c r="W18" s="11">
        <v>0</v>
      </c>
      <c r="X18" s="11">
        <v>0</v>
      </c>
      <c r="Y18" s="14" t="s">
        <v>2185</v>
      </c>
    </row>
    <row r="19" spans="1:25" x14ac:dyDescent="0.2">
      <c r="A19" s="28">
        <v>17</v>
      </c>
      <c r="B19" s="37" t="s">
        <v>1886</v>
      </c>
      <c r="C19" s="37" t="s">
        <v>2188</v>
      </c>
      <c r="D19" s="37" t="s">
        <v>1882</v>
      </c>
      <c r="E19" s="37" t="s">
        <v>51</v>
      </c>
      <c r="F19" s="37">
        <v>25</v>
      </c>
      <c r="G19" s="37">
        <v>1998</v>
      </c>
      <c r="H19" s="37">
        <v>32</v>
      </c>
      <c r="I19" s="37">
        <v>30</v>
      </c>
      <c r="J19" s="57">
        <v>2496</v>
      </c>
      <c r="K19" s="37">
        <v>27.7</v>
      </c>
      <c r="L19" s="37">
        <v>0</v>
      </c>
      <c r="M19" s="37">
        <v>4</v>
      </c>
      <c r="N19" s="37">
        <v>4</v>
      </c>
      <c r="O19" s="37">
        <v>0</v>
      </c>
      <c r="P19" s="37">
        <v>0</v>
      </c>
      <c r="Q19" s="37">
        <v>0</v>
      </c>
      <c r="R19" s="37">
        <v>6</v>
      </c>
      <c r="S19" s="37">
        <v>1</v>
      </c>
      <c r="T19" s="37">
        <v>0</v>
      </c>
      <c r="U19" s="37">
        <v>0.14000000000000001</v>
      </c>
      <c r="V19" s="37">
        <v>0.14000000000000001</v>
      </c>
      <c r="W19" s="37">
        <v>0</v>
      </c>
      <c r="X19" s="37">
        <v>0.14000000000000001</v>
      </c>
      <c r="Y19" s="38" t="s">
        <v>2185</v>
      </c>
    </row>
    <row r="20" spans="1:25" x14ac:dyDescent="0.2">
      <c r="A20" s="9">
        <v>18</v>
      </c>
      <c r="B20" s="11" t="s">
        <v>497</v>
      </c>
      <c r="C20" s="11"/>
      <c r="D20" s="11" t="s">
        <v>483</v>
      </c>
      <c r="E20" s="11" t="s">
        <v>168</v>
      </c>
      <c r="F20" s="11"/>
      <c r="G20" s="11"/>
      <c r="H20" s="11">
        <v>16</v>
      </c>
      <c r="I20" s="11">
        <v>11</v>
      </c>
      <c r="J20" s="11">
        <v>906</v>
      </c>
      <c r="K20" s="11">
        <v>10.1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3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4" t="s">
        <v>2185</v>
      </c>
    </row>
    <row r="21" spans="1:25" x14ac:dyDescent="0.2">
      <c r="A21" s="28">
        <v>19</v>
      </c>
      <c r="B21" s="37" t="s">
        <v>1018</v>
      </c>
      <c r="C21" s="37" t="s">
        <v>2192</v>
      </c>
      <c r="D21" s="37" t="s">
        <v>1013</v>
      </c>
      <c r="E21" s="37" t="s">
        <v>309</v>
      </c>
      <c r="F21" s="37">
        <v>25</v>
      </c>
      <c r="G21" s="37">
        <v>1998</v>
      </c>
      <c r="H21" s="37">
        <v>18</v>
      </c>
      <c r="I21" s="37">
        <v>10</v>
      </c>
      <c r="J21" s="37">
        <v>966</v>
      </c>
      <c r="K21" s="37">
        <v>10.7</v>
      </c>
      <c r="L21" s="37">
        <v>6</v>
      </c>
      <c r="M21" s="37">
        <v>1</v>
      </c>
      <c r="N21" s="37">
        <v>7</v>
      </c>
      <c r="O21" s="37">
        <v>6</v>
      </c>
      <c r="P21" s="37">
        <v>0</v>
      </c>
      <c r="Q21" s="37">
        <v>0</v>
      </c>
      <c r="R21" s="37">
        <v>5</v>
      </c>
      <c r="S21" s="37">
        <v>0</v>
      </c>
      <c r="T21" s="37">
        <v>0.56000000000000005</v>
      </c>
      <c r="U21" s="37">
        <v>0.09</v>
      </c>
      <c r="V21" s="37">
        <v>0.65</v>
      </c>
      <c r="W21" s="37">
        <v>0.56000000000000005</v>
      </c>
      <c r="X21" s="37">
        <v>0.65</v>
      </c>
      <c r="Y21" s="38" t="s">
        <v>2185</v>
      </c>
    </row>
    <row r="22" spans="1:25" x14ac:dyDescent="0.2">
      <c r="A22" s="9">
        <v>20</v>
      </c>
      <c r="B22" s="11" t="s">
        <v>1020</v>
      </c>
      <c r="C22" s="11" t="s">
        <v>2186</v>
      </c>
      <c r="D22" s="11" t="s">
        <v>1013</v>
      </c>
      <c r="E22" s="11" t="s">
        <v>374</v>
      </c>
      <c r="F22" s="11">
        <v>25</v>
      </c>
      <c r="G22" s="11">
        <v>1998</v>
      </c>
      <c r="H22" s="11">
        <v>33</v>
      </c>
      <c r="I22" s="11">
        <v>17</v>
      </c>
      <c r="J22" s="13">
        <v>1586</v>
      </c>
      <c r="K22" s="11">
        <v>17.600000000000001</v>
      </c>
      <c r="L22" s="11">
        <v>9</v>
      </c>
      <c r="M22" s="11">
        <v>2</v>
      </c>
      <c r="N22" s="11">
        <v>11</v>
      </c>
      <c r="O22" s="11">
        <v>9</v>
      </c>
      <c r="P22" s="11">
        <v>0</v>
      </c>
      <c r="Q22" s="11">
        <v>0</v>
      </c>
      <c r="R22" s="11">
        <v>6</v>
      </c>
      <c r="S22" s="11">
        <v>0</v>
      </c>
      <c r="T22" s="11">
        <v>0.51</v>
      </c>
      <c r="U22" s="11">
        <v>0.11</v>
      </c>
      <c r="V22" s="11">
        <v>0.62</v>
      </c>
      <c r="W22" s="11">
        <v>0.51</v>
      </c>
      <c r="X22" s="11">
        <v>0.62</v>
      </c>
      <c r="Y22" s="14" t="s">
        <v>2185</v>
      </c>
    </row>
    <row r="23" spans="1:25" x14ac:dyDescent="0.2">
      <c r="A23" s="28">
        <v>21</v>
      </c>
      <c r="B23" s="37" t="s">
        <v>1300</v>
      </c>
      <c r="C23" s="37" t="s">
        <v>2193</v>
      </c>
      <c r="D23" s="37" t="s">
        <v>1304</v>
      </c>
      <c r="E23" s="37" t="s">
        <v>369</v>
      </c>
      <c r="F23" s="37">
        <v>23</v>
      </c>
      <c r="G23" s="37">
        <v>2000</v>
      </c>
      <c r="H23" s="37">
        <v>7</v>
      </c>
      <c r="I23" s="37">
        <v>7</v>
      </c>
      <c r="J23" s="37">
        <v>630</v>
      </c>
      <c r="K23" s="37">
        <v>7</v>
      </c>
      <c r="L23" s="37">
        <v>0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8" t="s">
        <v>2185</v>
      </c>
    </row>
    <row r="24" spans="1:25" x14ac:dyDescent="0.2">
      <c r="A24" s="9">
        <v>22</v>
      </c>
      <c r="B24" s="11" t="s">
        <v>1023</v>
      </c>
      <c r="C24" s="11" t="s">
        <v>2187</v>
      </c>
      <c r="D24" s="11" t="s">
        <v>1013</v>
      </c>
      <c r="E24" s="11" t="s">
        <v>293</v>
      </c>
      <c r="F24" s="11">
        <v>31</v>
      </c>
      <c r="G24" s="11">
        <v>1992</v>
      </c>
      <c r="H24" s="11">
        <v>25</v>
      </c>
      <c r="I24" s="11">
        <v>11</v>
      </c>
      <c r="J24" s="13">
        <v>1000</v>
      </c>
      <c r="K24" s="11">
        <v>11.1</v>
      </c>
      <c r="L24" s="11">
        <v>3</v>
      </c>
      <c r="M24" s="11">
        <v>3</v>
      </c>
      <c r="N24" s="11">
        <v>6</v>
      </c>
      <c r="O24" s="11">
        <v>3</v>
      </c>
      <c r="P24" s="11">
        <v>0</v>
      </c>
      <c r="Q24" s="11">
        <v>0</v>
      </c>
      <c r="R24" s="11">
        <v>2</v>
      </c>
      <c r="S24" s="11">
        <v>0</v>
      </c>
      <c r="T24" s="11">
        <v>0.27</v>
      </c>
      <c r="U24" s="11">
        <v>0.27</v>
      </c>
      <c r="V24" s="11">
        <v>0.54</v>
      </c>
      <c r="W24" s="11">
        <v>0.27</v>
      </c>
      <c r="X24" s="11">
        <v>0.54</v>
      </c>
      <c r="Y24" s="14" t="s">
        <v>2185</v>
      </c>
    </row>
    <row r="25" spans="1:25" x14ac:dyDescent="0.2">
      <c r="A25" s="28">
        <v>23</v>
      </c>
      <c r="B25" s="37" t="s">
        <v>500</v>
      </c>
      <c r="C25" s="37" t="s">
        <v>2186</v>
      </c>
      <c r="D25" s="37" t="s">
        <v>483</v>
      </c>
      <c r="E25" s="37" t="s">
        <v>293</v>
      </c>
      <c r="F25" s="37">
        <v>28</v>
      </c>
      <c r="G25" s="37">
        <v>1995</v>
      </c>
      <c r="H25" s="37">
        <v>34</v>
      </c>
      <c r="I25" s="37">
        <v>33</v>
      </c>
      <c r="J25" s="57">
        <v>2990</v>
      </c>
      <c r="K25" s="37">
        <v>33.200000000000003</v>
      </c>
      <c r="L25" s="37">
        <v>1</v>
      </c>
      <c r="M25" s="37">
        <v>2</v>
      </c>
      <c r="N25" s="37">
        <v>3</v>
      </c>
      <c r="O25" s="37">
        <v>1</v>
      </c>
      <c r="P25" s="37">
        <v>0</v>
      </c>
      <c r="Q25" s="37">
        <v>0</v>
      </c>
      <c r="R25" s="37">
        <v>9</v>
      </c>
      <c r="S25" s="37">
        <v>0</v>
      </c>
      <c r="T25" s="37">
        <v>0.03</v>
      </c>
      <c r="U25" s="37">
        <v>0.06</v>
      </c>
      <c r="V25" s="37">
        <v>0.09</v>
      </c>
      <c r="W25" s="37">
        <v>0.03</v>
      </c>
      <c r="X25" s="37">
        <v>0.09</v>
      </c>
      <c r="Y25" s="38" t="s">
        <v>2185</v>
      </c>
    </row>
    <row r="26" spans="1:25" x14ac:dyDescent="0.2">
      <c r="A26" s="9">
        <v>24</v>
      </c>
      <c r="B26" s="11" t="s">
        <v>1026</v>
      </c>
      <c r="C26" s="11" t="s">
        <v>2194</v>
      </c>
      <c r="D26" s="11" t="s">
        <v>1013</v>
      </c>
      <c r="E26" s="11" t="s">
        <v>143</v>
      </c>
      <c r="F26" s="11">
        <v>28</v>
      </c>
      <c r="G26" s="11">
        <v>1995</v>
      </c>
      <c r="H26" s="11">
        <v>29</v>
      </c>
      <c r="I26" s="11">
        <v>23</v>
      </c>
      <c r="J26" s="13">
        <v>1987</v>
      </c>
      <c r="K26" s="11">
        <v>22.1</v>
      </c>
      <c r="L26" s="11">
        <v>12</v>
      </c>
      <c r="M26" s="11">
        <v>3</v>
      </c>
      <c r="N26" s="11">
        <v>15</v>
      </c>
      <c r="O26" s="11">
        <v>11</v>
      </c>
      <c r="P26" s="11">
        <v>1</v>
      </c>
      <c r="Q26" s="11">
        <v>2</v>
      </c>
      <c r="R26" s="11">
        <v>6</v>
      </c>
      <c r="S26" s="11">
        <v>0</v>
      </c>
      <c r="T26" s="11">
        <v>0.54</v>
      </c>
      <c r="U26" s="11">
        <v>0.14000000000000001</v>
      </c>
      <c r="V26" s="11">
        <v>0.68</v>
      </c>
      <c r="W26" s="11">
        <v>0.5</v>
      </c>
      <c r="X26" s="11">
        <v>0.63</v>
      </c>
      <c r="Y26" s="14" t="s">
        <v>2185</v>
      </c>
    </row>
    <row r="27" spans="1:25" x14ac:dyDescent="0.2">
      <c r="A27" s="28">
        <v>25</v>
      </c>
      <c r="B27" s="37" t="s">
        <v>1449</v>
      </c>
      <c r="C27" s="37" t="s">
        <v>2195</v>
      </c>
      <c r="D27" s="37" t="s">
        <v>1440</v>
      </c>
      <c r="E27" s="37" t="s">
        <v>371</v>
      </c>
      <c r="F27" s="37">
        <v>23</v>
      </c>
      <c r="G27" s="37">
        <v>2000</v>
      </c>
      <c r="H27" s="37">
        <v>10</v>
      </c>
      <c r="I27" s="37">
        <v>0</v>
      </c>
      <c r="J27" s="37">
        <v>94</v>
      </c>
      <c r="K27" s="37">
        <v>1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1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7">
        <v>0</v>
      </c>
      <c r="Y27" s="38" t="s">
        <v>2185</v>
      </c>
    </row>
    <row r="28" spans="1:25" x14ac:dyDescent="0.2">
      <c r="A28" s="9" t="s">
        <v>2169</v>
      </c>
      <c r="B28" s="11" t="s">
        <v>471</v>
      </c>
      <c r="C28" s="11" t="s">
        <v>2170</v>
      </c>
      <c r="D28" s="11" t="s">
        <v>475</v>
      </c>
      <c r="E28" s="11" t="s">
        <v>268</v>
      </c>
      <c r="F28" s="11" t="s">
        <v>2171</v>
      </c>
      <c r="G28" s="11" t="s">
        <v>478</v>
      </c>
      <c r="H28" s="11" t="s">
        <v>2172</v>
      </c>
      <c r="I28" s="11" t="s">
        <v>2173</v>
      </c>
      <c r="J28" s="11" t="s">
        <v>2174</v>
      </c>
      <c r="K28" s="11" t="s">
        <v>2175</v>
      </c>
      <c r="L28" s="11" t="s">
        <v>2176</v>
      </c>
      <c r="M28" s="11" t="s">
        <v>2177</v>
      </c>
      <c r="N28" s="11" t="s">
        <v>2178</v>
      </c>
      <c r="O28" s="11" t="s">
        <v>2179</v>
      </c>
      <c r="P28" s="11" t="s">
        <v>2180</v>
      </c>
      <c r="Q28" s="11" t="s">
        <v>2181</v>
      </c>
      <c r="R28" s="11" t="s">
        <v>2182</v>
      </c>
      <c r="S28" s="11" t="s">
        <v>2183</v>
      </c>
      <c r="T28" s="11" t="s">
        <v>2176</v>
      </c>
      <c r="U28" s="11" t="s">
        <v>2177</v>
      </c>
      <c r="V28" s="11" t="s">
        <v>2178</v>
      </c>
      <c r="W28" s="11" t="s">
        <v>2179</v>
      </c>
      <c r="X28" s="11" t="s">
        <v>2184</v>
      </c>
      <c r="Y28" s="14" t="s">
        <v>2185</v>
      </c>
    </row>
    <row r="29" spans="1:25" x14ac:dyDescent="0.2">
      <c r="A29" s="28">
        <v>26</v>
      </c>
      <c r="B29" s="37" t="s">
        <v>1219</v>
      </c>
      <c r="C29" s="37" t="s">
        <v>2196</v>
      </c>
      <c r="D29" s="37" t="s">
        <v>1221</v>
      </c>
      <c r="E29" s="37" t="s">
        <v>378</v>
      </c>
      <c r="F29" s="37">
        <v>20</v>
      </c>
      <c r="G29" s="37">
        <v>2003</v>
      </c>
      <c r="H29" s="37">
        <v>14</v>
      </c>
      <c r="I29" s="37">
        <v>14</v>
      </c>
      <c r="J29" s="57">
        <v>1166</v>
      </c>
      <c r="K29" s="37">
        <v>13</v>
      </c>
      <c r="L29" s="37">
        <v>3</v>
      </c>
      <c r="M29" s="37">
        <v>0</v>
      </c>
      <c r="N29" s="37">
        <v>3</v>
      </c>
      <c r="O29" s="37">
        <v>1</v>
      </c>
      <c r="P29" s="37">
        <v>2</v>
      </c>
      <c r="Q29" s="37">
        <v>2</v>
      </c>
      <c r="R29" s="37">
        <v>3</v>
      </c>
      <c r="S29" s="37">
        <v>0</v>
      </c>
      <c r="T29" s="37">
        <v>0.23</v>
      </c>
      <c r="U29" s="37">
        <v>0</v>
      </c>
      <c r="V29" s="37">
        <v>0.23</v>
      </c>
      <c r="W29" s="37">
        <v>0.08</v>
      </c>
      <c r="X29" s="37">
        <v>0.08</v>
      </c>
      <c r="Y29" s="38" t="s">
        <v>2185</v>
      </c>
    </row>
    <row r="30" spans="1:25" x14ac:dyDescent="0.2">
      <c r="A30" s="9">
        <v>27</v>
      </c>
      <c r="B30" s="11" t="s">
        <v>1451</v>
      </c>
      <c r="C30" s="11" t="s">
        <v>2197</v>
      </c>
      <c r="D30" s="11" t="s">
        <v>1440</v>
      </c>
      <c r="E30" s="11" t="s">
        <v>168</v>
      </c>
      <c r="F30" s="11">
        <v>24</v>
      </c>
      <c r="G30" s="11">
        <v>2000</v>
      </c>
      <c r="H30" s="11">
        <v>8</v>
      </c>
      <c r="I30" s="11">
        <v>0</v>
      </c>
      <c r="J30" s="11">
        <v>89</v>
      </c>
      <c r="K30" s="11">
        <v>1</v>
      </c>
      <c r="L30" s="11">
        <v>2</v>
      </c>
      <c r="M30" s="11">
        <v>1</v>
      </c>
      <c r="N30" s="11">
        <v>3</v>
      </c>
      <c r="O30" s="11">
        <v>2</v>
      </c>
      <c r="P30" s="11">
        <v>0</v>
      </c>
      <c r="Q30" s="11">
        <v>0</v>
      </c>
      <c r="R30" s="11">
        <v>0</v>
      </c>
      <c r="S30" s="11">
        <v>0</v>
      </c>
      <c r="T30" s="11">
        <v>2.02</v>
      </c>
      <c r="U30" s="11">
        <v>1.01</v>
      </c>
      <c r="V30" s="11">
        <v>3.03</v>
      </c>
      <c r="W30" s="11">
        <v>2.02</v>
      </c>
      <c r="X30" s="11">
        <v>3.03</v>
      </c>
      <c r="Y30" s="14" t="s">
        <v>2185</v>
      </c>
    </row>
    <row r="31" spans="1:25" x14ac:dyDescent="0.2">
      <c r="A31" s="28">
        <v>28</v>
      </c>
      <c r="B31" s="37" t="s">
        <v>503</v>
      </c>
      <c r="C31" s="37" t="s">
        <v>2198</v>
      </c>
      <c r="D31" s="37" t="s">
        <v>483</v>
      </c>
      <c r="E31" s="37" t="s">
        <v>122</v>
      </c>
      <c r="F31" s="37">
        <v>20</v>
      </c>
      <c r="G31" s="37">
        <v>2003</v>
      </c>
      <c r="H31" s="37">
        <v>2</v>
      </c>
      <c r="I31" s="37">
        <v>0</v>
      </c>
      <c r="J31" s="37">
        <v>76</v>
      </c>
      <c r="K31" s="37">
        <v>0.8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8" t="s">
        <v>2185</v>
      </c>
    </row>
    <row r="32" spans="1:25" x14ac:dyDescent="0.2">
      <c r="A32" s="9">
        <v>29</v>
      </c>
      <c r="B32" s="11" t="s">
        <v>507</v>
      </c>
      <c r="C32" s="11" t="s">
        <v>2199</v>
      </c>
      <c r="D32" s="11" t="s">
        <v>483</v>
      </c>
      <c r="E32" s="11" t="s">
        <v>51</v>
      </c>
      <c r="F32" s="11">
        <v>28</v>
      </c>
      <c r="G32" s="11">
        <v>1996</v>
      </c>
      <c r="H32" s="11">
        <v>30</v>
      </c>
      <c r="I32" s="11">
        <v>27</v>
      </c>
      <c r="J32" s="13">
        <v>2419</v>
      </c>
      <c r="K32" s="11">
        <v>26.9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4" t="s">
        <v>2185</v>
      </c>
    </row>
    <row r="33" spans="1:25" x14ac:dyDescent="0.2">
      <c r="A33" s="28">
        <v>30</v>
      </c>
      <c r="B33" s="37" t="s">
        <v>1030</v>
      </c>
      <c r="C33" s="37" t="s">
        <v>2200</v>
      </c>
      <c r="D33" s="37" t="s">
        <v>1013</v>
      </c>
      <c r="E33" s="37" t="s">
        <v>334</v>
      </c>
      <c r="F33" s="37">
        <v>24</v>
      </c>
      <c r="G33" s="37">
        <v>1999</v>
      </c>
      <c r="H33" s="37">
        <v>9</v>
      </c>
      <c r="I33" s="37">
        <v>3</v>
      </c>
      <c r="J33" s="37">
        <v>318</v>
      </c>
      <c r="K33" s="37">
        <v>3.5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3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0</v>
      </c>
      <c r="Y33" s="38" t="s">
        <v>2185</v>
      </c>
    </row>
    <row r="34" spans="1:25" x14ac:dyDescent="0.2">
      <c r="A34" s="9">
        <v>31</v>
      </c>
      <c r="B34" s="11" t="s">
        <v>1453</v>
      </c>
      <c r="C34" s="11" t="s">
        <v>2201</v>
      </c>
      <c r="D34" s="11" t="s">
        <v>1981</v>
      </c>
      <c r="E34" s="11" t="s">
        <v>378</v>
      </c>
      <c r="F34" s="11">
        <v>25</v>
      </c>
      <c r="G34" s="11">
        <v>1998</v>
      </c>
      <c r="H34" s="11">
        <v>16</v>
      </c>
      <c r="I34" s="11">
        <v>12</v>
      </c>
      <c r="J34" s="13">
        <v>1032</v>
      </c>
      <c r="K34" s="11">
        <v>11.5</v>
      </c>
      <c r="L34" s="11">
        <v>2</v>
      </c>
      <c r="M34" s="11">
        <v>1</v>
      </c>
      <c r="N34" s="11">
        <v>3</v>
      </c>
      <c r="O34" s="11">
        <v>2</v>
      </c>
      <c r="P34" s="11">
        <v>0</v>
      </c>
      <c r="Q34" s="11">
        <v>1</v>
      </c>
      <c r="R34" s="11">
        <v>1</v>
      </c>
      <c r="S34" s="11">
        <v>0</v>
      </c>
      <c r="T34" s="11">
        <v>0.17</v>
      </c>
      <c r="U34" s="11">
        <v>0.09</v>
      </c>
      <c r="V34" s="11">
        <v>0.26</v>
      </c>
      <c r="W34" s="11">
        <v>0.17</v>
      </c>
      <c r="X34" s="11">
        <v>0.26</v>
      </c>
      <c r="Y34" s="14" t="s">
        <v>2185</v>
      </c>
    </row>
    <row r="35" spans="1:25" x14ac:dyDescent="0.2">
      <c r="A35" s="28">
        <v>32</v>
      </c>
      <c r="B35" s="37" t="s">
        <v>1453</v>
      </c>
      <c r="C35" s="37" t="s">
        <v>2201</v>
      </c>
      <c r="D35" s="37" t="s">
        <v>1440</v>
      </c>
      <c r="E35" s="37" t="s">
        <v>117</v>
      </c>
      <c r="F35" s="37">
        <v>25</v>
      </c>
      <c r="G35" s="37">
        <v>1998</v>
      </c>
      <c r="H35" s="37">
        <v>11</v>
      </c>
      <c r="I35" s="37">
        <v>3</v>
      </c>
      <c r="J35" s="37">
        <v>333</v>
      </c>
      <c r="K35" s="37">
        <v>3.7</v>
      </c>
      <c r="L35" s="37">
        <v>1</v>
      </c>
      <c r="M35" s="37">
        <v>1</v>
      </c>
      <c r="N35" s="37">
        <v>2</v>
      </c>
      <c r="O35" s="37">
        <v>1</v>
      </c>
      <c r="P35" s="37">
        <v>0</v>
      </c>
      <c r="Q35" s="37">
        <v>0</v>
      </c>
      <c r="R35" s="37">
        <v>1</v>
      </c>
      <c r="S35" s="37">
        <v>0</v>
      </c>
      <c r="T35" s="37">
        <v>0.27</v>
      </c>
      <c r="U35" s="37">
        <v>0.27</v>
      </c>
      <c r="V35" s="37">
        <v>0.54</v>
      </c>
      <c r="W35" s="37">
        <v>0.27</v>
      </c>
      <c r="X35" s="37">
        <v>0.54</v>
      </c>
      <c r="Y35" s="38" t="s">
        <v>2185</v>
      </c>
    </row>
    <row r="36" spans="1:25" x14ac:dyDescent="0.2">
      <c r="A36" s="9">
        <v>33</v>
      </c>
      <c r="B36" s="11" t="s">
        <v>1456</v>
      </c>
      <c r="C36" s="11" t="s">
        <v>2186</v>
      </c>
      <c r="D36" s="11" t="s">
        <v>1440</v>
      </c>
      <c r="E36" s="11" t="s">
        <v>143</v>
      </c>
      <c r="F36" s="11">
        <v>25</v>
      </c>
      <c r="G36" s="11">
        <v>1998</v>
      </c>
      <c r="H36" s="11">
        <v>30</v>
      </c>
      <c r="I36" s="11">
        <v>28</v>
      </c>
      <c r="J36" s="13">
        <v>2357</v>
      </c>
      <c r="K36" s="11">
        <v>26.2</v>
      </c>
      <c r="L36" s="11">
        <v>5</v>
      </c>
      <c r="M36" s="11">
        <v>6</v>
      </c>
      <c r="N36" s="11">
        <v>11</v>
      </c>
      <c r="O36" s="11">
        <v>5</v>
      </c>
      <c r="P36" s="11">
        <v>0</v>
      </c>
      <c r="Q36" s="11">
        <v>0</v>
      </c>
      <c r="R36" s="11">
        <v>8</v>
      </c>
      <c r="S36" s="11">
        <v>2</v>
      </c>
      <c r="T36" s="11">
        <v>0.19</v>
      </c>
      <c r="U36" s="11">
        <v>0.23</v>
      </c>
      <c r="V36" s="11">
        <v>0.42</v>
      </c>
      <c r="W36" s="11">
        <v>0.19</v>
      </c>
      <c r="X36" s="11">
        <v>0.42</v>
      </c>
      <c r="Y36" s="14" t="s">
        <v>2185</v>
      </c>
    </row>
    <row r="37" spans="1:25" x14ac:dyDescent="0.2">
      <c r="A37" s="28">
        <v>34</v>
      </c>
      <c r="B37" s="37" t="s">
        <v>301</v>
      </c>
      <c r="C37" s="37" t="s">
        <v>2202</v>
      </c>
      <c r="D37" s="37" t="s">
        <v>1304</v>
      </c>
      <c r="E37" s="37" t="s">
        <v>369</v>
      </c>
      <c r="F37" s="37">
        <v>26</v>
      </c>
      <c r="G37" s="37">
        <v>1997</v>
      </c>
      <c r="H37" s="37">
        <v>23</v>
      </c>
      <c r="I37" s="37">
        <v>23</v>
      </c>
      <c r="J37" s="57">
        <v>2070</v>
      </c>
      <c r="K37" s="37">
        <v>23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3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X37" s="37">
        <v>0</v>
      </c>
      <c r="Y37" s="38" t="s">
        <v>2185</v>
      </c>
    </row>
    <row r="38" spans="1:25" x14ac:dyDescent="0.2">
      <c r="A38" s="9">
        <v>35</v>
      </c>
      <c r="B38" s="11" t="s">
        <v>1034</v>
      </c>
      <c r="C38" s="11" t="s">
        <v>2203</v>
      </c>
      <c r="D38" s="11" t="s">
        <v>1013</v>
      </c>
      <c r="E38" s="11" t="s">
        <v>390</v>
      </c>
      <c r="F38" s="11">
        <v>29</v>
      </c>
      <c r="G38" s="11">
        <v>1994</v>
      </c>
      <c r="H38" s="11">
        <v>33</v>
      </c>
      <c r="I38" s="11">
        <v>31</v>
      </c>
      <c r="J38" s="13">
        <v>2619</v>
      </c>
      <c r="K38" s="11">
        <v>29.1</v>
      </c>
      <c r="L38" s="11">
        <v>17</v>
      </c>
      <c r="M38" s="11">
        <v>3</v>
      </c>
      <c r="N38" s="11">
        <v>20</v>
      </c>
      <c r="O38" s="11">
        <v>10</v>
      </c>
      <c r="P38" s="11">
        <v>7</v>
      </c>
      <c r="Q38" s="11">
        <v>7</v>
      </c>
      <c r="R38" s="11">
        <v>8</v>
      </c>
      <c r="S38" s="11">
        <v>0</v>
      </c>
      <c r="T38" s="11">
        <v>0.57999999999999996</v>
      </c>
      <c r="U38" s="11">
        <v>0.1</v>
      </c>
      <c r="V38" s="11">
        <v>0.69</v>
      </c>
      <c r="W38" s="11">
        <v>0.34</v>
      </c>
      <c r="X38" s="11">
        <v>0.45</v>
      </c>
      <c r="Y38" s="14" t="s">
        <v>2185</v>
      </c>
    </row>
    <row r="39" spans="1:25" x14ac:dyDescent="0.2">
      <c r="A39" s="28">
        <v>36</v>
      </c>
      <c r="B39" s="37" t="s">
        <v>1982</v>
      </c>
      <c r="C39" s="37" t="s">
        <v>2187</v>
      </c>
      <c r="D39" s="37" t="s">
        <v>1981</v>
      </c>
      <c r="E39" s="37" t="s">
        <v>369</v>
      </c>
      <c r="F39" s="37">
        <v>33</v>
      </c>
      <c r="G39" s="37">
        <v>1990</v>
      </c>
      <c r="H39" s="37">
        <v>31</v>
      </c>
      <c r="I39" s="37">
        <v>17</v>
      </c>
      <c r="J39" s="57">
        <v>1522</v>
      </c>
      <c r="K39" s="37">
        <v>16.899999999999999</v>
      </c>
      <c r="L39" s="37">
        <v>0</v>
      </c>
      <c r="M39" s="37">
        <v>5</v>
      </c>
      <c r="N39" s="37">
        <v>5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0.3</v>
      </c>
      <c r="V39" s="37">
        <v>0.3</v>
      </c>
      <c r="W39" s="37">
        <v>0</v>
      </c>
      <c r="X39" s="37">
        <v>0.3</v>
      </c>
      <c r="Y39" s="38" t="s">
        <v>2185</v>
      </c>
    </row>
    <row r="40" spans="1:25" x14ac:dyDescent="0.2">
      <c r="A40" s="9">
        <v>37</v>
      </c>
      <c r="B40" s="11" t="s">
        <v>511</v>
      </c>
      <c r="C40" s="11" t="s">
        <v>2186</v>
      </c>
      <c r="D40" s="11" t="s">
        <v>483</v>
      </c>
      <c r="E40" s="11" t="s">
        <v>309</v>
      </c>
      <c r="F40" s="11">
        <v>24</v>
      </c>
      <c r="G40" s="11">
        <v>2000</v>
      </c>
      <c r="H40" s="11">
        <v>2</v>
      </c>
      <c r="I40" s="11">
        <v>1</v>
      </c>
      <c r="J40" s="11">
        <v>59</v>
      </c>
      <c r="K40" s="11">
        <v>0.7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4" t="s">
        <v>2185</v>
      </c>
    </row>
    <row r="41" spans="1:25" x14ac:dyDescent="0.2">
      <c r="A41" s="28">
        <v>38</v>
      </c>
      <c r="B41" s="37" t="s">
        <v>1459</v>
      </c>
      <c r="C41" s="37" t="s">
        <v>2187</v>
      </c>
      <c r="D41" s="37" t="s">
        <v>1440</v>
      </c>
      <c r="E41" s="37" t="s">
        <v>85</v>
      </c>
      <c r="F41" s="37">
        <v>27</v>
      </c>
      <c r="G41" s="37">
        <v>1996</v>
      </c>
      <c r="H41" s="37">
        <v>24</v>
      </c>
      <c r="I41" s="37">
        <v>16</v>
      </c>
      <c r="J41" s="57">
        <v>1307</v>
      </c>
      <c r="K41" s="37">
        <v>14.5</v>
      </c>
      <c r="L41" s="37">
        <v>0</v>
      </c>
      <c r="M41" s="37">
        <v>3</v>
      </c>
      <c r="N41" s="37">
        <v>3</v>
      </c>
      <c r="O41" s="37">
        <v>0</v>
      </c>
      <c r="P41" s="37">
        <v>0</v>
      </c>
      <c r="Q41" s="37">
        <v>0</v>
      </c>
      <c r="R41" s="37">
        <v>8</v>
      </c>
      <c r="S41" s="37">
        <v>1</v>
      </c>
      <c r="T41" s="37">
        <v>0</v>
      </c>
      <c r="U41" s="37">
        <v>0.21</v>
      </c>
      <c r="V41" s="37">
        <v>0.21</v>
      </c>
      <c r="W41" s="37">
        <v>0</v>
      </c>
      <c r="X41" s="37">
        <v>0.21</v>
      </c>
      <c r="Y41" s="38" t="s">
        <v>2185</v>
      </c>
    </row>
    <row r="42" spans="1:25" x14ac:dyDescent="0.2">
      <c r="A42" s="9">
        <v>39</v>
      </c>
      <c r="B42" s="11" t="s">
        <v>514</v>
      </c>
      <c r="C42" s="11"/>
      <c r="D42" s="11" t="s">
        <v>483</v>
      </c>
      <c r="E42" s="11" t="s">
        <v>362</v>
      </c>
      <c r="F42" s="11"/>
      <c r="G42" s="11"/>
      <c r="H42" s="11">
        <v>22</v>
      </c>
      <c r="I42" s="11">
        <v>17</v>
      </c>
      <c r="J42" s="13">
        <v>1547</v>
      </c>
      <c r="K42" s="11">
        <v>17.2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0.06</v>
      </c>
      <c r="V42" s="11">
        <v>0.06</v>
      </c>
      <c r="W42" s="11">
        <v>0</v>
      </c>
      <c r="X42" s="11">
        <v>0.06</v>
      </c>
      <c r="Y42" s="14" t="s">
        <v>2185</v>
      </c>
    </row>
    <row r="43" spans="1:25" x14ac:dyDescent="0.2">
      <c r="A43" s="28">
        <v>40</v>
      </c>
      <c r="B43" s="37" t="s">
        <v>1887</v>
      </c>
      <c r="C43" s="37" t="s">
        <v>2204</v>
      </c>
      <c r="D43" s="37" t="s">
        <v>1882</v>
      </c>
      <c r="E43" s="37" t="s">
        <v>377</v>
      </c>
      <c r="F43" s="37">
        <v>28</v>
      </c>
      <c r="G43" s="37">
        <v>1995</v>
      </c>
      <c r="H43" s="37">
        <v>34</v>
      </c>
      <c r="I43" s="37">
        <v>33</v>
      </c>
      <c r="J43" s="57">
        <v>2800</v>
      </c>
      <c r="K43" s="37">
        <v>31.1</v>
      </c>
      <c r="L43" s="37">
        <v>1</v>
      </c>
      <c r="M43" s="37">
        <v>4</v>
      </c>
      <c r="N43" s="37">
        <v>5</v>
      </c>
      <c r="O43" s="37">
        <v>1</v>
      </c>
      <c r="P43" s="37">
        <v>0</v>
      </c>
      <c r="Q43" s="37">
        <v>0</v>
      </c>
      <c r="R43" s="37">
        <v>5</v>
      </c>
      <c r="S43" s="37">
        <v>0</v>
      </c>
      <c r="T43" s="37">
        <v>0.03</v>
      </c>
      <c r="U43" s="37">
        <v>0.13</v>
      </c>
      <c r="V43" s="37">
        <v>0.16</v>
      </c>
      <c r="W43" s="37">
        <v>0.03</v>
      </c>
      <c r="X43" s="37">
        <v>0.16</v>
      </c>
      <c r="Y43" s="38" t="s">
        <v>2185</v>
      </c>
    </row>
    <row r="44" spans="1:25" x14ac:dyDescent="0.2">
      <c r="A44" s="9">
        <v>41</v>
      </c>
      <c r="B44" s="11" t="s">
        <v>1890</v>
      </c>
      <c r="C44" s="11" t="s">
        <v>2187</v>
      </c>
      <c r="D44" s="11" t="s">
        <v>1882</v>
      </c>
      <c r="E44" s="11" t="s">
        <v>122</v>
      </c>
      <c r="F44" s="11">
        <v>22</v>
      </c>
      <c r="G44" s="11">
        <v>2001</v>
      </c>
      <c r="H44" s="11">
        <v>20</v>
      </c>
      <c r="I44" s="11">
        <v>8</v>
      </c>
      <c r="J44" s="11">
        <v>892</v>
      </c>
      <c r="K44" s="11">
        <v>9.9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4" t="s">
        <v>2185</v>
      </c>
    </row>
    <row r="45" spans="1:25" x14ac:dyDescent="0.2">
      <c r="A45" s="28">
        <v>42</v>
      </c>
      <c r="B45" s="37" t="s">
        <v>1461</v>
      </c>
      <c r="C45" s="37" t="s">
        <v>2186</v>
      </c>
      <c r="D45" s="37" t="s">
        <v>1440</v>
      </c>
      <c r="E45" s="37" t="s">
        <v>334</v>
      </c>
      <c r="F45" s="37">
        <v>22</v>
      </c>
      <c r="G45" s="37">
        <v>2001</v>
      </c>
      <c r="H45" s="37">
        <v>18</v>
      </c>
      <c r="I45" s="37">
        <v>7</v>
      </c>
      <c r="J45" s="37">
        <v>754</v>
      </c>
      <c r="K45" s="37">
        <v>8.4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2</v>
      </c>
      <c r="S45" s="37">
        <v>1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8" t="s">
        <v>2185</v>
      </c>
    </row>
    <row r="46" spans="1:25" x14ac:dyDescent="0.2">
      <c r="A46" s="9">
        <v>43</v>
      </c>
      <c r="B46" s="11" t="s">
        <v>1464</v>
      </c>
      <c r="C46" s="11" t="s">
        <v>2186</v>
      </c>
      <c r="D46" s="11" t="s">
        <v>1440</v>
      </c>
      <c r="E46" s="11" t="s">
        <v>309</v>
      </c>
      <c r="F46" s="11">
        <v>18</v>
      </c>
      <c r="G46" s="11">
        <v>2005</v>
      </c>
      <c r="H46" s="11">
        <v>3</v>
      </c>
      <c r="I46" s="11">
        <v>0</v>
      </c>
      <c r="J46" s="11">
        <v>38</v>
      </c>
      <c r="K46" s="11">
        <v>0.4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4" t="s">
        <v>2185</v>
      </c>
    </row>
    <row r="47" spans="1:25" x14ac:dyDescent="0.2">
      <c r="A47" s="28">
        <v>44</v>
      </c>
      <c r="B47" s="37" t="s">
        <v>1222</v>
      </c>
      <c r="C47" s="37" t="s">
        <v>2191</v>
      </c>
      <c r="D47" s="37" t="s">
        <v>1221</v>
      </c>
      <c r="E47" s="37" t="s">
        <v>369</v>
      </c>
      <c r="F47" s="37">
        <v>20</v>
      </c>
      <c r="G47" s="37">
        <v>2003</v>
      </c>
      <c r="H47" s="37">
        <v>16</v>
      </c>
      <c r="I47" s="37">
        <v>9</v>
      </c>
      <c r="J47" s="37">
        <v>835</v>
      </c>
      <c r="K47" s="37">
        <v>9.3000000000000007</v>
      </c>
      <c r="L47" s="37">
        <v>0</v>
      </c>
      <c r="M47" s="37">
        <v>1</v>
      </c>
      <c r="N47" s="37">
        <v>1</v>
      </c>
      <c r="O47" s="37">
        <v>0</v>
      </c>
      <c r="P47" s="37">
        <v>0</v>
      </c>
      <c r="Q47" s="37">
        <v>0</v>
      </c>
      <c r="R47" s="37">
        <v>5</v>
      </c>
      <c r="S47" s="37">
        <v>0</v>
      </c>
      <c r="T47" s="37">
        <v>0</v>
      </c>
      <c r="U47" s="37">
        <v>0.11</v>
      </c>
      <c r="V47" s="37">
        <v>0.11</v>
      </c>
      <c r="W47" s="37">
        <v>0</v>
      </c>
      <c r="X47" s="37">
        <v>0.11</v>
      </c>
      <c r="Y47" s="38" t="s">
        <v>2185</v>
      </c>
    </row>
    <row r="48" spans="1:25" x14ac:dyDescent="0.2">
      <c r="A48" s="9">
        <v>45</v>
      </c>
      <c r="B48" s="11" t="s">
        <v>1466</v>
      </c>
      <c r="C48" s="11" t="s">
        <v>2205</v>
      </c>
      <c r="D48" s="11" t="s">
        <v>1440</v>
      </c>
      <c r="E48" s="11" t="s">
        <v>147</v>
      </c>
      <c r="F48" s="11">
        <v>34</v>
      </c>
      <c r="G48" s="11">
        <v>1989</v>
      </c>
      <c r="H48" s="11">
        <v>5</v>
      </c>
      <c r="I48" s="11">
        <v>5</v>
      </c>
      <c r="J48" s="11">
        <v>368</v>
      </c>
      <c r="K48" s="11">
        <v>4.0999999999999996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2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4" t="s">
        <v>2185</v>
      </c>
    </row>
    <row r="49" spans="1:25" x14ac:dyDescent="0.2">
      <c r="A49" s="28">
        <v>46</v>
      </c>
      <c r="B49" s="37" t="s">
        <v>1466</v>
      </c>
      <c r="C49" s="37" t="s">
        <v>2205</v>
      </c>
      <c r="D49" s="37" t="s">
        <v>1440</v>
      </c>
      <c r="E49" s="37" t="s">
        <v>334</v>
      </c>
      <c r="F49" s="37">
        <v>34</v>
      </c>
      <c r="G49" s="37">
        <v>1989</v>
      </c>
      <c r="H49" s="37">
        <v>19</v>
      </c>
      <c r="I49" s="37">
        <v>19</v>
      </c>
      <c r="J49" s="57">
        <v>1639</v>
      </c>
      <c r="K49" s="37">
        <v>18.2</v>
      </c>
      <c r="L49" s="37">
        <v>1</v>
      </c>
      <c r="M49" s="37">
        <v>0</v>
      </c>
      <c r="N49" s="37">
        <v>1</v>
      </c>
      <c r="O49" s="37">
        <v>1</v>
      </c>
      <c r="P49" s="37">
        <v>0</v>
      </c>
      <c r="Q49" s="37">
        <v>0</v>
      </c>
      <c r="R49" s="37">
        <v>5</v>
      </c>
      <c r="S49" s="37">
        <v>1</v>
      </c>
      <c r="T49" s="37">
        <v>0.05</v>
      </c>
      <c r="U49" s="37">
        <v>0</v>
      </c>
      <c r="V49" s="37">
        <v>0.05</v>
      </c>
      <c r="W49" s="37">
        <v>0.05</v>
      </c>
      <c r="X49" s="37">
        <v>0.05</v>
      </c>
      <c r="Y49" s="38" t="s">
        <v>2185</v>
      </c>
    </row>
    <row r="50" spans="1:25" x14ac:dyDescent="0.2">
      <c r="A50" s="9">
        <v>47</v>
      </c>
      <c r="B50" s="11" t="s">
        <v>1469</v>
      </c>
      <c r="C50" s="11" t="s">
        <v>2206</v>
      </c>
      <c r="D50" s="11" t="s">
        <v>1440</v>
      </c>
      <c r="E50" s="11" t="s">
        <v>362</v>
      </c>
      <c r="F50" s="11">
        <v>23</v>
      </c>
      <c r="G50" s="11">
        <v>2000</v>
      </c>
      <c r="H50" s="11">
        <v>27</v>
      </c>
      <c r="I50" s="11">
        <v>23</v>
      </c>
      <c r="J50" s="13">
        <v>2052</v>
      </c>
      <c r="K50" s="11">
        <v>22.8</v>
      </c>
      <c r="L50" s="11">
        <v>0</v>
      </c>
      <c r="M50" s="11">
        <v>1</v>
      </c>
      <c r="N50" s="11">
        <v>1</v>
      </c>
      <c r="O50" s="11">
        <v>0</v>
      </c>
      <c r="P50" s="11">
        <v>0</v>
      </c>
      <c r="Q50" s="11">
        <v>1</v>
      </c>
      <c r="R50" s="11">
        <v>10</v>
      </c>
      <c r="S50" s="11">
        <v>1</v>
      </c>
      <c r="T50" s="11">
        <v>0</v>
      </c>
      <c r="U50" s="11">
        <v>0.04</v>
      </c>
      <c r="V50" s="11">
        <v>0.04</v>
      </c>
      <c r="W50" s="11">
        <v>0</v>
      </c>
      <c r="X50" s="11">
        <v>0.04</v>
      </c>
      <c r="Y50" s="14" t="s">
        <v>2185</v>
      </c>
    </row>
    <row r="51" spans="1:25" x14ac:dyDescent="0.2">
      <c r="A51" s="28">
        <v>48</v>
      </c>
      <c r="B51" s="37" t="s">
        <v>1225</v>
      </c>
      <c r="C51" s="37" t="s">
        <v>2207</v>
      </c>
      <c r="D51" s="37" t="s">
        <v>1221</v>
      </c>
      <c r="E51" s="37" t="s">
        <v>117</v>
      </c>
      <c r="F51" s="37">
        <v>27</v>
      </c>
      <c r="G51" s="37">
        <v>1996</v>
      </c>
      <c r="H51" s="37">
        <v>11</v>
      </c>
      <c r="I51" s="37">
        <v>7</v>
      </c>
      <c r="J51" s="37">
        <v>570</v>
      </c>
      <c r="K51" s="37">
        <v>6.3</v>
      </c>
      <c r="L51" s="37">
        <v>1</v>
      </c>
      <c r="M51" s="37">
        <v>1</v>
      </c>
      <c r="N51" s="37">
        <v>2</v>
      </c>
      <c r="O51" s="37">
        <v>1</v>
      </c>
      <c r="P51" s="37">
        <v>0</v>
      </c>
      <c r="Q51" s="37">
        <v>0</v>
      </c>
      <c r="R51" s="37">
        <v>0</v>
      </c>
      <c r="S51" s="37">
        <v>0</v>
      </c>
      <c r="T51" s="37">
        <v>0.16</v>
      </c>
      <c r="U51" s="37">
        <v>0.16</v>
      </c>
      <c r="V51" s="37">
        <v>0.32</v>
      </c>
      <c r="W51" s="37">
        <v>0.16</v>
      </c>
      <c r="X51" s="37">
        <v>0.32</v>
      </c>
      <c r="Y51" s="38" t="s">
        <v>2185</v>
      </c>
    </row>
    <row r="52" spans="1:25" x14ac:dyDescent="0.2">
      <c r="A52" s="9">
        <v>49</v>
      </c>
      <c r="B52" s="11" t="s">
        <v>1037</v>
      </c>
      <c r="C52" s="11" t="s">
        <v>2186</v>
      </c>
      <c r="D52" s="11" t="s">
        <v>1013</v>
      </c>
      <c r="E52" s="11" t="s">
        <v>122</v>
      </c>
      <c r="F52" s="11">
        <v>25</v>
      </c>
      <c r="G52" s="11">
        <v>1998</v>
      </c>
      <c r="H52" s="11">
        <v>3</v>
      </c>
      <c r="I52" s="11">
        <v>2</v>
      </c>
      <c r="J52" s="11">
        <v>165</v>
      </c>
      <c r="K52" s="11">
        <v>1.8</v>
      </c>
      <c r="L52" s="11">
        <v>1</v>
      </c>
      <c r="M52" s="11">
        <v>0</v>
      </c>
      <c r="N52" s="11">
        <v>1</v>
      </c>
      <c r="O52" s="11">
        <v>1</v>
      </c>
      <c r="P52" s="11">
        <v>0</v>
      </c>
      <c r="Q52" s="11">
        <v>0</v>
      </c>
      <c r="R52" s="11">
        <v>0</v>
      </c>
      <c r="S52" s="11">
        <v>0</v>
      </c>
      <c r="T52" s="11">
        <v>0.55000000000000004</v>
      </c>
      <c r="U52" s="11">
        <v>0</v>
      </c>
      <c r="V52" s="11">
        <v>0.55000000000000004</v>
      </c>
      <c r="W52" s="11">
        <v>0.55000000000000004</v>
      </c>
      <c r="X52" s="11">
        <v>0.55000000000000004</v>
      </c>
      <c r="Y52" s="14" t="s">
        <v>2185</v>
      </c>
    </row>
    <row r="53" spans="1:25" x14ac:dyDescent="0.2">
      <c r="A53" s="28">
        <v>50</v>
      </c>
      <c r="B53" s="37" t="s">
        <v>517</v>
      </c>
      <c r="C53" s="37" t="s">
        <v>2186</v>
      </c>
      <c r="D53" s="37" t="s">
        <v>483</v>
      </c>
      <c r="E53" s="37" t="s">
        <v>90</v>
      </c>
      <c r="F53" s="37">
        <v>26</v>
      </c>
      <c r="G53" s="37">
        <v>1998</v>
      </c>
      <c r="H53" s="37">
        <v>3</v>
      </c>
      <c r="I53" s="37">
        <v>3</v>
      </c>
      <c r="J53" s="37">
        <v>270</v>
      </c>
      <c r="K53" s="37">
        <v>3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  <c r="R53" s="37">
        <v>1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>
        <v>0</v>
      </c>
      <c r="Y53" s="38" t="s">
        <v>2185</v>
      </c>
    </row>
    <row r="54" spans="1:25" x14ac:dyDescent="0.2">
      <c r="A54" s="9" t="s">
        <v>2169</v>
      </c>
      <c r="B54" s="11" t="s">
        <v>471</v>
      </c>
      <c r="C54" s="11" t="s">
        <v>2170</v>
      </c>
      <c r="D54" s="11" t="s">
        <v>475</v>
      </c>
      <c r="E54" s="11" t="s">
        <v>268</v>
      </c>
      <c r="F54" s="11" t="s">
        <v>2171</v>
      </c>
      <c r="G54" s="11" t="s">
        <v>478</v>
      </c>
      <c r="H54" s="11" t="s">
        <v>2172</v>
      </c>
      <c r="I54" s="11" t="s">
        <v>2173</v>
      </c>
      <c r="J54" s="11" t="s">
        <v>2174</v>
      </c>
      <c r="K54" s="11" t="s">
        <v>2175</v>
      </c>
      <c r="L54" s="11" t="s">
        <v>2176</v>
      </c>
      <c r="M54" s="11" t="s">
        <v>2177</v>
      </c>
      <c r="N54" s="11" t="s">
        <v>2178</v>
      </c>
      <c r="O54" s="11" t="s">
        <v>2179</v>
      </c>
      <c r="P54" s="11" t="s">
        <v>2180</v>
      </c>
      <c r="Q54" s="11" t="s">
        <v>2181</v>
      </c>
      <c r="R54" s="11" t="s">
        <v>2182</v>
      </c>
      <c r="S54" s="11" t="s">
        <v>2183</v>
      </c>
      <c r="T54" s="11" t="s">
        <v>2176</v>
      </c>
      <c r="U54" s="11" t="s">
        <v>2177</v>
      </c>
      <c r="V54" s="11" t="s">
        <v>2178</v>
      </c>
      <c r="W54" s="11" t="s">
        <v>2179</v>
      </c>
      <c r="X54" s="11" t="s">
        <v>2184</v>
      </c>
      <c r="Y54" s="14" t="s">
        <v>2185</v>
      </c>
    </row>
    <row r="55" spans="1:25" x14ac:dyDescent="0.2">
      <c r="A55" s="28">
        <v>51</v>
      </c>
      <c r="B55" s="37" t="s">
        <v>517</v>
      </c>
      <c r="C55" s="37" t="s">
        <v>2186</v>
      </c>
      <c r="D55" s="37" t="s">
        <v>483</v>
      </c>
      <c r="E55" s="37" t="s">
        <v>122</v>
      </c>
      <c r="F55" s="37">
        <v>26</v>
      </c>
      <c r="G55" s="37">
        <v>1998</v>
      </c>
      <c r="H55" s="37">
        <v>19</v>
      </c>
      <c r="I55" s="37">
        <v>17</v>
      </c>
      <c r="J55" s="57">
        <v>1478</v>
      </c>
      <c r="K55" s="37">
        <v>16.399999999999999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  <c r="R55" s="37">
        <v>1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8" t="s">
        <v>2185</v>
      </c>
    </row>
    <row r="56" spans="1:25" x14ac:dyDescent="0.2">
      <c r="A56" s="9">
        <v>52</v>
      </c>
      <c r="B56" s="11" t="s">
        <v>1473</v>
      </c>
      <c r="C56" s="11" t="s">
        <v>2186</v>
      </c>
      <c r="D56" s="11" t="s">
        <v>1440</v>
      </c>
      <c r="E56" s="11" t="s">
        <v>309</v>
      </c>
      <c r="F56" s="11">
        <v>16</v>
      </c>
      <c r="G56" s="11">
        <v>2007</v>
      </c>
      <c r="H56" s="11">
        <v>6</v>
      </c>
      <c r="I56" s="11">
        <v>0</v>
      </c>
      <c r="J56" s="11">
        <v>36</v>
      </c>
      <c r="K56" s="11">
        <v>0.4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4" t="s">
        <v>2185</v>
      </c>
    </row>
    <row r="57" spans="1:25" x14ac:dyDescent="0.2">
      <c r="A57" s="28">
        <v>53</v>
      </c>
      <c r="B57" s="37" t="s">
        <v>1040</v>
      </c>
      <c r="C57" s="37" t="s">
        <v>2208</v>
      </c>
      <c r="D57" s="37" t="s">
        <v>1013</v>
      </c>
      <c r="E57" s="37" t="s">
        <v>378</v>
      </c>
      <c r="F57" s="37">
        <v>19</v>
      </c>
      <c r="G57" s="37">
        <v>2004</v>
      </c>
      <c r="H57" s="37">
        <v>9</v>
      </c>
      <c r="I57" s="37">
        <v>1</v>
      </c>
      <c r="J57" s="37">
        <v>196</v>
      </c>
      <c r="K57" s="37">
        <v>2.2000000000000002</v>
      </c>
      <c r="L57" s="37">
        <v>1</v>
      </c>
      <c r="M57" s="37">
        <v>0</v>
      </c>
      <c r="N57" s="37">
        <v>1</v>
      </c>
      <c r="O57" s="37">
        <v>1</v>
      </c>
      <c r="P57" s="37">
        <v>0</v>
      </c>
      <c r="Q57" s="37">
        <v>0</v>
      </c>
      <c r="R57" s="37">
        <v>2</v>
      </c>
      <c r="S57" s="37">
        <v>0</v>
      </c>
      <c r="T57" s="37">
        <v>0.46</v>
      </c>
      <c r="U57" s="37">
        <v>0</v>
      </c>
      <c r="V57" s="37">
        <v>0.46</v>
      </c>
      <c r="W57" s="37">
        <v>0.46</v>
      </c>
      <c r="X57" s="37">
        <v>0.46</v>
      </c>
      <c r="Y57" s="38" t="s">
        <v>2185</v>
      </c>
    </row>
    <row r="58" spans="1:25" x14ac:dyDescent="0.2">
      <c r="A58" s="9">
        <v>54</v>
      </c>
      <c r="B58" s="11" t="s">
        <v>1475</v>
      </c>
      <c r="C58" s="11" t="s">
        <v>2186</v>
      </c>
      <c r="D58" s="11" t="s">
        <v>1440</v>
      </c>
      <c r="E58" s="11" t="s">
        <v>85</v>
      </c>
      <c r="F58" s="11">
        <v>34</v>
      </c>
      <c r="G58" s="11">
        <v>1990</v>
      </c>
      <c r="H58" s="11">
        <v>22</v>
      </c>
      <c r="I58" s="11">
        <v>9</v>
      </c>
      <c r="J58" s="11">
        <v>990</v>
      </c>
      <c r="K58" s="11">
        <v>11</v>
      </c>
      <c r="L58" s="11">
        <v>2</v>
      </c>
      <c r="M58" s="11">
        <v>4</v>
      </c>
      <c r="N58" s="11">
        <v>6</v>
      </c>
      <c r="O58" s="11">
        <v>2</v>
      </c>
      <c r="P58" s="11">
        <v>0</v>
      </c>
      <c r="Q58" s="11">
        <v>0</v>
      </c>
      <c r="R58" s="11">
        <v>2</v>
      </c>
      <c r="S58" s="11">
        <v>0</v>
      </c>
      <c r="T58" s="11">
        <v>0.18</v>
      </c>
      <c r="U58" s="11">
        <v>0.36</v>
      </c>
      <c r="V58" s="11">
        <v>0.55000000000000004</v>
      </c>
      <c r="W58" s="11">
        <v>0.18</v>
      </c>
      <c r="X58" s="11">
        <v>0.55000000000000004</v>
      </c>
      <c r="Y58" s="14" t="s">
        <v>2185</v>
      </c>
    </row>
    <row r="59" spans="1:25" x14ac:dyDescent="0.2">
      <c r="A59" s="28">
        <v>55</v>
      </c>
      <c r="B59" s="37" t="s">
        <v>1477</v>
      </c>
      <c r="C59" s="37" t="s">
        <v>2186</v>
      </c>
      <c r="D59" s="37" t="s">
        <v>1440</v>
      </c>
      <c r="E59" s="37" t="s">
        <v>74</v>
      </c>
      <c r="F59" s="37">
        <v>28</v>
      </c>
      <c r="G59" s="37">
        <v>1995</v>
      </c>
      <c r="H59" s="37">
        <v>6</v>
      </c>
      <c r="I59" s="37">
        <v>3</v>
      </c>
      <c r="J59" s="37">
        <v>290</v>
      </c>
      <c r="K59" s="37">
        <v>3.2</v>
      </c>
      <c r="L59" s="37">
        <v>0</v>
      </c>
      <c r="M59" s="37">
        <v>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8" t="s">
        <v>2185</v>
      </c>
    </row>
    <row r="60" spans="1:25" x14ac:dyDescent="0.2">
      <c r="A60" s="9">
        <v>56</v>
      </c>
      <c r="B60" s="11" t="s">
        <v>519</v>
      </c>
      <c r="C60" s="11" t="s">
        <v>2186</v>
      </c>
      <c r="D60" s="11" t="s">
        <v>483</v>
      </c>
      <c r="E60" s="11" t="s">
        <v>143</v>
      </c>
      <c r="F60" s="11">
        <v>25</v>
      </c>
      <c r="G60" s="11">
        <v>1998</v>
      </c>
      <c r="H60" s="11">
        <v>22</v>
      </c>
      <c r="I60" s="11">
        <v>21</v>
      </c>
      <c r="J60" s="13">
        <v>1950</v>
      </c>
      <c r="K60" s="11">
        <v>21.7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12</v>
      </c>
      <c r="S60" s="11">
        <v>1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4" t="s">
        <v>2185</v>
      </c>
    </row>
    <row r="61" spans="1:25" x14ac:dyDescent="0.2">
      <c r="A61" s="28">
        <v>57</v>
      </c>
      <c r="B61" s="37" t="s">
        <v>1985</v>
      </c>
      <c r="C61" s="37" t="s">
        <v>2209</v>
      </c>
      <c r="D61" s="37" t="s">
        <v>1981</v>
      </c>
      <c r="E61" s="37" t="s">
        <v>85</v>
      </c>
      <c r="F61" s="37">
        <v>25</v>
      </c>
      <c r="G61" s="37">
        <v>1998</v>
      </c>
      <c r="H61" s="37">
        <v>22</v>
      </c>
      <c r="I61" s="37">
        <v>20</v>
      </c>
      <c r="J61" s="57">
        <v>1631</v>
      </c>
      <c r="K61" s="37">
        <v>18.100000000000001</v>
      </c>
      <c r="L61" s="37">
        <v>3</v>
      </c>
      <c r="M61" s="37">
        <v>1</v>
      </c>
      <c r="N61" s="37">
        <v>4</v>
      </c>
      <c r="O61" s="37">
        <v>3</v>
      </c>
      <c r="P61" s="37">
        <v>0</v>
      </c>
      <c r="Q61" s="37">
        <v>0</v>
      </c>
      <c r="R61" s="37">
        <v>3</v>
      </c>
      <c r="S61" s="37">
        <v>0</v>
      </c>
      <c r="T61" s="37">
        <v>0.17</v>
      </c>
      <c r="U61" s="37">
        <v>0.06</v>
      </c>
      <c r="V61" s="37">
        <v>0.22</v>
      </c>
      <c r="W61" s="37">
        <v>0.17</v>
      </c>
      <c r="X61" s="37">
        <v>0.22</v>
      </c>
      <c r="Y61" s="38" t="s">
        <v>2185</v>
      </c>
    </row>
    <row r="62" spans="1:25" x14ac:dyDescent="0.2">
      <c r="A62" s="9">
        <v>58</v>
      </c>
      <c r="B62" s="11" t="s">
        <v>1480</v>
      </c>
      <c r="C62" s="11" t="s">
        <v>2209</v>
      </c>
      <c r="D62" s="11" t="s">
        <v>1440</v>
      </c>
      <c r="E62" s="11" t="s">
        <v>78</v>
      </c>
      <c r="F62" s="11">
        <v>21</v>
      </c>
      <c r="G62" s="11">
        <v>2002</v>
      </c>
      <c r="H62" s="11">
        <v>7</v>
      </c>
      <c r="I62" s="11">
        <v>1</v>
      </c>
      <c r="J62" s="11">
        <v>180</v>
      </c>
      <c r="K62" s="11">
        <v>2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2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4" t="s">
        <v>2185</v>
      </c>
    </row>
    <row r="63" spans="1:25" x14ac:dyDescent="0.2">
      <c r="A63" s="28">
        <v>59</v>
      </c>
      <c r="B63" s="37" t="s">
        <v>1482</v>
      </c>
      <c r="C63" s="37" t="s">
        <v>2186</v>
      </c>
      <c r="D63" s="37" t="s">
        <v>1440</v>
      </c>
      <c r="E63" s="37" t="s">
        <v>390</v>
      </c>
      <c r="F63" s="37">
        <v>22</v>
      </c>
      <c r="G63" s="37">
        <v>2001</v>
      </c>
      <c r="H63" s="37">
        <v>9</v>
      </c>
      <c r="I63" s="37">
        <v>6</v>
      </c>
      <c r="J63" s="37">
        <v>476</v>
      </c>
      <c r="K63" s="37">
        <v>5.3</v>
      </c>
      <c r="L63" s="37">
        <v>0</v>
      </c>
      <c r="M63" s="37">
        <v>1</v>
      </c>
      <c r="N63" s="37">
        <v>1</v>
      </c>
      <c r="O63" s="37">
        <v>0</v>
      </c>
      <c r="P63" s="37">
        <v>0</v>
      </c>
      <c r="Q63" s="37">
        <v>0</v>
      </c>
      <c r="R63" s="37">
        <v>1</v>
      </c>
      <c r="S63" s="37">
        <v>0</v>
      </c>
      <c r="T63" s="37">
        <v>0</v>
      </c>
      <c r="U63" s="37">
        <v>0.19</v>
      </c>
      <c r="V63" s="37">
        <v>0.19</v>
      </c>
      <c r="W63" s="37">
        <v>0</v>
      </c>
      <c r="X63" s="37">
        <v>0.19</v>
      </c>
      <c r="Y63" s="38" t="s">
        <v>2185</v>
      </c>
    </row>
    <row r="64" spans="1:25" x14ac:dyDescent="0.2">
      <c r="A64" s="9">
        <v>60</v>
      </c>
      <c r="B64" s="11" t="s">
        <v>1043</v>
      </c>
      <c r="C64" s="11" t="s">
        <v>2209</v>
      </c>
      <c r="D64" s="11" t="s">
        <v>1013</v>
      </c>
      <c r="E64" s="11" t="s">
        <v>369</v>
      </c>
      <c r="F64" s="11">
        <v>26</v>
      </c>
      <c r="G64" s="11">
        <v>1997</v>
      </c>
      <c r="H64" s="11">
        <v>33</v>
      </c>
      <c r="I64" s="11">
        <v>19</v>
      </c>
      <c r="J64" s="13">
        <v>1890</v>
      </c>
      <c r="K64" s="11">
        <v>21</v>
      </c>
      <c r="L64" s="11">
        <v>14</v>
      </c>
      <c r="M64" s="11">
        <v>1</v>
      </c>
      <c r="N64" s="11">
        <v>15</v>
      </c>
      <c r="O64" s="11">
        <v>10</v>
      </c>
      <c r="P64" s="11">
        <v>4</v>
      </c>
      <c r="Q64" s="11">
        <v>4</v>
      </c>
      <c r="R64" s="11">
        <v>6</v>
      </c>
      <c r="S64" s="11">
        <v>0</v>
      </c>
      <c r="T64" s="11">
        <v>0.67</v>
      </c>
      <c r="U64" s="11">
        <v>0.05</v>
      </c>
      <c r="V64" s="11">
        <v>0.71</v>
      </c>
      <c r="W64" s="11">
        <v>0.48</v>
      </c>
      <c r="X64" s="11">
        <v>0.52</v>
      </c>
      <c r="Y64" s="14" t="s">
        <v>2185</v>
      </c>
    </row>
    <row r="65" spans="1:25" x14ac:dyDescent="0.2">
      <c r="A65" s="28">
        <v>61</v>
      </c>
      <c r="B65" s="37" t="s">
        <v>522</v>
      </c>
      <c r="C65" s="37" t="s">
        <v>2186</v>
      </c>
      <c r="D65" s="37" t="s">
        <v>483</v>
      </c>
      <c r="E65" s="37" t="s">
        <v>369</v>
      </c>
      <c r="F65" s="37">
        <v>22</v>
      </c>
      <c r="G65" s="37">
        <v>2001</v>
      </c>
      <c r="H65" s="37">
        <v>3</v>
      </c>
      <c r="I65" s="37">
        <v>3</v>
      </c>
      <c r="J65" s="37">
        <v>270</v>
      </c>
      <c r="K65" s="37">
        <v>3</v>
      </c>
      <c r="L65" s="37">
        <v>0</v>
      </c>
      <c r="M65" s="37">
        <v>1</v>
      </c>
      <c r="N65" s="37">
        <v>1</v>
      </c>
      <c r="O65" s="37">
        <v>0</v>
      </c>
      <c r="P65" s="37">
        <v>0</v>
      </c>
      <c r="Q65" s="37">
        <v>0</v>
      </c>
      <c r="R65" s="37">
        <v>1</v>
      </c>
      <c r="S65" s="37">
        <v>0</v>
      </c>
      <c r="T65" s="37">
        <v>0</v>
      </c>
      <c r="U65" s="37">
        <v>0.33</v>
      </c>
      <c r="V65" s="37">
        <v>0.33</v>
      </c>
      <c r="W65" s="37">
        <v>0</v>
      </c>
      <c r="X65" s="37">
        <v>0.33</v>
      </c>
      <c r="Y65" s="38" t="s">
        <v>2185</v>
      </c>
    </row>
    <row r="66" spans="1:25" x14ac:dyDescent="0.2">
      <c r="A66" s="9">
        <v>62</v>
      </c>
      <c r="B66" s="11" t="s">
        <v>1988</v>
      </c>
      <c r="C66" s="11" t="s">
        <v>2188</v>
      </c>
      <c r="D66" s="11" t="s">
        <v>1981</v>
      </c>
      <c r="E66" s="11" t="s">
        <v>78</v>
      </c>
      <c r="F66" s="11">
        <v>23</v>
      </c>
      <c r="G66" s="11">
        <v>2000</v>
      </c>
      <c r="H66" s="11">
        <v>15</v>
      </c>
      <c r="I66" s="11">
        <v>11</v>
      </c>
      <c r="J66" s="11">
        <v>977</v>
      </c>
      <c r="K66" s="11">
        <v>10.9</v>
      </c>
      <c r="L66" s="11">
        <v>0</v>
      </c>
      <c r="M66" s="11">
        <v>2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0.18</v>
      </c>
      <c r="V66" s="11">
        <v>0.18</v>
      </c>
      <c r="W66" s="11">
        <v>0</v>
      </c>
      <c r="X66" s="11">
        <v>0.18</v>
      </c>
      <c r="Y66" s="14" t="s">
        <v>2185</v>
      </c>
    </row>
    <row r="67" spans="1:25" x14ac:dyDescent="0.2">
      <c r="A67" s="28">
        <v>63</v>
      </c>
      <c r="B67" s="37" t="s">
        <v>1046</v>
      </c>
      <c r="C67" s="37" t="s">
        <v>2186</v>
      </c>
      <c r="D67" s="37" t="s">
        <v>1013</v>
      </c>
      <c r="E67" s="37" t="s">
        <v>293</v>
      </c>
      <c r="F67" s="37">
        <v>23</v>
      </c>
      <c r="G67" s="37">
        <v>2000</v>
      </c>
      <c r="H67" s="37">
        <v>18</v>
      </c>
      <c r="I67" s="37">
        <v>6</v>
      </c>
      <c r="J67" s="37">
        <v>639</v>
      </c>
      <c r="K67" s="37">
        <v>7.1</v>
      </c>
      <c r="L67" s="37">
        <v>3</v>
      </c>
      <c r="M67" s="37">
        <v>0</v>
      </c>
      <c r="N67" s="37">
        <v>3</v>
      </c>
      <c r="O67" s="37">
        <v>3</v>
      </c>
      <c r="P67" s="37">
        <v>0</v>
      </c>
      <c r="Q67" s="37">
        <v>0</v>
      </c>
      <c r="R67" s="37">
        <v>0</v>
      </c>
      <c r="S67" s="37">
        <v>0</v>
      </c>
      <c r="T67" s="37">
        <v>0.42</v>
      </c>
      <c r="U67" s="37">
        <v>0</v>
      </c>
      <c r="V67" s="37">
        <v>0.42</v>
      </c>
      <c r="W67" s="37">
        <v>0.42</v>
      </c>
      <c r="X67" s="37">
        <v>0.42</v>
      </c>
      <c r="Y67" s="38" t="s">
        <v>2185</v>
      </c>
    </row>
    <row r="68" spans="1:25" x14ac:dyDescent="0.2">
      <c r="A68" s="9">
        <v>64</v>
      </c>
      <c r="B68" s="11" t="s">
        <v>525</v>
      </c>
      <c r="C68" s="11" t="s">
        <v>2186</v>
      </c>
      <c r="D68" s="11" t="s">
        <v>483</v>
      </c>
      <c r="E68" s="11" t="s">
        <v>164</v>
      </c>
      <c r="F68" s="11">
        <v>24</v>
      </c>
      <c r="G68" s="11">
        <v>1999</v>
      </c>
      <c r="H68" s="11">
        <v>31</v>
      </c>
      <c r="I68" s="11">
        <v>27</v>
      </c>
      <c r="J68" s="13">
        <v>2475</v>
      </c>
      <c r="K68" s="11">
        <v>27.5</v>
      </c>
      <c r="L68" s="11">
        <v>0</v>
      </c>
      <c r="M68" s="11">
        <v>1</v>
      </c>
      <c r="N68" s="11">
        <v>1</v>
      </c>
      <c r="O68" s="11">
        <v>0</v>
      </c>
      <c r="P68" s="11">
        <v>0</v>
      </c>
      <c r="Q68" s="11">
        <v>0</v>
      </c>
      <c r="R68" s="11">
        <v>10</v>
      </c>
      <c r="S68" s="11">
        <v>1</v>
      </c>
      <c r="T68" s="11">
        <v>0</v>
      </c>
      <c r="U68" s="11">
        <v>0.04</v>
      </c>
      <c r="V68" s="11">
        <v>0.04</v>
      </c>
      <c r="W68" s="11">
        <v>0</v>
      </c>
      <c r="X68" s="11">
        <v>0.04</v>
      </c>
      <c r="Y68" s="14" t="s">
        <v>2185</v>
      </c>
    </row>
    <row r="69" spans="1:25" x14ac:dyDescent="0.2">
      <c r="A69" s="28">
        <v>65</v>
      </c>
      <c r="B69" s="37" t="s">
        <v>1049</v>
      </c>
      <c r="C69" s="37" t="s">
        <v>2192</v>
      </c>
      <c r="D69" s="37" t="s">
        <v>1013</v>
      </c>
      <c r="E69" s="37" t="s">
        <v>78</v>
      </c>
      <c r="F69" s="37">
        <v>19</v>
      </c>
      <c r="G69" s="37">
        <v>2004</v>
      </c>
      <c r="H69" s="37">
        <v>13</v>
      </c>
      <c r="I69" s="37">
        <v>11</v>
      </c>
      <c r="J69" s="37">
        <v>982</v>
      </c>
      <c r="K69" s="37">
        <v>10.9</v>
      </c>
      <c r="L69" s="37">
        <v>4</v>
      </c>
      <c r="M69" s="37">
        <v>0</v>
      </c>
      <c r="N69" s="37">
        <v>4</v>
      </c>
      <c r="O69" s="37">
        <v>4</v>
      </c>
      <c r="P69" s="37">
        <v>0</v>
      </c>
      <c r="Q69" s="37">
        <v>0</v>
      </c>
      <c r="R69" s="37">
        <v>4</v>
      </c>
      <c r="S69" s="37">
        <v>0</v>
      </c>
      <c r="T69" s="37">
        <v>0.37</v>
      </c>
      <c r="U69" s="37">
        <v>0</v>
      </c>
      <c r="V69" s="37">
        <v>0.37</v>
      </c>
      <c r="W69" s="37">
        <v>0.37</v>
      </c>
      <c r="X69" s="37">
        <v>0.37</v>
      </c>
      <c r="Y69" s="38" t="s">
        <v>2185</v>
      </c>
    </row>
    <row r="70" spans="1:25" x14ac:dyDescent="0.2">
      <c r="A70" s="9">
        <v>66</v>
      </c>
      <c r="B70" s="11" t="s">
        <v>1991</v>
      </c>
      <c r="C70" s="11" t="s">
        <v>2189</v>
      </c>
      <c r="D70" s="11" t="s">
        <v>1981</v>
      </c>
      <c r="E70" s="11" t="s">
        <v>377</v>
      </c>
      <c r="F70" s="11">
        <v>21</v>
      </c>
      <c r="G70" s="11">
        <v>2002</v>
      </c>
      <c r="H70" s="11">
        <v>21</v>
      </c>
      <c r="I70" s="11">
        <v>10</v>
      </c>
      <c r="J70" s="11">
        <v>918</v>
      </c>
      <c r="K70" s="11">
        <v>10.199999999999999</v>
      </c>
      <c r="L70" s="11">
        <v>2</v>
      </c>
      <c r="M70" s="11">
        <v>2</v>
      </c>
      <c r="N70" s="11">
        <v>4</v>
      </c>
      <c r="O70" s="11">
        <v>2</v>
      </c>
      <c r="P70" s="11">
        <v>0</v>
      </c>
      <c r="Q70" s="11">
        <v>0</v>
      </c>
      <c r="R70" s="11">
        <v>1</v>
      </c>
      <c r="S70" s="11">
        <v>0</v>
      </c>
      <c r="T70" s="11">
        <v>0.2</v>
      </c>
      <c r="U70" s="11">
        <v>0.2</v>
      </c>
      <c r="V70" s="11">
        <v>0.39</v>
      </c>
      <c r="W70" s="11">
        <v>0.2</v>
      </c>
      <c r="X70" s="11">
        <v>0.39</v>
      </c>
      <c r="Y70" s="14" t="s">
        <v>2185</v>
      </c>
    </row>
    <row r="71" spans="1:25" x14ac:dyDescent="0.2">
      <c r="A71" s="28">
        <v>67</v>
      </c>
      <c r="B71" s="37" t="s">
        <v>528</v>
      </c>
      <c r="C71" s="37" t="s">
        <v>2210</v>
      </c>
      <c r="D71" s="37" t="s">
        <v>483</v>
      </c>
      <c r="E71" s="37" t="s">
        <v>51</v>
      </c>
      <c r="F71" s="37">
        <v>26</v>
      </c>
      <c r="G71" s="37">
        <v>1997</v>
      </c>
      <c r="H71" s="37">
        <v>5</v>
      </c>
      <c r="I71" s="37">
        <v>0</v>
      </c>
      <c r="J71" s="37">
        <v>109</v>
      </c>
      <c r="K71" s="37">
        <v>1.2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7">
        <v>0</v>
      </c>
      <c r="V71" s="37">
        <v>0</v>
      </c>
      <c r="W71" s="37">
        <v>0</v>
      </c>
      <c r="X71" s="37">
        <v>0</v>
      </c>
      <c r="Y71" s="38" t="s">
        <v>2185</v>
      </c>
    </row>
    <row r="72" spans="1:25" x14ac:dyDescent="0.2">
      <c r="A72" s="9">
        <v>68</v>
      </c>
      <c r="B72" s="11" t="s">
        <v>528</v>
      </c>
      <c r="C72" s="11" t="s">
        <v>2210</v>
      </c>
      <c r="D72" s="11" t="s">
        <v>916</v>
      </c>
      <c r="E72" s="11" t="s">
        <v>122</v>
      </c>
      <c r="F72" s="11">
        <v>26</v>
      </c>
      <c r="G72" s="11">
        <v>1997</v>
      </c>
      <c r="H72" s="11">
        <v>14</v>
      </c>
      <c r="I72" s="11">
        <v>13</v>
      </c>
      <c r="J72" s="13">
        <v>1155</v>
      </c>
      <c r="K72" s="11">
        <v>12.8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4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4" t="s">
        <v>2185</v>
      </c>
    </row>
    <row r="73" spans="1:25" x14ac:dyDescent="0.2">
      <c r="A73" s="28">
        <v>69</v>
      </c>
      <c r="B73" s="37" t="s">
        <v>913</v>
      </c>
      <c r="C73" s="37"/>
      <c r="D73" s="37" t="s">
        <v>916</v>
      </c>
      <c r="E73" s="37" t="s">
        <v>164</v>
      </c>
      <c r="F73" s="37"/>
      <c r="G73" s="37"/>
      <c r="H73" s="37">
        <v>33</v>
      </c>
      <c r="I73" s="37">
        <v>25</v>
      </c>
      <c r="J73" s="57">
        <v>2189</v>
      </c>
      <c r="K73" s="37">
        <v>24.3</v>
      </c>
      <c r="L73" s="37">
        <v>1</v>
      </c>
      <c r="M73" s="37">
        <v>4</v>
      </c>
      <c r="N73" s="37">
        <v>5</v>
      </c>
      <c r="O73" s="37">
        <v>1</v>
      </c>
      <c r="P73" s="37">
        <v>0</v>
      </c>
      <c r="Q73" s="37">
        <v>0</v>
      </c>
      <c r="R73" s="37">
        <v>3</v>
      </c>
      <c r="S73" s="37">
        <v>0</v>
      </c>
      <c r="T73" s="37">
        <v>0.04</v>
      </c>
      <c r="U73" s="37">
        <v>0.16</v>
      </c>
      <c r="V73" s="37">
        <v>0.21</v>
      </c>
      <c r="W73" s="37">
        <v>0.04</v>
      </c>
      <c r="X73" s="37">
        <v>0.21</v>
      </c>
      <c r="Y73" s="38" t="s">
        <v>2185</v>
      </c>
    </row>
    <row r="74" spans="1:25" x14ac:dyDescent="0.2">
      <c r="A74" s="9">
        <v>70</v>
      </c>
      <c r="B74" s="11" t="s">
        <v>1484</v>
      </c>
      <c r="C74" s="11" t="s">
        <v>2211</v>
      </c>
      <c r="D74" s="11" t="s">
        <v>1440</v>
      </c>
      <c r="E74" s="11" t="s">
        <v>90</v>
      </c>
      <c r="F74" s="11">
        <v>29</v>
      </c>
      <c r="G74" s="11">
        <v>1994</v>
      </c>
      <c r="H74" s="11">
        <v>27</v>
      </c>
      <c r="I74" s="11">
        <v>22</v>
      </c>
      <c r="J74" s="13">
        <v>1858</v>
      </c>
      <c r="K74" s="11">
        <v>20.6</v>
      </c>
      <c r="L74" s="11">
        <v>10</v>
      </c>
      <c r="M74" s="11">
        <v>4</v>
      </c>
      <c r="N74" s="11">
        <v>14</v>
      </c>
      <c r="O74" s="11">
        <v>4</v>
      </c>
      <c r="P74" s="11">
        <v>6</v>
      </c>
      <c r="Q74" s="11">
        <v>6</v>
      </c>
      <c r="R74" s="11">
        <v>6</v>
      </c>
      <c r="S74" s="11">
        <v>0</v>
      </c>
      <c r="T74" s="11">
        <v>0.48</v>
      </c>
      <c r="U74" s="11">
        <v>0.19</v>
      </c>
      <c r="V74" s="11">
        <v>0.68</v>
      </c>
      <c r="W74" s="11">
        <v>0.19</v>
      </c>
      <c r="X74" s="11">
        <v>0.39</v>
      </c>
      <c r="Y74" s="14" t="s">
        <v>2185</v>
      </c>
    </row>
    <row r="75" spans="1:25" x14ac:dyDescent="0.2">
      <c r="A75" s="28">
        <v>71</v>
      </c>
      <c r="B75" s="37" t="s">
        <v>316</v>
      </c>
      <c r="C75" s="37" t="s">
        <v>2186</v>
      </c>
      <c r="D75" s="37" t="s">
        <v>1304</v>
      </c>
      <c r="E75" s="37" t="s">
        <v>147</v>
      </c>
      <c r="F75" s="37">
        <v>29</v>
      </c>
      <c r="G75" s="37">
        <v>1994</v>
      </c>
      <c r="H75" s="37">
        <v>28</v>
      </c>
      <c r="I75" s="37">
        <v>28</v>
      </c>
      <c r="J75" s="57">
        <v>2520</v>
      </c>
      <c r="K75" s="37">
        <v>28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  <c r="Q75" s="37">
        <v>0</v>
      </c>
      <c r="R75" s="37">
        <v>3</v>
      </c>
      <c r="S75" s="37">
        <v>0</v>
      </c>
      <c r="T75" s="37">
        <v>0</v>
      </c>
      <c r="U75" s="37">
        <v>0</v>
      </c>
      <c r="V75" s="37">
        <v>0</v>
      </c>
      <c r="W75" s="37">
        <v>0</v>
      </c>
      <c r="X75" s="37">
        <v>0</v>
      </c>
      <c r="Y75" s="38" t="s">
        <v>2185</v>
      </c>
    </row>
    <row r="76" spans="1:25" x14ac:dyDescent="0.2">
      <c r="A76" s="9">
        <v>72</v>
      </c>
      <c r="B76" s="11" t="s">
        <v>1892</v>
      </c>
      <c r="C76" s="11" t="s">
        <v>2212</v>
      </c>
      <c r="D76" s="11" t="s">
        <v>1882</v>
      </c>
      <c r="E76" s="11" t="s">
        <v>179</v>
      </c>
      <c r="F76" s="11">
        <v>24</v>
      </c>
      <c r="G76" s="11">
        <v>1999</v>
      </c>
      <c r="H76" s="11">
        <v>17</v>
      </c>
      <c r="I76" s="11">
        <v>17</v>
      </c>
      <c r="J76" s="13">
        <v>1508</v>
      </c>
      <c r="K76" s="11">
        <v>16.8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0.06</v>
      </c>
      <c r="V76" s="11">
        <v>0.06</v>
      </c>
      <c r="W76" s="11">
        <v>0</v>
      </c>
      <c r="X76" s="11">
        <v>0.06</v>
      </c>
      <c r="Y76" s="14" t="s">
        <v>2185</v>
      </c>
    </row>
    <row r="77" spans="1:25" x14ac:dyDescent="0.2">
      <c r="A77" s="28">
        <v>73</v>
      </c>
      <c r="B77" s="37" t="s">
        <v>1892</v>
      </c>
      <c r="C77" s="37" t="s">
        <v>2212</v>
      </c>
      <c r="D77" s="37" t="s">
        <v>1882</v>
      </c>
      <c r="E77" s="37" t="s">
        <v>143</v>
      </c>
      <c r="F77" s="37">
        <v>24</v>
      </c>
      <c r="G77" s="37">
        <v>1999</v>
      </c>
      <c r="H77" s="37">
        <v>4</v>
      </c>
      <c r="I77" s="37">
        <v>3</v>
      </c>
      <c r="J77" s="37">
        <v>264</v>
      </c>
      <c r="K77" s="37">
        <v>2.9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7">
        <v>0</v>
      </c>
      <c r="X77" s="37">
        <v>0</v>
      </c>
      <c r="Y77" s="38" t="s">
        <v>2185</v>
      </c>
    </row>
    <row r="78" spans="1:25" x14ac:dyDescent="0.2">
      <c r="A78" s="9">
        <v>74</v>
      </c>
      <c r="B78" s="11" t="s">
        <v>1894</v>
      </c>
      <c r="C78" s="11" t="s">
        <v>2186</v>
      </c>
      <c r="D78" s="11" t="s">
        <v>1882</v>
      </c>
      <c r="E78" s="11" t="s">
        <v>390</v>
      </c>
      <c r="F78" s="11">
        <v>26</v>
      </c>
      <c r="G78" s="11">
        <v>1998</v>
      </c>
      <c r="H78" s="11">
        <v>28</v>
      </c>
      <c r="I78" s="11">
        <v>24</v>
      </c>
      <c r="J78" s="13">
        <v>2093</v>
      </c>
      <c r="K78" s="11">
        <v>23.3</v>
      </c>
      <c r="L78" s="11">
        <v>1</v>
      </c>
      <c r="M78" s="11">
        <v>6</v>
      </c>
      <c r="N78" s="11">
        <v>7</v>
      </c>
      <c r="O78" s="11">
        <v>1</v>
      </c>
      <c r="P78" s="11">
        <v>0</v>
      </c>
      <c r="Q78" s="11">
        <v>0</v>
      </c>
      <c r="R78" s="11">
        <v>7</v>
      </c>
      <c r="S78" s="11">
        <v>1</v>
      </c>
      <c r="T78" s="11">
        <v>0.04</v>
      </c>
      <c r="U78" s="11">
        <v>0.26</v>
      </c>
      <c r="V78" s="11">
        <v>0.3</v>
      </c>
      <c r="W78" s="11">
        <v>0.04</v>
      </c>
      <c r="X78" s="11">
        <v>0.3</v>
      </c>
      <c r="Y78" s="14" t="s">
        <v>2185</v>
      </c>
    </row>
    <row r="79" spans="1:25" x14ac:dyDescent="0.2">
      <c r="A79" s="28">
        <v>75</v>
      </c>
      <c r="B79" s="37" t="s">
        <v>917</v>
      </c>
      <c r="C79" s="37" t="s">
        <v>2213</v>
      </c>
      <c r="D79" s="37" t="s">
        <v>916</v>
      </c>
      <c r="E79" s="37" t="s">
        <v>179</v>
      </c>
      <c r="F79" s="37">
        <v>24</v>
      </c>
      <c r="G79" s="37">
        <v>1999</v>
      </c>
      <c r="H79" s="37">
        <v>16</v>
      </c>
      <c r="I79" s="37">
        <v>10</v>
      </c>
      <c r="J79" s="37">
        <v>942</v>
      </c>
      <c r="K79" s="37">
        <v>10.5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1</v>
      </c>
      <c r="S79" s="37">
        <v>0</v>
      </c>
      <c r="T79" s="37">
        <v>0</v>
      </c>
      <c r="U79" s="37">
        <v>0</v>
      </c>
      <c r="V79" s="37">
        <v>0</v>
      </c>
      <c r="W79" s="37">
        <v>0</v>
      </c>
      <c r="X79" s="37">
        <v>0</v>
      </c>
      <c r="Y79" s="38" t="s">
        <v>2185</v>
      </c>
    </row>
    <row r="80" spans="1:25" x14ac:dyDescent="0.2">
      <c r="A80" s="9" t="s">
        <v>2169</v>
      </c>
      <c r="B80" s="11" t="s">
        <v>471</v>
      </c>
      <c r="C80" s="11" t="s">
        <v>2170</v>
      </c>
      <c r="D80" s="11" t="s">
        <v>475</v>
      </c>
      <c r="E80" s="11" t="s">
        <v>268</v>
      </c>
      <c r="F80" s="11" t="s">
        <v>2171</v>
      </c>
      <c r="G80" s="11" t="s">
        <v>478</v>
      </c>
      <c r="H80" s="11" t="s">
        <v>2172</v>
      </c>
      <c r="I80" s="11" t="s">
        <v>2173</v>
      </c>
      <c r="J80" s="11" t="s">
        <v>2174</v>
      </c>
      <c r="K80" s="11" t="s">
        <v>2175</v>
      </c>
      <c r="L80" s="11" t="s">
        <v>2176</v>
      </c>
      <c r="M80" s="11" t="s">
        <v>2177</v>
      </c>
      <c r="N80" s="11" t="s">
        <v>2178</v>
      </c>
      <c r="O80" s="11" t="s">
        <v>2179</v>
      </c>
      <c r="P80" s="11" t="s">
        <v>2180</v>
      </c>
      <c r="Q80" s="11" t="s">
        <v>2181</v>
      </c>
      <c r="R80" s="11" t="s">
        <v>2182</v>
      </c>
      <c r="S80" s="11" t="s">
        <v>2183</v>
      </c>
      <c r="T80" s="11" t="s">
        <v>2176</v>
      </c>
      <c r="U80" s="11" t="s">
        <v>2177</v>
      </c>
      <c r="V80" s="11" t="s">
        <v>2178</v>
      </c>
      <c r="W80" s="11" t="s">
        <v>2179</v>
      </c>
      <c r="X80" s="11" t="s">
        <v>2184</v>
      </c>
      <c r="Y80" s="14" t="s">
        <v>2185</v>
      </c>
    </row>
    <row r="81" spans="1:25" x14ac:dyDescent="0.2">
      <c r="A81" s="28">
        <v>76</v>
      </c>
      <c r="B81" s="37" t="s">
        <v>1993</v>
      </c>
      <c r="C81" s="37" t="s">
        <v>2186</v>
      </c>
      <c r="D81" s="37" t="s">
        <v>1981</v>
      </c>
      <c r="E81" s="37" t="s">
        <v>334</v>
      </c>
      <c r="F81" s="37">
        <v>28</v>
      </c>
      <c r="G81" s="37">
        <v>1995</v>
      </c>
      <c r="H81" s="37">
        <v>9</v>
      </c>
      <c r="I81" s="37">
        <v>7</v>
      </c>
      <c r="J81" s="37">
        <v>650</v>
      </c>
      <c r="K81" s="37">
        <v>7.2</v>
      </c>
      <c r="L81" s="37">
        <v>1</v>
      </c>
      <c r="M81" s="37">
        <v>1</v>
      </c>
      <c r="N81" s="37">
        <v>2</v>
      </c>
      <c r="O81" s="37">
        <v>1</v>
      </c>
      <c r="P81" s="37">
        <v>0</v>
      </c>
      <c r="Q81" s="37">
        <v>0</v>
      </c>
      <c r="R81" s="37">
        <v>0</v>
      </c>
      <c r="S81" s="37">
        <v>0</v>
      </c>
      <c r="T81" s="37">
        <v>0.14000000000000001</v>
      </c>
      <c r="U81" s="37">
        <v>0.14000000000000001</v>
      </c>
      <c r="V81" s="37">
        <v>0.28000000000000003</v>
      </c>
      <c r="W81" s="37">
        <v>0.14000000000000001</v>
      </c>
      <c r="X81" s="37">
        <v>0.28000000000000003</v>
      </c>
      <c r="Y81" s="38" t="s">
        <v>2185</v>
      </c>
    </row>
    <row r="82" spans="1:25" x14ac:dyDescent="0.2">
      <c r="A82" s="9">
        <v>77</v>
      </c>
      <c r="B82" s="11" t="s">
        <v>1485</v>
      </c>
      <c r="C82" s="11" t="s">
        <v>2209</v>
      </c>
      <c r="D82" s="11" t="s">
        <v>1440</v>
      </c>
      <c r="E82" s="11" t="s">
        <v>78</v>
      </c>
      <c r="F82" s="11">
        <v>26</v>
      </c>
      <c r="G82" s="11">
        <v>1997</v>
      </c>
      <c r="H82" s="11">
        <v>19</v>
      </c>
      <c r="I82" s="11">
        <v>18</v>
      </c>
      <c r="J82" s="13">
        <v>1481</v>
      </c>
      <c r="K82" s="11">
        <v>16.5</v>
      </c>
      <c r="L82" s="11">
        <v>2</v>
      </c>
      <c r="M82" s="11">
        <v>0</v>
      </c>
      <c r="N82" s="11">
        <v>2</v>
      </c>
      <c r="O82" s="11">
        <v>2</v>
      </c>
      <c r="P82" s="11">
        <v>0</v>
      </c>
      <c r="Q82" s="11">
        <v>0</v>
      </c>
      <c r="R82" s="11">
        <v>3</v>
      </c>
      <c r="S82" s="11">
        <v>0</v>
      </c>
      <c r="T82" s="11">
        <v>0.12</v>
      </c>
      <c r="U82" s="11">
        <v>0</v>
      </c>
      <c r="V82" s="11">
        <v>0.12</v>
      </c>
      <c r="W82" s="11">
        <v>0.12</v>
      </c>
      <c r="X82" s="11">
        <v>0.12</v>
      </c>
      <c r="Y82" s="14" t="s">
        <v>2185</v>
      </c>
    </row>
    <row r="83" spans="1:25" x14ac:dyDescent="0.2">
      <c r="A83" s="28">
        <v>78</v>
      </c>
      <c r="B83" s="37" t="s">
        <v>1485</v>
      </c>
      <c r="C83" s="37" t="s">
        <v>2209</v>
      </c>
      <c r="D83" s="37" t="s">
        <v>1440</v>
      </c>
      <c r="E83" s="37" t="s">
        <v>122</v>
      </c>
      <c r="F83" s="37">
        <v>26</v>
      </c>
      <c r="G83" s="37">
        <v>1997</v>
      </c>
      <c r="H83" s="37">
        <v>16</v>
      </c>
      <c r="I83" s="37">
        <v>15</v>
      </c>
      <c r="J83" s="57">
        <v>1209</v>
      </c>
      <c r="K83" s="37">
        <v>13.4</v>
      </c>
      <c r="L83" s="37">
        <v>1</v>
      </c>
      <c r="M83" s="37">
        <v>1</v>
      </c>
      <c r="N83" s="37">
        <v>2</v>
      </c>
      <c r="O83" s="37">
        <v>1</v>
      </c>
      <c r="P83" s="37">
        <v>0</v>
      </c>
      <c r="Q83" s="37">
        <v>0</v>
      </c>
      <c r="R83" s="37">
        <v>4</v>
      </c>
      <c r="S83" s="37">
        <v>0</v>
      </c>
      <c r="T83" s="37">
        <v>7.0000000000000007E-2</v>
      </c>
      <c r="U83" s="37">
        <v>7.0000000000000007E-2</v>
      </c>
      <c r="V83" s="37">
        <v>0.15</v>
      </c>
      <c r="W83" s="37">
        <v>7.0000000000000007E-2</v>
      </c>
      <c r="X83" s="37">
        <v>0.15</v>
      </c>
      <c r="Y83" s="38" t="s">
        <v>2185</v>
      </c>
    </row>
    <row r="84" spans="1:25" x14ac:dyDescent="0.2">
      <c r="A84" s="9">
        <v>79</v>
      </c>
      <c r="B84" s="11" t="s">
        <v>1996</v>
      </c>
      <c r="C84" s="11" t="s">
        <v>2186</v>
      </c>
      <c r="D84" s="11" t="s">
        <v>1981</v>
      </c>
      <c r="E84" s="11" t="s">
        <v>117</v>
      </c>
      <c r="F84" s="11">
        <v>24</v>
      </c>
      <c r="G84" s="11">
        <v>1999</v>
      </c>
      <c r="H84" s="11">
        <v>29</v>
      </c>
      <c r="I84" s="11">
        <v>17</v>
      </c>
      <c r="J84" s="13">
        <v>1334</v>
      </c>
      <c r="K84" s="11">
        <v>14.8</v>
      </c>
      <c r="L84" s="11">
        <v>4</v>
      </c>
      <c r="M84" s="11">
        <v>1</v>
      </c>
      <c r="N84" s="11">
        <v>5</v>
      </c>
      <c r="O84" s="11">
        <v>4</v>
      </c>
      <c r="P84" s="11">
        <v>0</v>
      </c>
      <c r="Q84" s="11">
        <v>0</v>
      </c>
      <c r="R84" s="11">
        <v>1</v>
      </c>
      <c r="S84" s="11">
        <v>0</v>
      </c>
      <c r="T84" s="11">
        <v>0.27</v>
      </c>
      <c r="U84" s="11">
        <v>7.0000000000000007E-2</v>
      </c>
      <c r="V84" s="11">
        <v>0.34</v>
      </c>
      <c r="W84" s="11">
        <v>0.27</v>
      </c>
      <c r="X84" s="11">
        <v>0.34</v>
      </c>
      <c r="Y84" s="14" t="s">
        <v>2185</v>
      </c>
    </row>
    <row r="85" spans="1:25" x14ac:dyDescent="0.2">
      <c r="A85" s="28">
        <v>80</v>
      </c>
      <c r="B85" s="37" t="s">
        <v>532</v>
      </c>
      <c r="C85" s="37" t="s">
        <v>2205</v>
      </c>
      <c r="D85" s="37" t="s">
        <v>483</v>
      </c>
      <c r="E85" s="37" t="s">
        <v>74</v>
      </c>
      <c r="F85" s="37">
        <v>33</v>
      </c>
      <c r="G85" s="37">
        <v>1990</v>
      </c>
      <c r="H85" s="37">
        <v>6</v>
      </c>
      <c r="I85" s="37">
        <v>4</v>
      </c>
      <c r="J85" s="37">
        <v>278</v>
      </c>
      <c r="K85" s="37">
        <v>3.1</v>
      </c>
      <c r="L85" s="37">
        <v>0</v>
      </c>
      <c r="M85" s="37">
        <v>0</v>
      </c>
      <c r="N85" s="37">
        <v>0</v>
      </c>
      <c r="O85" s="37">
        <v>0</v>
      </c>
      <c r="P85" s="37">
        <v>0</v>
      </c>
      <c r="Q85" s="37">
        <v>0</v>
      </c>
      <c r="R85" s="37">
        <v>2</v>
      </c>
      <c r="S85" s="37">
        <v>0</v>
      </c>
      <c r="T85" s="37">
        <v>0</v>
      </c>
      <c r="U85" s="37">
        <v>0</v>
      </c>
      <c r="V85" s="37">
        <v>0</v>
      </c>
      <c r="W85" s="37">
        <v>0</v>
      </c>
      <c r="X85" s="37">
        <v>0</v>
      </c>
      <c r="Y85" s="38" t="s">
        <v>2185</v>
      </c>
    </row>
    <row r="86" spans="1:25" x14ac:dyDescent="0.2">
      <c r="A86" s="9">
        <v>81</v>
      </c>
      <c r="B86" s="11" t="s">
        <v>1487</v>
      </c>
      <c r="C86" s="11" t="s">
        <v>2214</v>
      </c>
      <c r="D86" s="11" t="s">
        <v>1440</v>
      </c>
      <c r="E86" s="11" t="s">
        <v>122</v>
      </c>
      <c r="F86" s="11">
        <v>21</v>
      </c>
      <c r="G86" s="11">
        <v>2002</v>
      </c>
      <c r="H86" s="11">
        <v>24</v>
      </c>
      <c r="I86" s="11">
        <v>13</v>
      </c>
      <c r="J86" s="13">
        <v>1106</v>
      </c>
      <c r="K86" s="11">
        <v>12.3</v>
      </c>
      <c r="L86" s="11">
        <v>1</v>
      </c>
      <c r="M86" s="11">
        <v>0</v>
      </c>
      <c r="N86" s="11">
        <v>1</v>
      </c>
      <c r="O86" s="11">
        <v>0</v>
      </c>
      <c r="P86" s="11">
        <v>1</v>
      </c>
      <c r="Q86" s="11">
        <v>1</v>
      </c>
      <c r="R86" s="11">
        <v>5</v>
      </c>
      <c r="S86" s="11">
        <v>1</v>
      </c>
      <c r="T86" s="11">
        <v>0.08</v>
      </c>
      <c r="U86" s="11">
        <v>0</v>
      </c>
      <c r="V86" s="11">
        <v>0.08</v>
      </c>
      <c r="W86" s="11">
        <v>0</v>
      </c>
      <c r="X86" s="11">
        <v>0</v>
      </c>
      <c r="Y86" s="14" t="s">
        <v>2185</v>
      </c>
    </row>
    <row r="87" spans="1:25" x14ac:dyDescent="0.2">
      <c r="A87" s="28">
        <v>82</v>
      </c>
      <c r="B87" s="37" t="s">
        <v>1051</v>
      </c>
      <c r="C87" s="37" t="s">
        <v>2213</v>
      </c>
      <c r="D87" s="37" t="s">
        <v>1013</v>
      </c>
      <c r="E87" s="37" t="s">
        <v>334</v>
      </c>
      <c r="F87" s="37">
        <v>23</v>
      </c>
      <c r="G87" s="37">
        <v>2000</v>
      </c>
      <c r="H87" s="37">
        <v>3</v>
      </c>
      <c r="I87" s="37">
        <v>2</v>
      </c>
      <c r="J87" s="37">
        <v>205</v>
      </c>
      <c r="K87" s="37">
        <v>2.2999999999999998</v>
      </c>
      <c r="L87" s="37">
        <v>1</v>
      </c>
      <c r="M87" s="37">
        <v>0</v>
      </c>
      <c r="N87" s="37">
        <v>1</v>
      </c>
      <c r="O87" s="37">
        <v>1</v>
      </c>
      <c r="P87" s="37">
        <v>0</v>
      </c>
      <c r="Q87" s="37">
        <v>1</v>
      </c>
      <c r="R87" s="37">
        <v>0</v>
      </c>
      <c r="S87" s="37">
        <v>0</v>
      </c>
      <c r="T87" s="37">
        <v>0.44</v>
      </c>
      <c r="U87" s="37">
        <v>0</v>
      </c>
      <c r="V87" s="37">
        <v>0.44</v>
      </c>
      <c r="W87" s="37">
        <v>0.44</v>
      </c>
      <c r="X87" s="37">
        <v>0.44</v>
      </c>
      <c r="Y87" s="38" t="s">
        <v>2185</v>
      </c>
    </row>
    <row r="88" spans="1:25" x14ac:dyDescent="0.2">
      <c r="A88" s="9">
        <v>83</v>
      </c>
      <c r="B88" s="11" t="s">
        <v>536</v>
      </c>
      <c r="C88" s="11" t="s">
        <v>2215</v>
      </c>
      <c r="D88" s="11" t="s">
        <v>916</v>
      </c>
      <c r="E88" s="11" t="s">
        <v>90</v>
      </c>
      <c r="F88" s="11">
        <v>28</v>
      </c>
      <c r="G88" s="11">
        <v>1996</v>
      </c>
      <c r="H88" s="11">
        <v>8</v>
      </c>
      <c r="I88" s="11">
        <v>6</v>
      </c>
      <c r="J88" s="11">
        <v>518</v>
      </c>
      <c r="K88" s="11">
        <v>5.8</v>
      </c>
      <c r="L88" s="11">
        <v>0</v>
      </c>
      <c r="M88" s="11">
        <v>3</v>
      </c>
      <c r="N88" s="11">
        <v>3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0.52</v>
      </c>
      <c r="V88" s="11">
        <v>0.52</v>
      </c>
      <c r="W88" s="11">
        <v>0</v>
      </c>
      <c r="X88" s="11">
        <v>0.52</v>
      </c>
      <c r="Y88" s="14" t="s">
        <v>2185</v>
      </c>
    </row>
    <row r="89" spans="1:25" x14ac:dyDescent="0.2">
      <c r="A89" s="28">
        <v>84</v>
      </c>
      <c r="B89" s="37" t="s">
        <v>536</v>
      </c>
      <c r="C89" s="37" t="s">
        <v>2215</v>
      </c>
      <c r="D89" s="37" t="s">
        <v>483</v>
      </c>
      <c r="E89" s="37" t="s">
        <v>85</v>
      </c>
      <c r="F89" s="37">
        <v>28</v>
      </c>
      <c r="G89" s="37">
        <v>1996</v>
      </c>
      <c r="H89" s="37">
        <v>17</v>
      </c>
      <c r="I89" s="37">
        <v>12</v>
      </c>
      <c r="J89" s="57">
        <v>1110</v>
      </c>
      <c r="K89" s="37">
        <v>12.3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4</v>
      </c>
      <c r="S89" s="37">
        <v>0</v>
      </c>
      <c r="T89" s="37">
        <v>0</v>
      </c>
      <c r="U89" s="37">
        <v>0</v>
      </c>
      <c r="V89" s="37">
        <v>0</v>
      </c>
      <c r="W89" s="37">
        <v>0</v>
      </c>
      <c r="X89" s="37">
        <v>0</v>
      </c>
      <c r="Y89" s="38" t="s">
        <v>2185</v>
      </c>
    </row>
    <row r="90" spans="1:25" x14ac:dyDescent="0.2">
      <c r="A90" s="9">
        <v>85</v>
      </c>
      <c r="B90" s="11" t="s">
        <v>540</v>
      </c>
      <c r="C90" s="11" t="s">
        <v>2186</v>
      </c>
      <c r="D90" s="11" t="s">
        <v>483</v>
      </c>
      <c r="E90" s="11" t="s">
        <v>78</v>
      </c>
      <c r="F90" s="11">
        <v>29</v>
      </c>
      <c r="G90" s="11">
        <v>1994</v>
      </c>
      <c r="H90" s="11">
        <v>30</v>
      </c>
      <c r="I90" s="11">
        <v>28</v>
      </c>
      <c r="J90" s="13">
        <v>2568</v>
      </c>
      <c r="K90" s="11">
        <v>28.5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9</v>
      </c>
      <c r="S90" s="11">
        <v>1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4" t="s">
        <v>2185</v>
      </c>
    </row>
    <row r="91" spans="1:25" x14ac:dyDescent="0.2">
      <c r="A91" s="28">
        <v>86</v>
      </c>
      <c r="B91" s="37" t="s">
        <v>543</v>
      </c>
      <c r="C91" s="37" t="s">
        <v>2216</v>
      </c>
      <c r="D91" s="37" t="s">
        <v>483</v>
      </c>
      <c r="E91" s="37" t="s">
        <v>378</v>
      </c>
      <c r="F91" s="37">
        <v>20</v>
      </c>
      <c r="G91" s="37">
        <v>2003</v>
      </c>
      <c r="H91" s="37">
        <v>30</v>
      </c>
      <c r="I91" s="37">
        <v>27</v>
      </c>
      <c r="J91" s="57">
        <v>2480</v>
      </c>
      <c r="K91" s="37">
        <v>27.6</v>
      </c>
      <c r="L91" s="37">
        <v>2</v>
      </c>
      <c r="M91" s="37">
        <v>1</v>
      </c>
      <c r="N91" s="37">
        <v>3</v>
      </c>
      <c r="O91" s="37">
        <v>2</v>
      </c>
      <c r="P91" s="37">
        <v>0</v>
      </c>
      <c r="Q91" s="37">
        <v>0</v>
      </c>
      <c r="R91" s="37">
        <v>8</v>
      </c>
      <c r="S91" s="37">
        <v>0</v>
      </c>
      <c r="T91" s="37">
        <v>7.0000000000000007E-2</v>
      </c>
      <c r="U91" s="37">
        <v>0.04</v>
      </c>
      <c r="V91" s="37">
        <v>0.11</v>
      </c>
      <c r="W91" s="37">
        <v>7.0000000000000007E-2</v>
      </c>
      <c r="X91" s="37">
        <v>0.11</v>
      </c>
      <c r="Y91" s="38" t="s">
        <v>2185</v>
      </c>
    </row>
    <row r="92" spans="1:25" x14ac:dyDescent="0.2">
      <c r="A92" s="9">
        <v>87</v>
      </c>
      <c r="B92" s="11" t="s">
        <v>1490</v>
      </c>
      <c r="C92" s="11" t="s">
        <v>2186</v>
      </c>
      <c r="D92" s="11" t="s">
        <v>1440</v>
      </c>
      <c r="E92" s="11" t="s">
        <v>147</v>
      </c>
      <c r="F92" s="11">
        <v>18</v>
      </c>
      <c r="G92" s="11">
        <v>2005</v>
      </c>
      <c r="H92" s="11">
        <v>3</v>
      </c>
      <c r="I92" s="11">
        <v>1</v>
      </c>
      <c r="J92" s="11">
        <v>111</v>
      </c>
      <c r="K92" s="11">
        <v>1.2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4" t="s">
        <v>2185</v>
      </c>
    </row>
    <row r="93" spans="1:25" x14ac:dyDescent="0.2">
      <c r="A93" s="28">
        <v>88</v>
      </c>
      <c r="B93" s="37" t="s">
        <v>1309</v>
      </c>
      <c r="C93" s="37" t="s">
        <v>2186</v>
      </c>
      <c r="D93" s="37" t="s">
        <v>1304</v>
      </c>
      <c r="E93" s="37" t="s">
        <v>390</v>
      </c>
      <c r="F93" s="37">
        <v>28</v>
      </c>
      <c r="G93" s="37">
        <v>1995</v>
      </c>
      <c r="H93" s="37">
        <v>2</v>
      </c>
      <c r="I93" s="37">
        <v>2</v>
      </c>
      <c r="J93" s="37">
        <v>180</v>
      </c>
      <c r="K93" s="37">
        <v>2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7">
        <v>0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38" t="s">
        <v>2185</v>
      </c>
    </row>
    <row r="94" spans="1:25" x14ac:dyDescent="0.2">
      <c r="A94" s="9">
        <v>89</v>
      </c>
      <c r="B94" s="11" t="s">
        <v>1054</v>
      </c>
      <c r="C94" s="11" t="s">
        <v>2209</v>
      </c>
      <c r="D94" s="11" t="s">
        <v>1013</v>
      </c>
      <c r="E94" s="11" t="s">
        <v>117</v>
      </c>
      <c r="F94" s="11">
        <v>31</v>
      </c>
      <c r="G94" s="11">
        <v>1992</v>
      </c>
      <c r="H94" s="11">
        <v>4</v>
      </c>
      <c r="I94" s="11">
        <v>2</v>
      </c>
      <c r="J94" s="11">
        <v>177</v>
      </c>
      <c r="K94" s="11">
        <v>2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4" t="s">
        <v>2185</v>
      </c>
    </row>
    <row r="95" spans="1:25" x14ac:dyDescent="0.2">
      <c r="A95" s="28">
        <v>90</v>
      </c>
      <c r="B95" s="37" t="s">
        <v>1896</v>
      </c>
      <c r="C95" s="37" t="s">
        <v>2186</v>
      </c>
      <c r="D95" s="37" t="s">
        <v>1882</v>
      </c>
      <c r="E95" s="37" t="s">
        <v>143</v>
      </c>
      <c r="F95" s="37">
        <v>24</v>
      </c>
      <c r="G95" s="37">
        <v>1999</v>
      </c>
      <c r="H95" s="37">
        <v>29</v>
      </c>
      <c r="I95" s="37">
        <v>10</v>
      </c>
      <c r="J95" s="57">
        <v>1097</v>
      </c>
      <c r="K95" s="37">
        <v>12.2</v>
      </c>
      <c r="L95" s="37">
        <v>1</v>
      </c>
      <c r="M95" s="37">
        <v>0</v>
      </c>
      <c r="N95" s="37">
        <v>1</v>
      </c>
      <c r="O95" s="37">
        <v>1</v>
      </c>
      <c r="P95" s="37">
        <v>0</v>
      </c>
      <c r="Q95" s="37">
        <v>0</v>
      </c>
      <c r="R95" s="37">
        <v>2</v>
      </c>
      <c r="S95" s="37">
        <v>0</v>
      </c>
      <c r="T95" s="37">
        <v>0.08</v>
      </c>
      <c r="U95" s="37">
        <v>0</v>
      </c>
      <c r="V95" s="37">
        <v>0.08</v>
      </c>
      <c r="W95" s="37">
        <v>0.08</v>
      </c>
      <c r="X95" s="37">
        <v>0.08</v>
      </c>
      <c r="Y95" s="38" t="s">
        <v>2185</v>
      </c>
    </row>
    <row r="96" spans="1:25" x14ac:dyDescent="0.2">
      <c r="A96" s="9">
        <v>91</v>
      </c>
      <c r="B96" s="11" t="s">
        <v>1998</v>
      </c>
      <c r="C96" s="11" t="s">
        <v>2205</v>
      </c>
      <c r="D96" s="11" t="s">
        <v>1981</v>
      </c>
      <c r="E96" s="11" t="s">
        <v>179</v>
      </c>
      <c r="F96" s="11">
        <v>22</v>
      </c>
      <c r="G96" s="11">
        <v>2001</v>
      </c>
      <c r="H96" s="11">
        <v>7</v>
      </c>
      <c r="I96" s="11">
        <v>4</v>
      </c>
      <c r="J96" s="11">
        <v>365</v>
      </c>
      <c r="K96" s="11">
        <v>4.0999999999999996</v>
      </c>
      <c r="L96" s="11">
        <v>1</v>
      </c>
      <c r="M96" s="11">
        <v>0</v>
      </c>
      <c r="N96" s="11">
        <v>1</v>
      </c>
      <c r="O96" s="11">
        <v>1</v>
      </c>
      <c r="P96" s="11">
        <v>0</v>
      </c>
      <c r="Q96" s="11">
        <v>0</v>
      </c>
      <c r="R96" s="11">
        <v>0</v>
      </c>
      <c r="S96" s="11">
        <v>0</v>
      </c>
      <c r="T96" s="11">
        <v>0.25</v>
      </c>
      <c r="U96" s="11">
        <v>0</v>
      </c>
      <c r="V96" s="11">
        <v>0.25</v>
      </c>
      <c r="W96" s="11">
        <v>0.25</v>
      </c>
      <c r="X96" s="11">
        <v>0.25</v>
      </c>
      <c r="Y96" s="14" t="s">
        <v>2185</v>
      </c>
    </row>
    <row r="97" spans="1:25" x14ac:dyDescent="0.2">
      <c r="A97" s="28">
        <v>92</v>
      </c>
      <c r="B97" s="37" t="s">
        <v>1492</v>
      </c>
      <c r="C97" s="37"/>
      <c r="D97" s="37" t="s">
        <v>1440</v>
      </c>
      <c r="E97" s="37" t="s">
        <v>168</v>
      </c>
      <c r="F97" s="37"/>
      <c r="G97" s="37"/>
      <c r="H97" s="37">
        <v>31</v>
      </c>
      <c r="I97" s="37">
        <v>11</v>
      </c>
      <c r="J97" s="57">
        <v>1040</v>
      </c>
      <c r="K97" s="37">
        <v>11.6</v>
      </c>
      <c r="L97" s="37">
        <v>3</v>
      </c>
      <c r="M97" s="37">
        <v>4</v>
      </c>
      <c r="N97" s="37">
        <v>7</v>
      </c>
      <c r="O97" s="37">
        <v>3</v>
      </c>
      <c r="P97" s="37">
        <v>0</v>
      </c>
      <c r="Q97" s="37">
        <v>0</v>
      </c>
      <c r="R97" s="37">
        <v>2</v>
      </c>
      <c r="S97" s="37">
        <v>0</v>
      </c>
      <c r="T97" s="37">
        <v>0.26</v>
      </c>
      <c r="U97" s="37">
        <v>0.35</v>
      </c>
      <c r="V97" s="37">
        <v>0.61</v>
      </c>
      <c r="W97" s="37">
        <v>0.26</v>
      </c>
      <c r="X97" s="37">
        <v>0.61</v>
      </c>
      <c r="Y97" s="38" t="s">
        <v>2185</v>
      </c>
    </row>
    <row r="98" spans="1:25" x14ac:dyDescent="0.2">
      <c r="A98" s="9">
        <v>93</v>
      </c>
      <c r="B98" s="11" t="s">
        <v>1056</v>
      </c>
      <c r="C98" s="11" t="s">
        <v>2188</v>
      </c>
      <c r="D98" s="11" t="s">
        <v>1013</v>
      </c>
      <c r="E98" s="11" t="s">
        <v>362</v>
      </c>
      <c r="F98" s="11">
        <v>27</v>
      </c>
      <c r="G98" s="11">
        <v>1996</v>
      </c>
      <c r="H98" s="11">
        <v>29</v>
      </c>
      <c r="I98" s="11">
        <v>12</v>
      </c>
      <c r="J98" s="13">
        <v>1220</v>
      </c>
      <c r="K98" s="11">
        <v>13.6</v>
      </c>
      <c r="L98" s="11">
        <v>5</v>
      </c>
      <c r="M98" s="11">
        <v>3</v>
      </c>
      <c r="N98" s="11">
        <v>8</v>
      </c>
      <c r="O98" s="11">
        <v>5</v>
      </c>
      <c r="P98" s="11">
        <v>0</v>
      </c>
      <c r="Q98" s="11">
        <v>0</v>
      </c>
      <c r="R98" s="11">
        <v>3</v>
      </c>
      <c r="S98" s="11">
        <v>0</v>
      </c>
      <c r="T98" s="11">
        <v>0.37</v>
      </c>
      <c r="U98" s="11">
        <v>0.22</v>
      </c>
      <c r="V98" s="11">
        <v>0.59</v>
      </c>
      <c r="W98" s="11">
        <v>0.37</v>
      </c>
      <c r="X98" s="11">
        <v>0.59</v>
      </c>
      <c r="Y98" s="14" t="s">
        <v>2185</v>
      </c>
    </row>
    <row r="99" spans="1:25" x14ac:dyDescent="0.2">
      <c r="A99" s="28">
        <v>94</v>
      </c>
      <c r="B99" s="37" t="s">
        <v>547</v>
      </c>
      <c r="C99" s="37" t="s">
        <v>2186</v>
      </c>
      <c r="D99" s="37" t="s">
        <v>483</v>
      </c>
      <c r="E99" s="37" t="s">
        <v>293</v>
      </c>
      <c r="F99" s="37">
        <v>28</v>
      </c>
      <c r="G99" s="37">
        <v>1995</v>
      </c>
      <c r="H99" s="37">
        <v>33</v>
      </c>
      <c r="I99" s="37">
        <v>25</v>
      </c>
      <c r="J99" s="57">
        <v>2324</v>
      </c>
      <c r="K99" s="37">
        <v>25.8</v>
      </c>
      <c r="L99" s="37">
        <v>1</v>
      </c>
      <c r="M99" s="37">
        <v>0</v>
      </c>
      <c r="N99" s="37">
        <v>1</v>
      </c>
      <c r="O99" s="37">
        <v>1</v>
      </c>
      <c r="P99" s="37">
        <v>0</v>
      </c>
      <c r="Q99" s="37">
        <v>0</v>
      </c>
      <c r="R99" s="37">
        <v>4</v>
      </c>
      <c r="S99" s="37">
        <v>0</v>
      </c>
      <c r="T99" s="37">
        <v>0.04</v>
      </c>
      <c r="U99" s="37">
        <v>0</v>
      </c>
      <c r="V99" s="37">
        <v>0.04</v>
      </c>
      <c r="W99" s="37">
        <v>0.04</v>
      </c>
      <c r="X99" s="37">
        <v>0.04</v>
      </c>
      <c r="Y99" s="38" t="s">
        <v>2185</v>
      </c>
    </row>
    <row r="100" spans="1:25" x14ac:dyDescent="0.2">
      <c r="A100" s="9">
        <v>95</v>
      </c>
      <c r="B100" s="11" t="s">
        <v>550</v>
      </c>
      <c r="C100" s="11" t="s">
        <v>2186</v>
      </c>
      <c r="D100" s="11" t="s">
        <v>483</v>
      </c>
      <c r="E100" s="11" t="s">
        <v>390</v>
      </c>
      <c r="F100" s="11">
        <v>24</v>
      </c>
      <c r="G100" s="11">
        <v>2000</v>
      </c>
      <c r="H100" s="11">
        <v>7</v>
      </c>
      <c r="I100" s="11">
        <v>1</v>
      </c>
      <c r="J100" s="11">
        <v>190</v>
      </c>
      <c r="K100" s="11">
        <v>2.1</v>
      </c>
      <c r="L100" s="11">
        <v>1</v>
      </c>
      <c r="M100" s="11">
        <v>0</v>
      </c>
      <c r="N100" s="11">
        <v>1</v>
      </c>
      <c r="O100" s="11">
        <v>1</v>
      </c>
      <c r="P100" s="11">
        <v>0</v>
      </c>
      <c r="Q100" s="11">
        <v>0</v>
      </c>
      <c r="R100" s="11">
        <v>2</v>
      </c>
      <c r="S100" s="11">
        <v>0</v>
      </c>
      <c r="T100" s="11">
        <v>0.47</v>
      </c>
      <c r="U100" s="11">
        <v>0</v>
      </c>
      <c r="V100" s="11">
        <v>0.47</v>
      </c>
      <c r="W100" s="11">
        <v>0.47</v>
      </c>
      <c r="X100" s="11">
        <v>0.47</v>
      </c>
      <c r="Y100" s="14" t="s">
        <v>2185</v>
      </c>
    </row>
    <row r="101" spans="1:25" x14ac:dyDescent="0.2">
      <c r="A101" s="28">
        <v>96</v>
      </c>
      <c r="B101" s="37" t="s">
        <v>921</v>
      </c>
      <c r="C101" s="37" t="s">
        <v>2186</v>
      </c>
      <c r="D101" s="37" t="s">
        <v>1882</v>
      </c>
      <c r="E101" s="37" t="s">
        <v>179</v>
      </c>
      <c r="F101" s="37">
        <v>27</v>
      </c>
      <c r="G101" s="37">
        <v>1996</v>
      </c>
      <c r="H101" s="37">
        <v>13</v>
      </c>
      <c r="I101" s="37">
        <v>12</v>
      </c>
      <c r="J101" s="37">
        <v>917</v>
      </c>
      <c r="K101" s="37">
        <v>10.199999999999999</v>
      </c>
      <c r="L101" s="37">
        <v>0</v>
      </c>
      <c r="M101" s="37">
        <v>1</v>
      </c>
      <c r="N101" s="37">
        <v>1</v>
      </c>
      <c r="O101" s="37">
        <v>0</v>
      </c>
      <c r="P101" s="37">
        <v>0</v>
      </c>
      <c r="Q101" s="37">
        <v>0</v>
      </c>
      <c r="R101" s="37">
        <v>2</v>
      </c>
      <c r="S101" s="37">
        <v>0</v>
      </c>
      <c r="T101" s="37">
        <v>0</v>
      </c>
      <c r="U101" s="37">
        <v>0.1</v>
      </c>
      <c r="V101" s="37">
        <v>0.1</v>
      </c>
      <c r="W101" s="37">
        <v>0</v>
      </c>
      <c r="X101" s="37">
        <v>0.1</v>
      </c>
      <c r="Y101" s="38" t="s">
        <v>2185</v>
      </c>
    </row>
    <row r="102" spans="1:25" x14ac:dyDescent="0.2">
      <c r="A102" s="9">
        <v>97</v>
      </c>
      <c r="B102" s="11" t="s">
        <v>921</v>
      </c>
      <c r="C102" s="11" t="s">
        <v>2186</v>
      </c>
      <c r="D102" s="11" t="s">
        <v>916</v>
      </c>
      <c r="E102" s="11" t="s">
        <v>85</v>
      </c>
      <c r="F102" s="11">
        <v>27</v>
      </c>
      <c r="G102" s="11">
        <v>1996</v>
      </c>
      <c r="H102" s="11">
        <v>8</v>
      </c>
      <c r="I102" s="11">
        <v>7</v>
      </c>
      <c r="J102" s="11">
        <v>566</v>
      </c>
      <c r="K102" s="11">
        <v>6.3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2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4" t="s">
        <v>2185</v>
      </c>
    </row>
    <row r="103" spans="1:25" x14ac:dyDescent="0.2">
      <c r="A103" s="28">
        <v>98</v>
      </c>
      <c r="B103" s="37" t="s">
        <v>1899</v>
      </c>
      <c r="C103" s="37" t="s">
        <v>2217</v>
      </c>
      <c r="D103" s="37" t="s">
        <v>1882</v>
      </c>
      <c r="E103" s="37" t="s">
        <v>179</v>
      </c>
      <c r="F103" s="37">
        <v>28</v>
      </c>
      <c r="G103" s="37">
        <v>1995</v>
      </c>
      <c r="H103" s="37">
        <v>21</v>
      </c>
      <c r="I103" s="37">
        <v>16</v>
      </c>
      <c r="J103" s="57">
        <v>1429</v>
      </c>
      <c r="K103" s="37">
        <v>15.9</v>
      </c>
      <c r="L103" s="37">
        <v>1</v>
      </c>
      <c r="M103" s="37">
        <v>1</v>
      </c>
      <c r="N103" s="37">
        <v>2</v>
      </c>
      <c r="O103" s="37">
        <v>1</v>
      </c>
      <c r="P103" s="37">
        <v>0</v>
      </c>
      <c r="Q103" s="37">
        <v>0</v>
      </c>
      <c r="R103" s="37">
        <v>5</v>
      </c>
      <c r="S103" s="37">
        <v>0</v>
      </c>
      <c r="T103" s="37">
        <v>0.06</v>
      </c>
      <c r="U103" s="37">
        <v>0.06</v>
      </c>
      <c r="V103" s="37">
        <v>0.13</v>
      </c>
      <c r="W103" s="37">
        <v>0.06</v>
      </c>
      <c r="X103" s="37">
        <v>0.13</v>
      </c>
      <c r="Y103" s="38" t="s">
        <v>2185</v>
      </c>
    </row>
    <row r="104" spans="1:25" x14ac:dyDescent="0.2">
      <c r="A104" s="9">
        <v>99</v>
      </c>
      <c r="B104" s="11" t="s">
        <v>553</v>
      </c>
      <c r="C104" s="11" t="s">
        <v>2186</v>
      </c>
      <c r="D104" s="11" t="s">
        <v>483</v>
      </c>
      <c r="E104" s="11" t="s">
        <v>179</v>
      </c>
      <c r="F104" s="11">
        <v>24</v>
      </c>
      <c r="G104" s="11">
        <v>1999</v>
      </c>
      <c r="H104" s="11">
        <v>34</v>
      </c>
      <c r="I104" s="11">
        <v>34</v>
      </c>
      <c r="J104" s="13">
        <v>3015</v>
      </c>
      <c r="K104" s="11">
        <v>33.5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2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4" t="s">
        <v>2185</v>
      </c>
    </row>
    <row r="105" spans="1:25" x14ac:dyDescent="0.2">
      <c r="A105" s="28">
        <v>100</v>
      </c>
      <c r="B105" s="37" t="s">
        <v>1494</v>
      </c>
      <c r="C105" s="37" t="s">
        <v>2186</v>
      </c>
      <c r="D105" s="37" t="s">
        <v>1440</v>
      </c>
      <c r="E105" s="37" t="s">
        <v>377</v>
      </c>
      <c r="F105" s="37">
        <v>24</v>
      </c>
      <c r="G105" s="37">
        <v>1999</v>
      </c>
      <c r="H105" s="37">
        <v>1</v>
      </c>
      <c r="I105" s="37">
        <v>0</v>
      </c>
      <c r="J105" s="37">
        <v>18</v>
      </c>
      <c r="K105" s="37">
        <v>0.2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1</v>
      </c>
      <c r="S105" s="37">
        <v>0</v>
      </c>
      <c r="T105" s="37">
        <v>0</v>
      </c>
      <c r="U105" s="37">
        <v>0</v>
      </c>
      <c r="V105" s="37">
        <v>0</v>
      </c>
      <c r="W105" s="37">
        <v>0</v>
      </c>
      <c r="X105" s="37">
        <v>0</v>
      </c>
      <c r="Y105" s="38" t="s">
        <v>2185</v>
      </c>
    </row>
    <row r="106" spans="1:25" x14ac:dyDescent="0.2">
      <c r="A106" s="9" t="s">
        <v>2169</v>
      </c>
      <c r="B106" s="11" t="s">
        <v>471</v>
      </c>
      <c r="C106" s="11" t="s">
        <v>2170</v>
      </c>
      <c r="D106" s="11" t="s">
        <v>475</v>
      </c>
      <c r="E106" s="11" t="s">
        <v>268</v>
      </c>
      <c r="F106" s="11" t="s">
        <v>2171</v>
      </c>
      <c r="G106" s="11" t="s">
        <v>478</v>
      </c>
      <c r="H106" s="11" t="s">
        <v>2172</v>
      </c>
      <c r="I106" s="11" t="s">
        <v>2173</v>
      </c>
      <c r="J106" s="11" t="s">
        <v>2174</v>
      </c>
      <c r="K106" s="11" t="s">
        <v>2175</v>
      </c>
      <c r="L106" s="11" t="s">
        <v>2176</v>
      </c>
      <c r="M106" s="11" t="s">
        <v>2177</v>
      </c>
      <c r="N106" s="11" t="s">
        <v>2178</v>
      </c>
      <c r="O106" s="11" t="s">
        <v>2179</v>
      </c>
      <c r="P106" s="11" t="s">
        <v>2180</v>
      </c>
      <c r="Q106" s="11" t="s">
        <v>2181</v>
      </c>
      <c r="R106" s="11" t="s">
        <v>2182</v>
      </c>
      <c r="S106" s="11" t="s">
        <v>2183</v>
      </c>
      <c r="T106" s="11" t="s">
        <v>2176</v>
      </c>
      <c r="U106" s="11" t="s">
        <v>2177</v>
      </c>
      <c r="V106" s="11" t="s">
        <v>2178</v>
      </c>
      <c r="W106" s="11" t="s">
        <v>2179</v>
      </c>
      <c r="X106" s="11" t="s">
        <v>2184</v>
      </c>
      <c r="Y106" s="14" t="s">
        <v>2185</v>
      </c>
    </row>
    <row r="107" spans="1:25" x14ac:dyDescent="0.2">
      <c r="A107" s="28">
        <v>101</v>
      </c>
      <c r="B107" s="37" t="s">
        <v>1058</v>
      </c>
      <c r="C107" s="37" t="s">
        <v>2218</v>
      </c>
      <c r="D107" s="37" t="s">
        <v>1013</v>
      </c>
      <c r="E107" s="37" t="s">
        <v>380</v>
      </c>
      <c r="F107" s="37">
        <v>29</v>
      </c>
      <c r="G107" s="37">
        <v>1995</v>
      </c>
      <c r="H107" s="37">
        <v>1</v>
      </c>
      <c r="I107" s="37">
        <v>1</v>
      </c>
      <c r="J107" s="37">
        <v>62</v>
      </c>
      <c r="K107" s="37">
        <v>0.7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7">
        <v>0</v>
      </c>
      <c r="T107" s="37">
        <v>0</v>
      </c>
      <c r="U107" s="37">
        <v>0</v>
      </c>
      <c r="V107" s="37">
        <v>0</v>
      </c>
      <c r="W107" s="37">
        <v>0</v>
      </c>
      <c r="X107" s="37">
        <v>0</v>
      </c>
      <c r="Y107" s="38" t="s">
        <v>2185</v>
      </c>
    </row>
    <row r="108" spans="1:25" x14ac:dyDescent="0.2">
      <c r="A108" s="9">
        <v>102</v>
      </c>
      <c r="B108" s="11" t="s">
        <v>1228</v>
      </c>
      <c r="C108" s="11" t="s">
        <v>2219</v>
      </c>
      <c r="D108" s="11" t="s">
        <v>1221</v>
      </c>
      <c r="E108" s="11" t="s">
        <v>378</v>
      </c>
      <c r="F108" s="11">
        <v>24</v>
      </c>
      <c r="G108" s="11">
        <v>1999</v>
      </c>
      <c r="H108" s="11">
        <v>22</v>
      </c>
      <c r="I108" s="11">
        <v>12</v>
      </c>
      <c r="J108" s="13">
        <v>1270</v>
      </c>
      <c r="K108" s="11">
        <v>14.1</v>
      </c>
      <c r="L108" s="11">
        <v>7</v>
      </c>
      <c r="M108" s="11">
        <v>1</v>
      </c>
      <c r="N108" s="11">
        <v>8</v>
      </c>
      <c r="O108" s="11">
        <v>6</v>
      </c>
      <c r="P108" s="11">
        <v>1</v>
      </c>
      <c r="Q108" s="11">
        <v>1</v>
      </c>
      <c r="R108" s="11">
        <v>1</v>
      </c>
      <c r="S108" s="11">
        <v>0</v>
      </c>
      <c r="T108" s="11">
        <v>0.5</v>
      </c>
      <c r="U108" s="11">
        <v>7.0000000000000007E-2</v>
      </c>
      <c r="V108" s="11">
        <v>0.56999999999999995</v>
      </c>
      <c r="W108" s="11">
        <v>0.43</v>
      </c>
      <c r="X108" s="11">
        <v>0.5</v>
      </c>
      <c r="Y108" s="14" t="s">
        <v>2185</v>
      </c>
    </row>
    <row r="109" spans="1:25" x14ac:dyDescent="0.2">
      <c r="A109" s="28">
        <v>103</v>
      </c>
      <c r="B109" s="37" t="s">
        <v>1231</v>
      </c>
      <c r="C109" s="37"/>
      <c r="D109" s="37" t="s">
        <v>1221</v>
      </c>
      <c r="E109" s="37" t="s">
        <v>74</v>
      </c>
      <c r="F109" s="37"/>
      <c r="G109" s="37"/>
      <c r="H109" s="37">
        <v>8</v>
      </c>
      <c r="I109" s="37">
        <v>5</v>
      </c>
      <c r="J109" s="37">
        <v>523</v>
      </c>
      <c r="K109" s="37">
        <v>5.8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7">
        <v>0</v>
      </c>
      <c r="T109" s="37">
        <v>0</v>
      </c>
      <c r="U109" s="37">
        <v>0</v>
      </c>
      <c r="V109" s="37">
        <v>0</v>
      </c>
      <c r="W109" s="37">
        <v>0</v>
      </c>
      <c r="X109" s="37">
        <v>0</v>
      </c>
      <c r="Y109" s="38" t="s">
        <v>2185</v>
      </c>
    </row>
    <row r="110" spans="1:25" x14ac:dyDescent="0.2">
      <c r="A110" s="9">
        <v>104</v>
      </c>
      <c r="B110" s="11" t="s">
        <v>1497</v>
      </c>
      <c r="C110" s="11"/>
      <c r="D110" s="11" t="s">
        <v>1440</v>
      </c>
      <c r="E110" s="11" t="s">
        <v>380</v>
      </c>
      <c r="F110" s="11"/>
      <c r="G110" s="11"/>
      <c r="H110" s="11">
        <v>2</v>
      </c>
      <c r="I110" s="11">
        <v>0</v>
      </c>
      <c r="J110" s="11">
        <v>21</v>
      </c>
      <c r="K110" s="11">
        <v>0.2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4" t="s">
        <v>2185</v>
      </c>
    </row>
    <row r="111" spans="1:25" x14ac:dyDescent="0.2">
      <c r="A111" s="28">
        <v>105</v>
      </c>
      <c r="B111" s="37" t="s">
        <v>2000</v>
      </c>
      <c r="C111" s="37" t="s">
        <v>2212</v>
      </c>
      <c r="D111" s="37" t="s">
        <v>1981</v>
      </c>
      <c r="E111" s="37" t="s">
        <v>74</v>
      </c>
      <c r="F111" s="37">
        <v>26</v>
      </c>
      <c r="G111" s="37">
        <v>1998</v>
      </c>
      <c r="H111" s="37">
        <v>33</v>
      </c>
      <c r="I111" s="37">
        <v>32</v>
      </c>
      <c r="J111" s="57">
        <v>2858</v>
      </c>
      <c r="K111" s="37">
        <v>31.8</v>
      </c>
      <c r="L111" s="37">
        <v>3</v>
      </c>
      <c r="M111" s="37">
        <v>1</v>
      </c>
      <c r="N111" s="37">
        <v>4</v>
      </c>
      <c r="O111" s="37">
        <v>2</v>
      </c>
      <c r="P111" s="37">
        <v>1</v>
      </c>
      <c r="Q111" s="37">
        <v>2</v>
      </c>
      <c r="R111" s="37">
        <v>8</v>
      </c>
      <c r="S111" s="37">
        <v>1</v>
      </c>
      <c r="T111" s="37">
        <v>0.09</v>
      </c>
      <c r="U111" s="37">
        <v>0.03</v>
      </c>
      <c r="V111" s="37">
        <v>0.13</v>
      </c>
      <c r="W111" s="37">
        <v>0.06</v>
      </c>
      <c r="X111" s="37">
        <v>0.09</v>
      </c>
      <c r="Y111" s="38" t="s">
        <v>2185</v>
      </c>
    </row>
    <row r="112" spans="1:25" x14ac:dyDescent="0.2">
      <c r="A112" s="9">
        <v>106</v>
      </c>
      <c r="B112" s="11" t="s">
        <v>556</v>
      </c>
      <c r="C112" s="11" t="s">
        <v>2219</v>
      </c>
      <c r="D112" s="11" t="s">
        <v>483</v>
      </c>
      <c r="E112" s="11" t="s">
        <v>147</v>
      </c>
      <c r="F112" s="11">
        <v>19</v>
      </c>
      <c r="G112" s="11">
        <v>2004</v>
      </c>
      <c r="H112" s="11">
        <v>5</v>
      </c>
      <c r="I112" s="11">
        <v>2</v>
      </c>
      <c r="J112" s="11">
        <v>219</v>
      </c>
      <c r="K112" s="11">
        <v>2.4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4" t="s">
        <v>2185</v>
      </c>
    </row>
    <row r="113" spans="1:25" x14ac:dyDescent="0.2">
      <c r="A113" s="28">
        <v>107</v>
      </c>
      <c r="B113" s="37" t="s">
        <v>560</v>
      </c>
      <c r="C113" s="37" t="s">
        <v>2197</v>
      </c>
      <c r="D113" s="37" t="s">
        <v>483</v>
      </c>
      <c r="E113" s="37" t="s">
        <v>122</v>
      </c>
      <c r="F113" s="37">
        <v>24</v>
      </c>
      <c r="G113" s="37">
        <v>1999</v>
      </c>
      <c r="H113" s="37">
        <v>29</v>
      </c>
      <c r="I113" s="37">
        <v>28</v>
      </c>
      <c r="J113" s="57">
        <v>2450</v>
      </c>
      <c r="K113" s="37">
        <v>27.2</v>
      </c>
      <c r="L113" s="37">
        <v>0</v>
      </c>
      <c r="M113" s="37">
        <v>3</v>
      </c>
      <c r="N113" s="37">
        <v>3</v>
      </c>
      <c r="O113" s="37">
        <v>0</v>
      </c>
      <c r="P113" s="37">
        <v>0</v>
      </c>
      <c r="Q113" s="37">
        <v>0</v>
      </c>
      <c r="R113" s="37">
        <v>11</v>
      </c>
      <c r="S113" s="37">
        <v>1</v>
      </c>
      <c r="T113" s="37">
        <v>0</v>
      </c>
      <c r="U113" s="37">
        <v>0.11</v>
      </c>
      <c r="V113" s="37">
        <v>0.11</v>
      </c>
      <c r="W113" s="37">
        <v>0</v>
      </c>
      <c r="X113" s="37">
        <v>0.11</v>
      </c>
      <c r="Y113" s="38" t="s">
        <v>2185</v>
      </c>
    </row>
    <row r="114" spans="1:25" x14ac:dyDescent="0.2">
      <c r="A114" s="9">
        <v>108</v>
      </c>
      <c r="B114" s="11" t="s">
        <v>1500</v>
      </c>
      <c r="C114" s="11" t="s">
        <v>2220</v>
      </c>
      <c r="D114" s="11" t="s">
        <v>1440</v>
      </c>
      <c r="E114" s="11" t="s">
        <v>117</v>
      </c>
      <c r="F114" s="11">
        <v>21</v>
      </c>
      <c r="G114" s="11">
        <v>2002</v>
      </c>
      <c r="H114" s="11">
        <v>31</v>
      </c>
      <c r="I114" s="11">
        <v>18</v>
      </c>
      <c r="J114" s="13">
        <v>1589</v>
      </c>
      <c r="K114" s="11">
        <v>17.7</v>
      </c>
      <c r="L114" s="11">
        <v>8</v>
      </c>
      <c r="M114" s="11">
        <v>2</v>
      </c>
      <c r="N114" s="11">
        <v>10</v>
      </c>
      <c r="O114" s="11">
        <v>8</v>
      </c>
      <c r="P114" s="11">
        <v>0</v>
      </c>
      <c r="Q114" s="11">
        <v>0</v>
      </c>
      <c r="R114" s="11">
        <v>8</v>
      </c>
      <c r="S114" s="11">
        <v>1</v>
      </c>
      <c r="T114" s="11">
        <v>0.45</v>
      </c>
      <c r="U114" s="11">
        <v>0.11</v>
      </c>
      <c r="V114" s="11">
        <v>0.56999999999999995</v>
      </c>
      <c r="W114" s="11">
        <v>0.45</v>
      </c>
      <c r="X114" s="11">
        <v>0.56999999999999995</v>
      </c>
      <c r="Y114" s="14" t="s">
        <v>2185</v>
      </c>
    </row>
    <row r="115" spans="1:25" x14ac:dyDescent="0.2">
      <c r="A115" s="28">
        <v>109</v>
      </c>
      <c r="B115" s="37" t="s">
        <v>1234</v>
      </c>
      <c r="C115" s="37" t="s">
        <v>2203</v>
      </c>
      <c r="D115" s="37" t="s">
        <v>1221</v>
      </c>
      <c r="E115" s="37" t="s">
        <v>378</v>
      </c>
      <c r="F115" s="37">
        <v>28</v>
      </c>
      <c r="G115" s="37">
        <v>1995</v>
      </c>
      <c r="H115" s="37">
        <v>29</v>
      </c>
      <c r="I115" s="37">
        <v>13</v>
      </c>
      <c r="J115" s="57">
        <v>1217</v>
      </c>
      <c r="K115" s="37">
        <v>13.5</v>
      </c>
      <c r="L115" s="37">
        <v>0</v>
      </c>
      <c r="M115" s="37">
        <v>2</v>
      </c>
      <c r="N115" s="37">
        <v>2</v>
      </c>
      <c r="O115" s="37">
        <v>0</v>
      </c>
      <c r="P115" s="37">
        <v>0</v>
      </c>
      <c r="Q115" s="37">
        <v>0</v>
      </c>
      <c r="R115" s="37">
        <v>2</v>
      </c>
      <c r="S115" s="37">
        <v>1</v>
      </c>
      <c r="T115" s="37">
        <v>0</v>
      </c>
      <c r="U115" s="37">
        <v>0.15</v>
      </c>
      <c r="V115" s="37">
        <v>0.15</v>
      </c>
      <c r="W115" s="37">
        <v>0</v>
      </c>
      <c r="X115" s="37">
        <v>0.15</v>
      </c>
      <c r="Y115" s="38" t="s">
        <v>2185</v>
      </c>
    </row>
    <row r="116" spans="1:25" x14ac:dyDescent="0.2">
      <c r="A116" s="9">
        <v>110</v>
      </c>
      <c r="B116" s="11" t="s">
        <v>1312</v>
      </c>
      <c r="C116" s="11" t="s">
        <v>2186</v>
      </c>
      <c r="D116" s="11" t="s">
        <v>1304</v>
      </c>
      <c r="E116" s="11" t="s">
        <v>143</v>
      </c>
      <c r="F116" s="11">
        <v>19</v>
      </c>
      <c r="G116" s="11">
        <v>2004</v>
      </c>
      <c r="H116" s="11">
        <v>4</v>
      </c>
      <c r="I116" s="11">
        <v>4</v>
      </c>
      <c r="J116" s="11">
        <v>360</v>
      </c>
      <c r="K116" s="11">
        <v>4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4" t="s">
        <v>2185</v>
      </c>
    </row>
    <row r="117" spans="1:25" x14ac:dyDescent="0.2">
      <c r="A117" s="28">
        <v>111</v>
      </c>
      <c r="B117" s="37" t="s">
        <v>564</v>
      </c>
      <c r="C117" s="37" t="s">
        <v>2221</v>
      </c>
      <c r="D117" s="37" t="s">
        <v>483</v>
      </c>
      <c r="E117" s="37" t="s">
        <v>293</v>
      </c>
      <c r="F117" s="37">
        <v>30</v>
      </c>
      <c r="G117" s="37">
        <v>1993</v>
      </c>
      <c r="H117" s="37">
        <v>32</v>
      </c>
      <c r="I117" s="37">
        <v>32</v>
      </c>
      <c r="J117" s="57">
        <v>2834</v>
      </c>
      <c r="K117" s="37">
        <v>31.5</v>
      </c>
      <c r="L117" s="37">
        <v>2</v>
      </c>
      <c r="M117" s="37">
        <v>0</v>
      </c>
      <c r="N117" s="37">
        <v>2</v>
      </c>
      <c r="O117" s="37">
        <v>2</v>
      </c>
      <c r="P117" s="37">
        <v>0</v>
      </c>
      <c r="Q117" s="37">
        <v>0</v>
      </c>
      <c r="R117" s="37">
        <v>6</v>
      </c>
      <c r="S117" s="37">
        <v>1</v>
      </c>
      <c r="T117" s="37">
        <v>0.06</v>
      </c>
      <c r="U117" s="37">
        <v>0</v>
      </c>
      <c r="V117" s="37">
        <v>0.06</v>
      </c>
      <c r="W117" s="37">
        <v>0.06</v>
      </c>
      <c r="X117" s="37">
        <v>0.06</v>
      </c>
      <c r="Y117" s="38" t="s">
        <v>2185</v>
      </c>
    </row>
    <row r="118" spans="1:25" x14ac:dyDescent="0.2">
      <c r="A118" s="9">
        <v>112</v>
      </c>
      <c r="B118" s="11" t="s">
        <v>1502</v>
      </c>
      <c r="C118" s="11" t="s">
        <v>2186</v>
      </c>
      <c r="D118" s="11" t="s">
        <v>1440</v>
      </c>
      <c r="E118" s="11" t="s">
        <v>309</v>
      </c>
      <c r="F118" s="11">
        <v>30</v>
      </c>
      <c r="G118" s="11">
        <v>1993</v>
      </c>
      <c r="H118" s="11">
        <v>21</v>
      </c>
      <c r="I118" s="11">
        <v>15</v>
      </c>
      <c r="J118" s="13">
        <v>1275</v>
      </c>
      <c r="K118" s="11">
        <v>14.2</v>
      </c>
      <c r="L118" s="11">
        <v>1</v>
      </c>
      <c r="M118" s="11">
        <v>4</v>
      </c>
      <c r="N118" s="11">
        <v>5</v>
      </c>
      <c r="O118" s="11">
        <v>1</v>
      </c>
      <c r="P118" s="11">
        <v>0</v>
      </c>
      <c r="Q118" s="11">
        <v>0</v>
      </c>
      <c r="R118" s="11">
        <v>1</v>
      </c>
      <c r="S118" s="11">
        <v>0</v>
      </c>
      <c r="T118" s="11">
        <v>7.0000000000000007E-2</v>
      </c>
      <c r="U118" s="11">
        <v>0.28000000000000003</v>
      </c>
      <c r="V118" s="11">
        <v>0.35</v>
      </c>
      <c r="W118" s="11">
        <v>7.0000000000000007E-2</v>
      </c>
      <c r="X118" s="11">
        <v>0.35</v>
      </c>
      <c r="Y118" s="14" t="s">
        <v>2185</v>
      </c>
    </row>
    <row r="119" spans="1:25" x14ac:dyDescent="0.2">
      <c r="A119" s="28">
        <v>113</v>
      </c>
      <c r="B119" s="37" t="s">
        <v>567</v>
      </c>
      <c r="C119" s="37" t="s">
        <v>2219</v>
      </c>
      <c r="D119" s="37" t="s">
        <v>483</v>
      </c>
      <c r="E119" s="37" t="s">
        <v>164</v>
      </c>
      <c r="F119" s="37">
        <v>24</v>
      </c>
      <c r="G119" s="37">
        <v>1999</v>
      </c>
      <c r="H119" s="37">
        <v>16</v>
      </c>
      <c r="I119" s="37">
        <v>0</v>
      </c>
      <c r="J119" s="37">
        <v>290</v>
      </c>
      <c r="K119" s="37">
        <v>3.2</v>
      </c>
      <c r="L119" s="37">
        <v>0</v>
      </c>
      <c r="M119" s="37">
        <v>0</v>
      </c>
      <c r="N119" s="37">
        <v>0</v>
      </c>
      <c r="O119" s="37">
        <v>0</v>
      </c>
      <c r="P119" s="37">
        <v>0</v>
      </c>
      <c r="Q119" s="37">
        <v>0</v>
      </c>
      <c r="R119" s="37">
        <v>0</v>
      </c>
      <c r="S119" s="37">
        <v>0</v>
      </c>
      <c r="T119" s="37">
        <v>0</v>
      </c>
      <c r="U119" s="37">
        <v>0</v>
      </c>
      <c r="V119" s="37">
        <v>0</v>
      </c>
      <c r="W119" s="37">
        <v>0</v>
      </c>
      <c r="X119" s="37">
        <v>0</v>
      </c>
      <c r="Y119" s="38" t="s">
        <v>2185</v>
      </c>
    </row>
    <row r="120" spans="1:25" x14ac:dyDescent="0.2">
      <c r="A120" s="9">
        <v>114</v>
      </c>
      <c r="B120" s="11" t="s">
        <v>1236</v>
      </c>
      <c r="C120" s="11" t="s">
        <v>2222</v>
      </c>
      <c r="D120" s="11" t="s">
        <v>1221</v>
      </c>
      <c r="E120" s="11" t="s">
        <v>147</v>
      </c>
      <c r="F120" s="11">
        <v>23</v>
      </c>
      <c r="G120" s="11">
        <v>2000</v>
      </c>
      <c r="H120" s="11">
        <v>20</v>
      </c>
      <c r="I120" s="11">
        <v>15</v>
      </c>
      <c r="J120" s="13">
        <v>1369</v>
      </c>
      <c r="K120" s="11">
        <v>15.2</v>
      </c>
      <c r="L120" s="11">
        <v>3</v>
      </c>
      <c r="M120" s="11">
        <v>1</v>
      </c>
      <c r="N120" s="11">
        <v>4</v>
      </c>
      <c r="O120" s="11">
        <v>3</v>
      </c>
      <c r="P120" s="11">
        <v>0</v>
      </c>
      <c r="Q120" s="11">
        <v>0</v>
      </c>
      <c r="R120" s="11">
        <v>1</v>
      </c>
      <c r="S120" s="11">
        <v>0</v>
      </c>
      <c r="T120" s="11">
        <v>0.2</v>
      </c>
      <c r="U120" s="11">
        <v>7.0000000000000007E-2</v>
      </c>
      <c r="V120" s="11">
        <v>0.26</v>
      </c>
      <c r="W120" s="11">
        <v>0.2</v>
      </c>
      <c r="X120" s="11">
        <v>0.26</v>
      </c>
      <c r="Y120" s="14" t="s">
        <v>2185</v>
      </c>
    </row>
    <row r="121" spans="1:25" x14ac:dyDescent="0.2">
      <c r="A121" s="28">
        <v>115</v>
      </c>
      <c r="B121" s="37" t="s">
        <v>1236</v>
      </c>
      <c r="C121" s="37" t="s">
        <v>2222</v>
      </c>
      <c r="D121" s="37" t="s">
        <v>1981</v>
      </c>
      <c r="E121" s="37" t="s">
        <v>293</v>
      </c>
      <c r="F121" s="37">
        <v>23</v>
      </c>
      <c r="G121" s="37">
        <v>2000</v>
      </c>
      <c r="H121" s="37">
        <v>12</v>
      </c>
      <c r="I121" s="37">
        <v>4</v>
      </c>
      <c r="J121" s="37">
        <v>336</v>
      </c>
      <c r="K121" s="37">
        <v>3.7</v>
      </c>
      <c r="L121" s="37">
        <v>0</v>
      </c>
      <c r="M121" s="37">
        <v>0</v>
      </c>
      <c r="N121" s="37">
        <v>0</v>
      </c>
      <c r="O121" s="37">
        <v>0</v>
      </c>
      <c r="P121" s="37">
        <v>0</v>
      </c>
      <c r="Q121" s="37">
        <v>0</v>
      </c>
      <c r="R121" s="37">
        <v>1</v>
      </c>
      <c r="S121" s="37">
        <v>0</v>
      </c>
      <c r="T121" s="37">
        <v>0</v>
      </c>
      <c r="U121" s="37">
        <v>0</v>
      </c>
      <c r="V121" s="37">
        <v>0</v>
      </c>
      <c r="W121" s="37">
        <v>0</v>
      </c>
      <c r="X121" s="37">
        <v>0</v>
      </c>
      <c r="Y121" s="38" t="s">
        <v>2185</v>
      </c>
    </row>
    <row r="122" spans="1:25" x14ac:dyDescent="0.2">
      <c r="A122" s="9">
        <v>116</v>
      </c>
      <c r="B122" s="11" t="s">
        <v>1505</v>
      </c>
      <c r="C122" s="11" t="s">
        <v>2204</v>
      </c>
      <c r="D122" s="11" t="s">
        <v>1440</v>
      </c>
      <c r="E122" s="11" t="s">
        <v>51</v>
      </c>
      <c r="F122" s="11">
        <v>30</v>
      </c>
      <c r="G122" s="11">
        <v>1994</v>
      </c>
      <c r="H122" s="11">
        <v>12</v>
      </c>
      <c r="I122" s="11">
        <v>7</v>
      </c>
      <c r="J122" s="11">
        <v>752</v>
      </c>
      <c r="K122" s="11">
        <v>8.4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2</v>
      </c>
      <c r="S122" s="11">
        <v>0</v>
      </c>
      <c r="T122" s="11">
        <v>0</v>
      </c>
      <c r="U122" s="11">
        <v>0.12</v>
      </c>
      <c r="V122" s="11">
        <v>0.12</v>
      </c>
      <c r="W122" s="11">
        <v>0</v>
      </c>
      <c r="X122" s="11">
        <v>0.12</v>
      </c>
      <c r="Y122" s="14" t="s">
        <v>2185</v>
      </c>
    </row>
    <row r="123" spans="1:25" x14ac:dyDescent="0.2">
      <c r="A123" s="28">
        <v>117</v>
      </c>
      <c r="B123" s="37" t="s">
        <v>1505</v>
      </c>
      <c r="C123" s="37" t="s">
        <v>2204</v>
      </c>
      <c r="D123" s="37" t="s">
        <v>1440</v>
      </c>
      <c r="E123" s="37" t="s">
        <v>85</v>
      </c>
      <c r="F123" s="37">
        <v>30</v>
      </c>
      <c r="G123" s="37">
        <v>1994</v>
      </c>
      <c r="H123" s="37">
        <v>17</v>
      </c>
      <c r="I123" s="37">
        <v>17</v>
      </c>
      <c r="J123" s="57">
        <v>1403</v>
      </c>
      <c r="K123" s="37">
        <v>15.6</v>
      </c>
      <c r="L123" s="37">
        <v>1</v>
      </c>
      <c r="M123" s="37">
        <v>0</v>
      </c>
      <c r="N123" s="37">
        <v>1</v>
      </c>
      <c r="O123" s="37">
        <v>1</v>
      </c>
      <c r="P123" s="37">
        <v>0</v>
      </c>
      <c r="Q123" s="37">
        <v>0</v>
      </c>
      <c r="R123" s="37">
        <v>4</v>
      </c>
      <c r="S123" s="37">
        <v>0</v>
      </c>
      <c r="T123" s="37">
        <v>0.06</v>
      </c>
      <c r="U123" s="37">
        <v>0</v>
      </c>
      <c r="V123" s="37">
        <v>0.06</v>
      </c>
      <c r="W123" s="37">
        <v>0.06</v>
      </c>
      <c r="X123" s="37">
        <v>0.06</v>
      </c>
      <c r="Y123" s="38" t="s">
        <v>2185</v>
      </c>
    </row>
    <row r="124" spans="1:25" x14ac:dyDescent="0.2">
      <c r="A124" s="9">
        <v>118</v>
      </c>
      <c r="B124" s="11" t="s">
        <v>570</v>
      </c>
      <c r="C124" s="11" t="s">
        <v>2188</v>
      </c>
      <c r="D124" s="11" t="s">
        <v>483</v>
      </c>
      <c r="E124" s="11" t="s">
        <v>90</v>
      </c>
      <c r="F124" s="11">
        <v>28</v>
      </c>
      <c r="G124" s="11">
        <v>1995</v>
      </c>
      <c r="H124" s="11">
        <v>16</v>
      </c>
      <c r="I124" s="11">
        <v>14</v>
      </c>
      <c r="J124" s="13">
        <v>1167</v>
      </c>
      <c r="K124" s="11">
        <v>13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9</v>
      </c>
      <c r="S124" s="11">
        <v>0</v>
      </c>
      <c r="T124" s="11">
        <v>0</v>
      </c>
      <c r="U124" s="11">
        <v>0.08</v>
      </c>
      <c r="V124" s="11">
        <v>0.08</v>
      </c>
      <c r="W124" s="11">
        <v>0</v>
      </c>
      <c r="X124" s="11">
        <v>0.08</v>
      </c>
      <c r="Y124" s="14" t="s">
        <v>2185</v>
      </c>
    </row>
    <row r="125" spans="1:25" x14ac:dyDescent="0.2">
      <c r="A125" s="28">
        <v>119</v>
      </c>
      <c r="B125" s="37" t="s">
        <v>574</v>
      </c>
      <c r="C125" s="37" t="s">
        <v>2186</v>
      </c>
      <c r="D125" s="37" t="s">
        <v>483</v>
      </c>
      <c r="E125" s="37" t="s">
        <v>282</v>
      </c>
      <c r="F125" s="37">
        <v>31</v>
      </c>
      <c r="G125" s="37">
        <v>1992</v>
      </c>
      <c r="H125" s="37">
        <v>24</v>
      </c>
      <c r="I125" s="37">
        <v>13</v>
      </c>
      <c r="J125" s="57">
        <v>1312</v>
      </c>
      <c r="K125" s="37">
        <v>14.6</v>
      </c>
      <c r="L125" s="37">
        <v>0</v>
      </c>
      <c r="M125" s="37">
        <v>1</v>
      </c>
      <c r="N125" s="37">
        <v>1</v>
      </c>
      <c r="O125" s="37">
        <v>0</v>
      </c>
      <c r="P125" s="37">
        <v>0</v>
      </c>
      <c r="Q125" s="37">
        <v>0</v>
      </c>
      <c r="R125" s="37">
        <v>3</v>
      </c>
      <c r="S125" s="37">
        <v>0</v>
      </c>
      <c r="T125" s="37">
        <v>0</v>
      </c>
      <c r="U125" s="37">
        <v>7.0000000000000007E-2</v>
      </c>
      <c r="V125" s="37">
        <v>7.0000000000000007E-2</v>
      </c>
      <c r="W125" s="37">
        <v>0</v>
      </c>
      <c r="X125" s="37">
        <v>7.0000000000000007E-2</v>
      </c>
      <c r="Y125" s="38" t="s">
        <v>2185</v>
      </c>
    </row>
    <row r="126" spans="1:25" x14ac:dyDescent="0.2">
      <c r="A126" s="9">
        <v>120</v>
      </c>
      <c r="B126" s="11" t="s">
        <v>1902</v>
      </c>
      <c r="C126" s="11" t="s">
        <v>2186</v>
      </c>
      <c r="D126" s="11" t="s">
        <v>1882</v>
      </c>
      <c r="E126" s="11" t="s">
        <v>309</v>
      </c>
      <c r="F126" s="11">
        <v>24</v>
      </c>
      <c r="G126" s="11">
        <v>2000</v>
      </c>
      <c r="H126" s="11">
        <v>30</v>
      </c>
      <c r="I126" s="11">
        <v>21</v>
      </c>
      <c r="J126" s="13">
        <v>1986</v>
      </c>
      <c r="K126" s="11">
        <v>22.1</v>
      </c>
      <c r="L126" s="11">
        <v>0</v>
      </c>
      <c r="M126" s="11">
        <v>3</v>
      </c>
      <c r="N126" s="11">
        <v>3</v>
      </c>
      <c r="O126" s="11">
        <v>0</v>
      </c>
      <c r="P126" s="11">
        <v>0</v>
      </c>
      <c r="Q126" s="11">
        <v>0</v>
      </c>
      <c r="R126" s="11">
        <v>9</v>
      </c>
      <c r="S126" s="11">
        <v>0</v>
      </c>
      <c r="T126" s="11">
        <v>0</v>
      </c>
      <c r="U126" s="11">
        <v>0.14000000000000001</v>
      </c>
      <c r="V126" s="11">
        <v>0.14000000000000001</v>
      </c>
      <c r="W126" s="11">
        <v>0</v>
      </c>
      <c r="X126" s="11">
        <v>0.14000000000000001</v>
      </c>
      <c r="Y126" s="14" t="s">
        <v>2185</v>
      </c>
    </row>
    <row r="127" spans="1:25" x14ac:dyDescent="0.2">
      <c r="A127" s="28">
        <v>121</v>
      </c>
      <c r="B127" s="37" t="s">
        <v>577</v>
      </c>
      <c r="C127" s="37" t="s">
        <v>2186</v>
      </c>
      <c r="D127" s="37" t="s">
        <v>483</v>
      </c>
      <c r="E127" s="37" t="s">
        <v>309</v>
      </c>
      <c r="F127" s="37">
        <v>26</v>
      </c>
      <c r="G127" s="37">
        <v>1997</v>
      </c>
      <c r="H127" s="37">
        <v>10</v>
      </c>
      <c r="I127" s="37">
        <v>7</v>
      </c>
      <c r="J127" s="37">
        <v>666</v>
      </c>
      <c r="K127" s="37">
        <v>7.4</v>
      </c>
      <c r="L127" s="37">
        <v>0</v>
      </c>
      <c r="M127" s="37">
        <v>0</v>
      </c>
      <c r="N127" s="37">
        <v>0</v>
      </c>
      <c r="O127" s="37">
        <v>0</v>
      </c>
      <c r="P127" s="37">
        <v>0</v>
      </c>
      <c r="Q127" s="37">
        <v>0</v>
      </c>
      <c r="R127" s="37">
        <v>1</v>
      </c>
      <c r="S127" s="37">
        <v>0</v>
      </c>
      <c r="T127" s="37">
        <v>0</v>
      </c>
      <c r="U127" s="37">
        <v>0</v>
      </c>
      <c r="V127" s="37">
        <v>0</v>
      </c>
      <c r="W127" s="37">
        <v>0</v>
      </c>
      <c r="X127" s="37">
        <v>0</v>
      </c>
      <c r="Y127" s="38" t="s">
        <v>2185</v>
      </c>
    </row>
    <row r="128" spans="1:25" x14ac:dyDescent="0.2">
      <c r="A128" s="9">
        <v>122</v>
      </c>
      <c r="B128" s="11" t="s">
        <v>1060</v>
      </c>
      <c r="C128" s="11" t="s">
        <v>2223</v>
      </c>
      <c r="D128" s="11" t="s">
        <v>1013</v>
      </c>
      <c r="E128" s="11" t="s">
        <v>147</v>
      </c>
      <c r="F128" s="11">
        <v>26</v>
      </c>
      <c r="G128" s="11">
        <v>1997</v>
      </c>
      <c r="H128" s="11">
        <v>30</v>
      </c>
      <c r="I128" s="11">
        <v>11</v>
      </c>
      <c r="J128" s="13">
        <v>1108</v>
      </c>
      <c r="K128" s="11">
        <v>12.3</v>
      </c>
      <c r="L128" s="11">
        <v>2</v>
      </c>
      <c r="M128" s="11">
        <v>1</v>
      </c>
      <c r="N128" s="11">
        <v>3</v>
      </c>
      <c r="O128" s="11">
        <v>2</v>
      </c>
      <c r="P128" s="11">
        <v>0</v>
      </c>
      <c r="Q128" s="11">
        <v>0</v>
      </c>
      <c r="R128" s="11">
        <v>3</v>
      </c>
      <c r="S128" s="11">
        <v>0</v>
      </c>
      <c r="T128" s="11">
        <v>0.16</v>
      </c>
      <c r="U128" s="11">
        <v>0.08</v>
      </c>
      <c r="V128" s="11">
        <v>0.24</v>
      </c>
      <c r="W128" s="11">
        <v>0.16</v>
      </c>
      <c r="X128" s="11">
        <v>0.24</v>
      </c>
      <c r="Y128" s="14" t="s">
        <v>2185</v>
      </c>
    </row>
    <row r="129" spans="1:25" x14ac:dyDescent="0.2">
      <c r="A129" s="28">
        <v>123</v>
      </c>
      <c r="B129" s="37" t="s">
        <v>1240</v>
      </c>
      <c r="C129" s="37" t="s">
        <v>2186</v>
      </c>
      <c r="D129" s="37" t="s">
        <v>1221</v>
      </c>
      <c r="E129" s="37" t="s">
        <v>374</v>
      </c>
      <c r="F129" s="37">
        <v>29</v>
      </c>
      <c r="G129" s="37">
        <v>1994</v>
      </c>
      <c r="H129" s="37">
        <v>22</v>
      </c>
      <c r="I129" s="37">
        <v>18</v>
      </c>
      <c r="J129" s="57">
        <v>1533</v>
      </c>
      <c r="K129" s="37">
        <v>17</v>
      </c>
      <c r="L129" s="37">
        <v>5</v>
      </c>
      <c r="M129" s="37">
        <v>2</v>
      </c>
      <c r="N129" s="37">
        <v>7</v>
      </c>
      <c r="O129" s="37">
        <v>4</v>
      </c>
      <c r="P129" s="37">
        <v>1</v>
      </c>
      <c r="Q129" s="37">
        <v>1</v>
      </c>
      <c r="R129" s="37">
        <v>6</v>
      </c>
      <c r="S129" s="37">
        <v>0</v>
      </c>
      <c r="T129" s="37">
        <v>0.28999999999999998</v>
      </c>
      <c r="U129" s="37">
        <v>0.12</v>
      </c>
      <c r="V129" s="37">
        <v>0.41</v>
      </c>
      <c r="W129" s="37">
        <v>0.23</v>
      </c>
      <c r="X129" s="37">
        <v>0.35</v>
      </c>
      <c r="Y129" s="38" t="s">
        <v>2185</v>
      </c>
    </row>
    <row r="130" spans="1:25" x14ac:dyDescent="0.2">
      <c r="A130" s="9">
        <v>124</v>
      </c>
      <c r="B130" s="11" t="s">
        <v>580</v>
      </c>
      <c r="C130" s="11" t="s">
        <v>2219</v>
      </c>
      <c r="D130" s="11" t="s">
        <v>483</v>
      </c>
      <c r="E130" s="11" t="s">
        <v>117</v>
      </c>
      <c r="F130" s="11">
        <v>24</v>
      </c>
      <c r="G130" s="11">
        <v>1999</v>
      </c>
      <c r="H130" s="11">
        <v>29</v>
      </c>
      <c r="I130" s="11">
        <v>27</v>
      </c>
      <c r="J130" s="13">
        <v>2423</v>
      </c>
      <c r="K130" s="11">
        <v>26.9</v>
      </c>
      <c r="L130" s="11">
        <v>1</v>
      </c>
      <c r="M130" s="11">
        <v>1</v>
      </c>
      <c r="N130" s="11">
        <v>2</v>
      </c>
      <c r="O130" s="11">
        <v>1</v>
      </c>
      <c r="P130" s="11">
        <v>0</v>
      </c>
      <c r="Q130" s="11">
        <v>0</v>
      </c>
      <c r="R130" s="11">
        <v>11</v>
      </c>
      <c r="S130" s="11">
        <v>1</v>
      </c>
      <c r="T130" s="11">
        <v>0.04</v>
      </c>
      <c r="U130" s="11">
        <v>0.04</v>
      </c>
      <c r="V130" s="11">
        <v>7.0000000000000007E-2</v>
      </c>
      <c r="W130" s="11">
        <v>0.04</v>
      </c>
      <c r="X130" s="11">
        <v>7.0000000000000007E-2</v>
      </c>
      <c r="Y130" s="14" t="s">
        <v>2185</v>
      </c>
    </row>
    <row r="131" spans="1:25" x14ac:dyDescent="0.2">
      <c r="A131" s="28">
        <v>125</v>
      </c>
      <c r="B131" s="37" t="s">
        <v>1063</v>
      </c>
      <c r="C131" s="37" t="s">
        <v>2189</v>
      </c>
      <c r="D131" s="37" t="s">
        <v>1013</v>
      </c>
      <c r="E131" s="37" t="s">
        <v>90</v>
      </c>
      <c r="F131" s="37">
        <v>28</v>
      </c>
      <c r="G131" s="37">
        <v>1995</v>
      </c>
      <c r="H131" s="37">
        <v>30</v>
      </c>
      <c r="I131" s="37">
        <v>3</v>
      </c>
      <c r="J131" s="37">
        <v>730</v>
      </c>
      <c r="K131" s="37">
        <v>8.1</v>
      </c>
      <c r="L131" s="37">
        <v>5</v>
      </c>
      <c r="M131" s="37">
        <v>2</v>
      </c>
      <c r="N131" s="37">
        <v>7</v>
      </c>
      <c r="O131" s="37">
        <v>5</v>
      </c>
      <c r="P131" s="37">
        <v>0</v>
      </c>
      <c r="Q131" s="37">
        <v>0</v>
      </c>
      <c r="R131" s="37">
        <v>2</v>
      </c>
      <c r="S131" s="37">
        <v>0</v>
      </c>
      <c r="T131" s="37">
        <v>0.62</v>
      </c>
      <c r="U131" s="37">
        <v>0.25</v>
      </c>
      <c r="V131" s="37">
        <v>0.86</v>
      </c>
      <c r="W131" s="37">
        <v>0.62</v>
      </c>
      <c r="X131" s="37">
        <v>0.86</v>
      </c>
      <c r="Y131" s="38" t="s">
        <v>2185</v>
      </c>
    </row>
    <row r="132" spans="1:25" x14ac:dyDescent="0.2">
      <c r="A132" s="9" t="s">
        <v>2169</v>
      </c>
      <c r="B132" s="11" t="s">
        <v>471</v>
      </c>
      <c r="C132" s="11" t="s">
        <v>2170</v>
      </c>
      <c r="D132" s="11" t="s">
        <v>475</v>
      </c>
      <c r="E132" s="11" t="s">
        <v>268</v>
      </c>
      <c r="F132" s="11" t="s">
        <v>2171</v>
      </c>
      <c r="G132" s="11" t="s">
        <v>478</v>
      </c>
      <c r="H132" s="11" t="s">
        <v>2172</v>
      </c>
      <c r="I132" s="11" t="s">
        <v>2173</v>
      </c>
      <c r="J132" s="11" t="s">
        <v>2174</v>
      </c>
      <c r="K132" s="11" t="s">
        <v>2175</v>
      </c>
      <c r="L132" s="11" t="s">
        <v>2176</v>
      </c>
      <c r="M132" s="11" t="s">
        <v>2177</v>
      </c>
      <c r="N132" s="11" t="s">
        <v>2178</v>
      </c>
      <c r="O132" s="11" t="s">
        <v>2179</v>
      </c>
      <c r="P132" s="11" t="s">
        <v>2180</v>
      </c>
      <c r="Q132" s="11" t="s">
        <v>2181</v>
      </c>
      <c r="R132" s="11" t="s">
        <v>2182</v>
      </c>
      <c r="S132" s="11" t="s">
        <v>2183</v>
      </c>
      <c r="T132" s="11" t="s">
        <v>2176</v>
      </c>
      <c r="U132" s="11" t="s">
        <v>2177</v>
      </c>
      <c r="V132" s="11" t="s">
        <v>2178</v>
      </c>
      <c r="W132" s="11" t="s">
        <v>2179</v>
      </c>
      <c r="X132" s="11" t="s">
        <v>2184</v>
      </c>
      <c r="Y132" s="14" t="s">
        <v>2185</v>
      </c>
    </row>
    <row r="133" spans="1:25" x14ac:dyDescent="0.2">
      <c r="A133" s="28">
        <v>126</v>
      </c>
      <c r="B133" s="37" t="s">
        <v>1243</v>
      </c>
      <c r="C133" s="37" t="s">
        <v>2186</v>
      </c>
      <c r="D133" s="37" t="s">
        <v>1221</v>
      </c>
      <c r="E133" s="37" t="s">
        <v>143</v>
      </c>
      <c r="F133" s="37">
        <v>26</v>
      </c>
      <c r="G133" s="37">
        <v>1997</v>
      </c>
      <c r="H133" s="37">
        <v>30</v>
      </c>
      <c r="I133" s="37">
        <v>22</v>
      </c>
      <c r="J133" s="57">
        <v>2095</v>
      </c>
      <c r="K133" s="37">
        <v>23.3</v>
      </c>
      <c r="L133" s="37">
        <v>12</v>
      </c>
      <c r="M133" s="37">
        <v>3</v>
      </c>
      <c r="N133" s="37">
        <v>15</v>
      </c>
      <c r="O133" s="37">
        <v>11</v>
      </c>
      <c r="P133" s="37">
        <v>1</v>
      </c>
      <c r="Q133" s="37">
        <v>1</v>
      </c>
      <c r="R133" s="37">
        <v>3</v>
      </c>
      <c r="S133" s="37">
        <v>0</v>
      </c>
      <c r="T133" s="37">
        <v>0.52</v>
      </c>
      <c r="U133" s="37">
        <v>0.13</v>
      </c>
      <c r="V133" s="37">
        <v>0.64</v>
      </c>
      <c r="W133" s="37">
        <v>0.47</v>
      </c>
      <c r="X133" s="37">
        <v>0.6</v>
      </c>
      <c r="Y133" s="38" t="s">
        <v>2185</v>
      </c>
    </row>
    <row r="134" spans="1:25" x14ac:dyDescent="0.2">
      <c r="A134" s="9">
        <v>127</v>
      </c>
      <c r="B134" s="11" t="s">
        <v>1066</v>
      </c>
      <c r="C134" s="11" t="s">
        <v>2186</v>
      </c>
      <c r="D134" s="11" t="s">
        <v>1013</v>
      </c>
      <c r="E134" s="11" t="s">
        <v>51</v>
      </c>
      <c r="F134" s="11">
        <v>22</v>
      </c>
      <c r="G134" s="11">
        <v>2001</v>
      </c>
      <c r="H134" s="11">
        <v>27</v>
      </c>
      <c r="I134" s="11">
        <v>4</v>
      </c>
      <c r="J134" s="11">
        <v>647</v>
      </c>
      <c r="K134" s="11">
        <v>7.2</v>
      </c>
      <c r="L134" s="11">
        <v>4</v>
      </c>
      <c r="M134" s="11">
        <v>0</v>
      </c>
      <c r="N134" s="11">
        <v>4</v>
      </c>
      <c r="O134" s="11">
        <v>4</v>
      </c>
      <c r="P134" s="11">
        <v>0</v>
      </c>
      <c r="Q134" s="11">
        <v>0</v>
      </c>
      <c r="R134" s="11">
        <v>1</v>
      </c>
      <c r="S134" s="11">
        <v>0</v>
      </c>
      <c r="T134" s="11">
        <v>0.56000000000000005</v>
      </c>
      <c r="U134" s="11">
        <v>0</v>
      </c>
      <c r="V134" s="11">
        <v>0.56000000000000005</v>
      </c>
      <c r="W134" s="11">
        <v>0.56000000000000005</v>
      </c>
      <c r="X134" s="11">
        <v>0.56000000000000005</v>
      </c>
      <c r="Y134" s="14" t="s">
        <v>2185</v>
      </c>
    </row>
    <row r="135" spans="1:25" x14ac:dyDescent="0.2">
      <c r="A135" s="28">
        <v>128</v>
      </c>
      <c r="B135" s="37" t="s">
        <v>2002</v>
      </c>
      <c r="C135" s="37" t="s">
        <v>2211</v>
      </c>
      <c r="D135" s="37" t="s">
        <v>1981</v>
      </c>
      <c r="E135" s="37" t="s">
        <v>293</v>
      </c>
      <c r="F135" s="37">
        <v>25</v>
      </c>
      <c r="G135" s="37">
        <v>1998</v>
      </c>
      <c r="H135" s="37">
        <v>9</v>
      </c>
      <c r="I135" s="37">
        <v>8</v>
      </c>
      <c r="J135" s="37">
        <v>645</v>
      </c>
      <c r="K135" s="37">
        <v>7.2</v>
      </c>
      <c r="L135" s="37">
        <v>1</v>
      </c>
      <c r="M135" s="37">
        <v>0</v>
      </c>
      <c r="N135" s="37">
        <v>1</v>
      </c>
      <c r="O135" s="37">
        <v>1</v>
      </c>
      <c r="P135" s="37">
        <v>0</v>
      </c>
      <c r="Q135" s="37">
        <v>0</v>
      </c>
      <c r="R135" s="37">
        <v>0</v>
      </c>
      <c r="S135" s="37">
        <v>0</v>
      </c>
      <c r="T135" s="37">
        <v>0.14000000000000001</v>
      </c>
      <c r="U135" s="37">
        <v>0</v>
      </c>
      <c r="V135" s="37">
        <v>0.14000000000000001</v>
      </c>
      <c r="W135" s="37">
        <v>0.14000000000000001</v>
      </c>
      <c r="X135" s="37">
        <v>0.14000000000000001</v>
      </c>
      <c r="Y135" s="38" t="s">
        <v>2185</v>
      </c>
    </row>
    <row r="136" spans="1:25" x14ac:dyDescent="0.2">
      <c r="A136" s="9">
        <v>129</v>
      </c>
      <c r="B136" s="11" t="s">
        <v>1508</v>
      </c>
      <c r="C136" s="11" t="s">
        <v>2186</v>
      </c>
      <c r="D136" s="11" t="s">
        <v>1440</v>
      </c>
      <c r="E136" s="11" t="s">
        <v>380</v>
      </c>
      <c r="F136" s="11">
        <v>17</v>
      </c>
      <c r="G136" s="11">
        <v>2006</v>
      </c>
      <c r="H136" s="11">
        <v>5</v>
      </c>
      <c r="I136" s="11">
        <v>1</v>
      </c>
      <c r="J136" s="11">
        <v>133</v>
      </c>
      <c r="K136" s="11">
        <v>1.5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0.68</v>
      </c>
      <c r="V136" s="11">
        <v>0.68</v>
      </c>
      <c r="W136" s="11">
        <v>0</v>
      </c>
      <c r="X136" s="11">
        <v>0.68</v>
      </c>
      <c r="Y136" s="14" t="s">
        <v>2185</v>
      </c>
    </row>
    <row r="137" spans="1:25" x14ac:dyDescent="0.2">
      <c r="A137" s="28">
        <v>130</v>
      </c>
      <c r="B137" s="37" t="s">
        <v>1510</v>
      </c>
      <c r="C137" s="37" t="s">
        <v>2186</v>
      </c>
      <c r="D137" s="37" t="s">
        <v>1440</v>
      </c>
      <c r="E137" s="37" t="s">
        <v>74</v>
      </c>
      <c r="F137" s="37">
        <v>27</v>
      </c>
      <c r="G137" s="37">
        <v>1996</v>
      </c>
      <c r="H137" s="37">
        <v>15</v>
      </c>
      <c r="I137" s="37">
        <v>13</v>
      </c>
      <c r="J137" s="57">
        <v>1182</v>
      </c>
      <c r="K137" s="37">
        <v>13.1</v>
      </c>
      <c r="L137" s="37">
        <v>2</v>
      </c>
      <c r="M137" s="37">
        <v>1</v>
      </c>
      <c r="N137" s="37">
        <v>3</v>
      </c>
      <c r="O137" s="37">
        <v>2</v>
      </c>
      <c r="P137" s="37">
        <v>0</v>
      </c>
      <c r="Q137" s="37">
        <v>0</v>
      </c>
      <c r="R137" s="37">
        <v>6</v>
      </c>
      <c r="S137" s="37">
        <v>1</v>
      </c>
      <c r="T137" s="37">
        <v>0.15</v>
      </c>
      <c r="U137" s="37">
        <v>0.08</v>
      </c>
      <c r="V137" s="37">
        <v>0.23</v>
      </c>
      <c r="W137" s="37">
        <v>0.15</v>
      </c>
      <c r="X137" s="37">
        <v>0.23</v>
      </c>
      <c r="Y137" s="38" t="s">
        <v>2185</v>
      </c>
    </row>
    <row r="138" spans="1:25" x14ac:dyDescent="0.2">
      <c r="A138" s="9">
        <v>131</v>
      </c>
      <c r="B138" s="11" t="s">
        <v>1069</v>
      </c>
      <c r="C138" s="11" t="s">
        <v>2188</v>
      </c>
      <c r="D138" s="11" t="s">
        <v>1013</v>
      </c>
      <c r="E138" s="11" t="s">
        <v>369</v>
      </c>
      <c r="F138" s="11">
        <v>20</v>
      </c>
      <c r="G138" s="11">
        <v>2003</v>
      </c>
      <c r="H138" s="11">
        <v>7</v>
      </c>
      <c r="I138" s="11">
        <v>1</v>
      </c>
      <c r="J138" s="11">
        <v>137</v>
      </c>
      <c r="K138" s="11">
        <v>1.5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4" t="s">
        <v>2185</v>
      </c>
    </row>
    <row r="139" spans="1:25" x14ac:dyDescent="0.2">
      <c r="A139" s="28">
        <v>132</v>
      </c>
      <c r="B139" s="37" t="s">
        <v>583</v>
      </c>
      <c r="C139" s="37" t="s">
        <v>2186</v>
      </c>
      <c r="D139" s="37" t="s">
        <v>483</v>
      </c>
      <c r="E139" s="37" t="s">
        <v>74</v>
      </c>
      <c r="F139" s="37">
        <v>19</v>
      </c>
      <c r="G139" s="37">
        <v>2004</v>
      </c>
      <c r="H139" s="37">
        <v>19</v>
      </c>
      <c r="I139" s="37">
        <v>17</v>
      </c>
      <c r="J139" s="57">
        <v>1402</v>
      </c>
      <c r="K139" s="37">
        <v>15.6</v>
      </c>
      <c r="L139" s="37">
        <v>1</v>
      </c>
      <c r="M139" s="37">
        <v>0</v>
      </c>
      <c r="N139" s="37">
        <v>1</v>
      </c>
      <c r="O139" s="37">
        <v>1</v>
      </c>
      <c r="P139" s="37">
        <v>0</v>
      </c>
      <c r="Q139" s="37">
        <v>0</v>
      </c>
      <c r="R139" s="37">
        <v>4</v>
      </c>
      <c r="S139" s="37">
        <v>0</v>
      </c>
      <c r="T139" s="37">
        <v>0.06</v>
      </c>
      <c r="U139" s="37">
        <v>0</v>
      </c>
      <c r="V139" s="37">
        <v>0.06</v>
      </c>
      <c r="W139" s="37">
        <v>0.06</v>
      </c>
      <c r="X139" s="37">
        <v>0.06</v>
      </c>
      <c r="Y139" s="38" t="s">
        <v>2185</v>
      </c>
    </row>
    <row r="140" spans="1:25" x14ac:dyDescent="0.2">
      <c r="A140" s="9">
        <v>133</v>
      </c>
      <c r="B140" s="11" t="s">
        <v>586</v>
      </c>
      <c r="C140" s="11" t="s">
        <v>2188</v>
      </c>
      <c r="D140" s="11" t="s">
        <v>483</v>
      </c>
      <c r="E140" s="11" t="s">
        <v>143</v>
      </c>
      <c r="F140" s="11">
        <v>31</v>
      </c>
      <c r="G140" s="11">
        <v>1992</v>
      </c>
      <c r="H140" s="11">
        <v>32</v>
      </c>
      <c r="I140" s="11">
        <v>31</v>
      </c>
      <c r="J140" s="13">
        <v>2760</v>
      </c>
      <c r="K140" s="11">
        <v>30.7</v>
      </c>
      <c r="L140" s="11">
        <v>3</v>
      </c>
      <c r="M140" s="11">
        <v>0</v>
      </c>
      <c r="N140" s="11">
        <v>3</v>
      </c>
      <c r="O140" s="11">
        <v>3</v>
      </c>
      <c r="P140" s="11">
        <v>0</v>
      </c>
      <c r="Q140" s="11">
        <v>0</v>
      </c>
      <c r="R140" s="11">
        <v>10</v>
      </c>
      <c r="S140" s="11">
        <v>0</v>
      </c>
      <c r="T140" s="11">
        <v>0.1</v>
      </c>
      <c r="U140" s="11">
        <v>0</v>
      </c>
      <c r="V140" s="11">
        <v>0.1</v>
      </c>
      <c r="W140" s="11">
        <v>0.1</v>
      </c>
      <c r="X140" s="11">
        <v>0.1</v>
      </c>
      <c r="Y140" s="14" t="s">
        <v>2185</v>
      </c>
    </row>
    <row r="141" spans="1:25" x14ac:dyDescent="0.2">
      <c r="A141" s="28">
        <v>134</v>
      </c>
      <c r="B141" s="37" t="s">
        <v>588</v>
      </c>
      <c r="C141" s="37" t="s">
        <v>2211</v>
      </c>
      <c r="D141" s="37" t="s">
        <v>483</v>
      </c>
      <c r="E141" s="37" t="s">
        <v>51</v>
      </c>
      <c r="F141" s="37">
        <v>30</v>
      </c>
      <c r="G141" s="37">
        <v>1993</v>
      </c>
      <c r="H141" s="37">
        <v>30</v>
      </c>
      <c r="I141" s="37">
        <v>3</v>
      </c>
      <c r="J141" s="37">
        <v>634</v>
      </c>
      <c r="K141" s="37">
        <v>7</v>
      </c>
      <c r="L141" s="37">
        <v>1</v>
      </c>
      <c r="M141" s="37">
        <v>2</v>
      </c>
      <c r="N141" s="37">
        <v>3</v>
      </c>
      <c r="O141" s="37">
        <v>1</v>
      </c>
      <c r="P141" s="37">
        <v>0</v>
      </c>
      <c r="Q141" s="37">
        <v>0</v>
      </c>
      <c r="R141" s="37">
        <v>4</v>
      </c>
      <c r="S141" s="37">
        <v>0</v>
      </c>
      <c r="T141" s="37">
        <v>0.14000000000000001</v>
      </c>
      <c r="U141" s="37">
        <v>0.28000000000000003</v>
      </c>
      <c r="V141" s="37">
        <v>0.43</v>
      </c>
      <c r="W141" s="37">
        <v>0.14000000000000001</v>
      </c>
      <c r="X141" s="37">
        <v>0.43</v>
      </c>
      <c r="Y141" s="38" t="s">
        <v>2185</v>
      </c>
    </row>
    <row r="142" spans="1:25" x14ac:dyDescent="0.2">
      <c r="A142" s="9">
        <v>135</v>
      </c>
      <c r="B142" s="11" t="s">
        <v>1315</v>
      </c>
      <c r="C142" s="11" t="s">
        <v>2186</v>
      </c>
      <c r="D142" s="11" t="s">
        <v>1304</v>
      </c>
      <c r="E142" s="11" t="s">
        <v>78</v>
      </c>
      <c r="F142" s="11">
        <v>25</v>
      </c>
      <c r="G142" s="11">
        <v>1998</v>
      </c>
      <c r="H142" s="11">
        <v>8</v>
      </c>
      <c r="I142" s="11">
        <v>8</v>
      </c>
      <c r="J142" s="11">
        <v>720</v>
      </c>
      <c r="K142" s="11">
        <v>8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4" t="s">
        <v>2185</v>
      </c>
    </row>
    <row r="143" spans="1:25" x14ac:dyDescent="0.2">
      <c r="A143" s="28">
        <v>136</v>
      </c>
      <c r="B143" s="37" t="s">
        <v>1513</v>
      </c>
      <c r="C143" s="37" t="s">
        <v>2186</v>
      </c>
      <c r="D143" s="37" t="s">
        <v>1440</v>
      </c>
      <c r="E143" s="37" t="s">
        <v>390</v>
      </c>
      <c r="F143" s="37">
        <v>27</v>
      </c>
      <c r="G143" s="37">
        <v>1997</v>
      </c>
      <c r="H143" s="37">
        <v>31</v>
      </c>
      <c r="I143" s="37">
        <v>27</v>
      </c>
      <c r="J143" s="57">
        <v>2255</v>
      </c>
      <c r="K143" s="37">
        <v>25.1</v>
      </c>
      <c r="L143" s="37">
        <v>1</v>
      </c>
      <c r="M143" s="37">
        <v>2</v>
      </c>
      <c r="N143" s="37">
        <v>3</v>
      </c>
      <c r="O143" s="37">
        <v>1</v>
      </c>
      <c r="P143" s="37">
        <v>0</v>
      </c>
      <c r="Q143" s="37">
        <v>0</v>
      </c>
      <c r="R143" s="37">
        <v>7</v>
      </c>
      <c r="S143" s="37">
        <v>0</v>
      </c>
      <c r="T143" s="37">
        <v>0.04</v>
      </c>
      <c r="U143" s="37">
        <v>0.08</v>
      </c>
      <c r="V143" s="37">
        <v>0.12</v>
      </c>
      <c r="W143" s="37">
        <v>0.04</v>
      </c>
      <c r="X143" s="37">
        <v>0.12</v>
      </c>
      <c r="Y143" s="38" t="s">
        <v>2185</v>
      </c>
    </row>
    <row r="144" spans="1:25" x14ac:dyDescent="0.2">
      <c r="A144" s="9">
        <v>137</v>
      </c>
      <c r="B144" s="11" t="s">
        <v>1515</v>
      </c>
      <c r="C144" s="11" t="s">
        <v>2186</v>
      </c>
      <c r="D144" s="11" t="s">
        <v>1440</v>
      </c>
      <c r="E144" s="11" t="s">
        <v>369</v>
      </c>
      <c r="F144" s="11">
        <v>17</v>
      </c>
      <c r="G144" s="11">
        <v>2006</v>
      </c>
      <c r="H144" s="11">
        <v>1</v>
      </c>
      <c r="I144" s="11">
        <v>0</v>
      </c>
      <c r="J144" s="11">
        <v>1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4" t="s">
        <v>2185</v>
      </c>
    </row>
    <row r="145" spans="1:25" x14ac:dyDescent="0.2">
      <c r="A145" s="28">
        <v>138</v>
      </c>
      <c r="B145" s="37" t="s">
        <v>592</v>
      </c>
      <c r="C145" s="37" t="s">
        <v>2186</v>
      </c>
      <c r="D145" s="37" t="s">
        <v>483</v>
      </c>
      <c r="E145" s="37" t="s">
        <v>380</v>
      </c>
      <c r="F145" s="37">
        <v>29</v>
      </c>
      <c r="G145" s="37">
        <v>1994</v>
      </c>
      <c r="H145" s="37">
        <v>29</v>
      </c>
      <c r="I145" s="37">
        <v>28</v>
      </c>
      <c r="J145" s="57">
        <v>2439</v>
      </c>
      <c r="K145" s="37">
        <v>27.1</v>
      </c>
      <c r="L145" s="37">
        <v>2</v>
      </c>
      <c r="M145" s="37">
        <v>0</v>
      </c>
      <c r="N145" s="37">
        <v>2</v>
      </c>
      <c r="O145" s="37">
        <v>2</v>
      </c>
      <c r="P145" s="37">
        <v>0</v>
      </c>
      <c r="Q145" s="37">
        <v>0</v>
      </c>
      <c r="R145" s="37">
        <v>6</v>
      </c>
      <c r="S145" s="37">
        <v>1</v>
      </c>
      <c r="T145" s="37">
        <v>7.0000000000000007E-2</v>
      </c>
      <c r="U145" s="37">
        <v>0</v>
      </c>
      <c r="V145" s="37">
        <v>7.0000000000000007E-2</v>
      </c>
      <c r="W145" s="37">
        <v>7.0000000000000007E-2</v>
      </c>
      <c r="X145" s="37">
        <v>7.0000000000000007E-2</v>
      </c>
      <c r="Y145" s="38" t="s">
        <v>2185</v>
      </c>
    </row>
    <row r="146" spans="1:25" x14ac:dyDescent="0.2">
      <c r="A146" s="9">
        <v>139</v>
      </c>
      <c r="B146" s="11" t="s">
        <v>2004</v>
      </c>
      <c r="C146" s="11" t="s">
        <v>2186</v>
      </c>
      <c r="D146" s="11" t="s">
        <v>1981</v>
      </c>
      <c r="E146" s="11" t="s">
        <v>147</v>
      </c>
      <c r="F146" s="11">
        <v>18</v>
      </c>
      <c r="G146" s="11">
        <v>2005</v>
      </c>
      <c r="H146" s="11">
        <v>14</v>
      </c>
      <c r="I146" s="11">
        <v>4</v>
      </c>
      <c r="J146" s="11">
        <v>431</v>
      </c>
      <c r="K146" s="11">
        <v>4.8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4" t="s">
        <v>2185</v>
      </c>
    </row>
    <row r="147" spans="1:25" x14ac:dyDescent="0.2">
      <c r="A147" s="28">
        <v>140</v>
      </c>
      <c r="B147" s="37" t="s">
        <v>924</v>
      </c>
      <c r="C147" s="37" t="s">
        <v>2186</v>
      </c>
      <c r="D147" s="37" t="s">
        <v>916</v>
      </c>
      <c r="E147" s="37" t="s">
        <v>378</v>
      </c>
      <c r="F147" s="37">
        <v>27</v>
      </c>
      <c r="G147" s="37">
        <v>1997</v>
      </c>
      <c r="H147" s="37">
        <v>26</v>
      </c>
      <c r="I147" s="37">
        <v>17</v>
      </c>
      <c r="J147" s="57">
        <v>1393</v>
      </c>
      <c r="K147" s="37">
        <v>15.5</v>
      </c>
      <c r="L147" s="37">
        <v>0</v>
      </c>
      <c r="M147" s="37">
        <v>3</v>
      </c>
      <c r="N147" s="37">
        <v>3</v>
      </c>
      <c r="O147" s="37">
        <v>0</v>
      </c>
      <c r="P147" s="37">
        <v>0</v>
      </c>
      <c r="Q147" s="37">
        <v>0</v>
      </c>
      <c r="R147" s="37">
        <v>6</v>
      </c>
      <c r="S147" s="37">
        <v>1</v>
      </c>
      <c r="T147" s="37">
        <v>0</v>
      </c>
      <c r="U147" s="37">
        <v>0.19</v>
      </c>
      <c r="V147" s="37">
        <v>0.19</v>
      </c>
      <c r="W147" s="37">
        <v>0</v>
      </c>
      <c r="X147" s="37">
        <v>0.19</v>
      </c>
      <c r="Y147" s="38" t="s">
        <v>2185</v>
      </c>
    </row>
    <row r="148" spans="1:25" x14ac:dyDescent="0.2">
      <c r="A148" s="9">
        <v>141</v>
      </c>
      <c r="B148" s="11" t="s">
        <v>1905</v>
      </c>
      <c r="C148" s="11" t="s">
        <v>2224</v>
      </c>
      <c r="D148" s="11" t="s">
        <v>1882</v>
      </c>
      <c r="E148" s="11" t="s">
        <v>179</v>
      </c>
      <c r="F148" s="11">
        <v>25</v>
      </c>
      <c r="G148" s="11">
        <v>1999</v>
      </c>
      <c r="H148" s="11">
        <v>7</v>
      </c>
      <c r="I148" s="11">
        <v>4</v>
      </c>
      <c r="J148" s="11">
        <v>386</v>
      </c>
      <c r="K148" s="11">
        <v>4.3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3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4" t="s">
        <v>2185</v>
      </c>
    </row>
    <row r="149" spans="1:25" x14ac:dyDescent="0.2">
      <c r="A149" s="28">
        <v>142</v>
      </c>
      <c r="B149" s="37" t="s">
        <v>2006</v>
      </c>
      <c r="C149" s="37" t="s">
        <v>2198</v>
      </c>
      <c r="D149" s="37" t="s">
        <v>1981</v>
      </c>
      <c r="E149" s="37" t="s">
        <v>143</v>
      </c>
      <c r="F149" s="37">
        <v>30</v>
      </c>
      <c r="G149" s="37">
        <v>1993</v>
      </c>
      <c r="H149" s="37">
        <v>33</v>
      </c>
      <c r="I149" s="37">
        <v>22</v>
      </c>
      <c r="J149" s="57">
        <v>1838</v>
      </c>
      <c r="K149" s="37">
        <v>20.399999999999999</v>
      </c>
      <c r="L149" s="37">
        <v>7</v>
      </c>
      <c r="M149" s="37">
        <v>5</v>
      </c>
      <c r="N149" s="37">
        <v>12</v>
      </c>
      <c r="O149" s="37">
        <v>6</v>
      </c>
      <c r="P149" s="37">
        <v>1</v>
      </c>
      <c r="Q149" s="37">
        <v>1</v>
      </c>
      <c r="R149" s="37">
        <v>4</v>
      </c>
      <c r="S149" s="37">
        <v>0</v>
      </c>
      <c r="T149" s="37">
        <v>0.34</v>
      </c>
      <c r="U149" s="37">
        <v>0.24</v>
      </c>
      <c r="V149" s="37">
        <v>0.59</v>
      </c>
      <c r="W149" s="37">
        <v>0.28999999999999998</v>
      </c>
      <c r="X149" s="37">
        <v>0.54</v>
      </c>
      <c r="Y149" s="38" t="s">
        <v>2185</v>
      </c>
    </row>
    <row r="150" spans="1:25" x14ac:dyDescent="0.2">
      <c r="A150" s="9">
        <v>143</v>
      </c>
      <c r="B150" s="11" t="s">
        <v>2009</v>
      </c>
      <c r="C150" s="11" t="s">
        <v>2186</v>
      </c>
      <c r="D150" s="11" t="s">
        <v>1981</v>
      </c>
      <c r="E150" s="11" t="s">
        <v>78</v>
      </c>
      <c r="F150" s="11">
        <v>23</v>
      </c>
      <c r="G150" s="11">
        <v>2000</v>
      </c>
      <c r="H150" s="11">
        <v>22</v>
      </c>
      <c r="I150" s="11">
        <v>4</v>
      </c>
      <c r="J150" s="11">
        <v>709</v>
      </c>
      <c r="K150" s="11">
        <v>7.9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4</v>
      </c>
      <c r="S150" s="11">
        <v>0</v>
      </c>
      <c r="T150" s="11">
        <v>0</v>
      </c>
      <c r="U150" s="11">
        <v>0.13</v>
      </c>
      <c r="V150" s="11">
        <v>0.13</v>
      </c>
      <c r="W150" s="11">
        <v>0</v>
      </c>
      <c r="X150" s="11">
        <v>0.13</v>
      </c>
      <c r="Y150" s="14" t="s">
        <v>2185</v>
      </c>
    </row>
    <row r="151" spans="1:25" x14ac:dyDescent="0.2">
      <c r="A151" s="28">
        <v>144</v>
      </c>
      <c r="B151" s="37" t="s">
        <v>595</v>
      </c>
      <c r="C151" s="37" t="s">
        <v>2186</v>
      </c>
      <c r="D151" s="37" t="s">
        <v>483</v>
      </c>
      <c r="E151" s="37" t="s">
        <v>377</v>
      </c>
      <c r="F151" s="37">
        <v>29</v>
      </c>
      <c r="G151" s="37">
        <v>1994</v>
      </c>
      <c r="H151" s="37">
        <v>28</v>
      </c>
      <c r="I151" s="37">
        <v>17</v>
      </c>
      <c r="J151" s="57">
        <v>1636</v>
      </c>
      <c r="K151" s="37">
        <v>18.2</v>
      </c>
      <c r="L151" s="37">
        <v>1</v>
      </c>
      <c r="M151" s="37">
        <v>2</v>
      </c>
      <c r="N151" s="37">
        <v>3</v>
      </c>
      <c r="O151" s="37">
        <v>1</v>
      </c>
      <c r="P151" s="37">
        <v>0</v>
      </c>
      <c r="Q151" s="37">
        <v>0</v>
      </c>
      <c r="R151" s="37">
        <v>4</v>
      </c>
      <c r="S151" s="37">
        <v>0</v>
      </c>
      <c r="T151" s="37">
        <v>0.06</v>
      </c>
      <c r="U151" s="37">
        <v>0.11</v>
      </c>
      <c r="V151" s="37">
        <v>0.17</v>
      </c>
      <c r="W151" s="37">
        <v>0.06</v>
      </c>
      <c r="X151" s="37">
        <v>0.17</v>
      </c>
      <c r="Y151" s="38" t="s">
        <v>2185</v>
      </c>
    </row>
    <row r="152" spans="1:25" x14ac:dyDescent="0.2">
      <c r="A152" s="9">
        <v>145</v>
      </c>
      <c r="B152" s="11" t="s">
        <v>927</v>
      </c>
      <c r="C152" s="11" t="s">
        <v>2186</v>
      </c>
      <c r="D152" s="11" t="s">
        <v>916</v>
      </c>
      <c r="E152" s="11" t="s">
        <v>78</v>
      </c>
      <c r="F152" s="11">
        <v>20</v>
      </c>
      <c r="G152" s="11">
        <v>2003</v>
      </c>
      <c r="H152" s="11">
        <v>25</v>
      </c>
      <c r="I152" s="11">
        <v>23</v>
      </c>
      <c r="J152" s="13">
        <v>1964</v>
      </c>
      <c r="K152" s="11">
        <v>21.8</v>
      </c>
      <c r="L152" s="11">
        <v>0</v>
      </c>
      <c r="M152" s="11">
        <v>2</v>
      </c>
      <c r="N152" s="11">
        <v>2</v>
      </c>
      <c r="O152" s="11">
        <v>0</v>
      </c>
      <c r="P152" s="11">
        <v>0</v>
      </c>
      <c r="Q152" s="11">
        <v>0</v>
      </c>
      <c r="R152" s="11">
        <v>3</v>
      </c>
      <c r="S152" s="11">
        <v>0</v>
      </c>
      <c r="T152" s="11">
        <v>0</v>
      </c>
      <c r="U152" s="11">
        <v>0.09</v>
      </c>
      <c r="V152" s="11">
        <v>0.09</v>
      </c>
      <c r="W152" s="11">
        <v>0</v>
      </c>
      <c r="X152" s="11">
        <v>0.09</v>
      </c>
      <c r="Y152" s="14" t="s">
        <v>2185</v>
      </c>
    </row>
    <row r="153" spans="1:25" x14ac:dyDescent="0.2">
      <c r="A153" s="28">
        <v>146</v>
      </c>
      <c r="B153" s="37" t="s">
        <v>1072</v>
      </c>
      <c r="C153" s="37" t="s">
        <v>2223</v>
      </c>
      <c r="D153" s="37" t="s">
        <v>1013</v>
      </c>
      <c r="E153" s="37" t="s">
        <v>371</v>
      </c>
      <c r="F153" s="37">
        <v>24</v>
      </c>
      <c r="G153" s="37">
        <v>1999</v>
      </c>
      <c r="H153" s="37">
        <v>32</v>
      </c>
      <c r="I153" s="37">
        <v>26</v>
      </c>
      <c r="J153" s="57">
        <v>2330</v>
      </c>
      <c r="K153" s="37">
        <v>25.9</v>
      </c>
      <c r="L153" s="37">
        <v>12</v>
      </c>
      <c r="M153" s="37">
        <v>1</v>
      </c>
      <c r="N153" s="37">
        <v>13</v>
      </c>
      <c r="O153" s="37">
        <v>6</v>
      </c>
      <c r="P153" s="37">
        <v>6</v>
      </c>
      <c r="Q153" s="37">
        <v>7</v>
      </c>
      <c r="R153" s="37">
        <v>4</v>
      </c>
      <c r="S153" s="37">
        <v>0</v>
      </c>
      <c r="T153" s="37">
        <v>0.46</v>
      </c>
      <c r="U153" s="37">
        <v>0.04</v>
      </c>
      <c r="V153" s="37">
        <v>0.5</v>
      </c>
      <c r="W153" s="37">
        <v>0.23</v>
      </c>
      <c r="X153" s="37">
        <v>0.27</v>
      </c>
      <c r="Y153" s="38" t="s">
        <v>2185</v>
      </c>
    </row>
    <row r="154" spans="1:25" x14ac:dyDescent="0.2">
      <c r="A154" s="9">
        <v>147</v>
      </c>
      <c r="B154" s="11" t="s">
        <v>1075</v>
      </c>
      <c r="C154" s="11" t="s">
        <v>2187</v>
      </c>
      <c r="D154" s="11" t="s">
        <v>1013</v>
      </c>
      <c r="E154" s="11" t="s">
        <v>362</v>
      </c>
      <c r="F154" s="11">
        <v>28</v>
      </c>
      <c r="G154" s="11">
        <v>1995</v>
      </c>
      <c r="H154" s="11">
        <v>3</v>
      </c>
      <c r="I154" s="11">
        <v>0</v>
      </c>
      <c r="J154" s="11">
        <v>16</v>
      </c>
      <c r="K154" s="11">
        <v>0.2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4" t="s">
        <v>2185</v>
      </c>
    </row>
    <row r="155" spans="1:25" x14ac:dyDescent="0.2">
      <c r="A155" s="28">
        <v>148</v>
      </c>
      <c r="B155" s="37" t="s">
        <v>1078</v>
      </c>
      <c r="C155" s="37"/>
      <c r="D155" s="37" t="s">
        <v>1013</v>
      </c>
      <c r="E155" s="37" t="s">
        <v>282</v>
      </c>
      <c r="F155" s="37"/>
      <c r="G155" s="37"/>
      <c r="H155" s="37">
        <v>7</v>
      </c>
      <c r="I155" s="37">
        <v>2</v>
      </c>
      <c r="J155" s="37">
        <v>161</v>
      </c>
      <c r="K155" s="37">
        <v>1.8</v>
      </c>
      <c r="L155" s="37">
        <v>0</v>
      </c>
      <c r="M155" s="37">
        <v>1</v>
      </c>
      <c r="N155" s="37">
        <v>1</v>
      </c>
      <c r="O155" s="37">
        <v>0</v>
      </c>
      <c r="P155" s="37">
        <v>0</v>
      </c>
      <c r="Q155" s="37">
        <v>0</v>
      </c>
      <c r="R155" s="37">
        <v>0</v>
      </c>
      <c r="S155" s="37">
        <v>0</v>
      </c>
      <c r="T155" s="37">
        <v>0</v>
      </c>
      <c r="U155" s="37">
        <v>0.56000000000000005</v>
      </c>
      <c r="V155" s="37">
        <v>0.56000000000000005</v>
      </c>
      <c r="W155" s="37">
        <v>0</v>
      </c>
      <c r="X155" s="37">
        <v>0.56000000000000005</v>
      </c>
      <c r="Y155" s="38" t="s">
        <v>2185</v>
      </c>
    </row>
    <row r="156" spans="1:25" x14ac:dyDescent="0.2">
      <c r="A156" s="9">
        <v>149</v>
      </c>
      <c r="B156" s="11" t="s">
        <v>1517</v>
      </c>
      <c r="C156" s="11" t="s">
        <v>2186</v>
      </c>
      <c r="D156" s="11" t="s">
        <v>1440</v>
      </c>
      <c r="E156" s="11" t="s">
        <v>282</v>
      </c>
      <c r="F156" s="11">
        <v>23</v>
      </c>
      <c r="G156" s="11">
        <v>2000</v>
      </c>
      <c r="H156" s="11">
        <v>33</v>
      </c>
      <c r="I156" s="11">
        <v>32</v>
      </c>
      <c r="J156" s="13">
        <v>2736</v>
      </c>
      <c r="K156" s="11">
        <v>30.4</v>
      </c>
      <c r="L156" s="11">
        <v>7</v>
      </c>
      <c r="M156" s="11">
        <v>7</v>
      </c>
      <c r="N156" s="11">
        <v>14</v>
      </c>
      <c r="O156" s="11">
        <v>7</v>
      </c>
      <c r="P156" s="11">
        <v>0</v>
      </c>
      <c r="Q156" s="11">
        <v>0</v>
      </c>
      <c r="R156" s="11">
        <v>5</v>
      </c>
      <c r="S156" s="11">
        <v>0</v>
      </c>
      <c r="T156" s="11">
        <v>0.23</v>
      </c>
      <c r="U156" s="11">
        <v>0.23</v>
      </c>
      <c r="V156" s="11">
        <v>0.46</v>
      </c>
      <c r="W156" s="11">
        <v>0.23</v>
      </c>
      <c r="X156" s="11">
        <v>0.46</v>
      </c>
      <c r="Y156" s="14" t="s">
        <v>2185</v>
      </c>
    </row>
    <row r="157" spans="1:25" x14ac:dyDescent="0.2">
      <c r="A157" s="28">
        <v>150</v>
      </c>
      <c r="B157" s="37" t="s">
        <v>2143</v>
      </c>
      <c r="C157" s="37" t="s">
        <v>2186</v>
      </c>
      <c r="D157" s="37"/>
      <c r="E157" s="37" t="s">
        <v>51</v>
      </c>
      <c r="F157" s="37">
        <v>17</v>
      </c>
      <c r="G157" s="37">
        <v>2006</v>
      </c>
      <c r="H157" s="37">
        <v>2</v>
      </c>
      <c r="I157" s="37">
        <v>0</v>
      </c>
      <c r="J157" s="37">
        <v>11</v>
      </c>
      <c r="K157" s="37">
        <v>0.1</v>
      </c>
      <c r="L157" s="37">
        <v>0</v>
      </c>
      <c r="M157" s="37">
        <v>0</v>
      </c>
      <c r="N157" s="37">
        <v>0</v>
      </c>
      <c r="O157" s="37">
        <v>0</v>
      </c>
      <c r="P157" s="37">
        <v>0</v>
      </c>
      <c r="Q157" s="37">
        <v>0</v>
      </c>
      <c r="R157" s="37">
        <v>0</v>
      </c>
      <c r="S157" s="37">
        <v>0</v>
      </c>
      <c r="T157" s="37">
        <v>0</v>
      </c>
      <c r="U157" s="37">
        <v>0</v>
      </c>
      <c r="V157" s="37">
        <v>0</v>
      </c>
      <c r="W157" s="37">
        <v>0</v>
      </c>
      <c r="X157" s="37">
        <v>0</v>
      </c>
      <c r="Y157" s="38" t="s">
        <v>2185</v>
      </c>
    </row>
    <row r="158" spans="1:25" x14ac:dyDescent="0.2">
      <c r="A158" s="9" t="s">
        <v>2169</v>
      </c>
      <c r="B158" s="11" t="s">
        <v>471</v>
      </c>
      <c r="C158" s="11" t="s">
        <v>2170</v>
      </c>
      <c r="D158" s="11" t="s">
        <v>475</v>
      </c>
      <c r="E158" s="11" t="s">
        <v>268</v>
      </c>
      <c r="F158" s="11" t="s">
        <v>2171</v>
      </c>
      <c r="G158" s="11" t="s">
        <v>478</v>
      </c>
      <c r="H158" s="11" t="s">
        <v>2172</v>
      </c>
      <c r="I158" s="11" t="s">
        <v>2173</v>
      </c>
      <c r="J158" s="11" t="s">
        <v>2174</v>
      </c>
      <c r="K158" s="11" t="s">
        <v>2175</v>
      </c>
      <c r="L158" s="11" t="s">
        <v>2176</v>
      </c>
      <c r="M158" s="11" t="s">
        <v>2177</v>
      </c>
      <c r="N158" s="11" t="s">
        <v>2178</v>
      </c>
      <c r="O158" s="11" t="s">
        <v>2179</v>
      </c>
      <c r="P158" s="11" t="s">
        <v>2180</v>
      </c>
      <c r="Q158" s="11" t="s">
        <v>2181</v>
      </c>
      <c r="R158" s="11" t="s">
        <v>2182</v>
      </c>
      <c r="S158" s="11" t="s">
        <v>2183</v>
      </c>
      <c r="T158" s="11" t="s">
        <v>2176</v>
      </c>
      <c r="U158" s="11" t="s">
        <v>2177</v>
      </c>
      <c r="V158" s="11" t="s">
        <v>2178</v>
      </c>
      <c r="W158" s="11" t="s">
        <v>2179</v>
      </c>
      <c r="X158" s="11" t="s">
        <v>2184</v>
      </c>
      <c r="Y158" s="14" t="s">
        <v>2185</v>
      </c>
    </row>
    <row r="159" spans="1:25" x14ac:dyDescent="0.2">
      <c r="A159" s="28">
        <v>151</v>
      </c>
      <c r="B159" s="37" t="s">
        <v>1317</v>
      </c>
      <c r="C159" s="37" t="s">
        <v>2205</v>
      </c>
      <c r="D159" s="37" t="s">
        <v>1304</v>
      </c>
      <c r="E159" s="37" t="s">
        <v>380</v>
      </c>
      <c r="F159" s="37">
        <v>17</v>
      </c>
      <c r="G159" s="37">
        <v>2006</v>
      </c>
      <c r="H159" s="37">
        <v>2</v>
      </c>
      <c r="I159" s="37">
        <v>2</v>
      </c>
      <c r="J159" s="37">
        <v>180</v>
      </c>
      <c r="K159" s="37">
        <v>2</v>
      </c>
      <c r="L159" s="37">
        <v>0</v>
      </c>
      <c r="M159" s="37">
        <v>0</v>
      </c>
      <c r="N159" s="37">
        <v>0</v>
      </c>
      <c r="O159" s="37">
        <v>0</v>
      </c>
      <c r="P159" s="37">
        <v>0</v>
      </c>
      <c r="Q159" s="37">
        <v>0</v>
      </c>
      <c r="R159" s="37">
        <v>0</v>
      </c>
      <c r="S159" s="37">
        <v>0</v>
      </c>
      <c r="T159" s="37">
        <v>0</v>
      </c>
      <c r="U159" s="37">
        <v>0</v>
      </c>
      <c r="V159" s="37">
        <v>0</v>
      </c>
      <c r="W159" s="37">
        <v>0</v>
      </c>
      <c r="X159" s="37">
        <v>0</v>
      </c>
      <c r="Y159" s="38" t="s">
        <v>2185</v>
      </c>
    </row>
    <row r="160" spans="1:25" x14ac:dyDescent="0.2">
      <c r="A160" s="9">
        <v>152</v>
      </c>
      <c r="B160" s="11" t="s">
        <v>1519</v>
      </c>
      <c r="C160" s="11" t="s">
        <v>2188</v>
      </c>
      <c r="D160" s="11" t="s">
        <v>1981</v>
      </c>
      <c r="E160" s="11" t="s">
        <v>390</v>
      </c>
      <c r="F160" s="11">
        <v>28</v>
      </c>
      <c r="G160" s="11">
        <v>1995</v>
      </c>
      <c r="H160" s="11">
        <v>13</v>
      </c>
      <c r="I160" s="11">
        <v>5</v>
      </c>
      <c r="J160" s="11">
        <v>506</v>
      </c>
      <c r="K160" s="11">
        <v>5.6</v>
      </c>
      <c r="L160" s="11">
        <v>1</v>
      </c>
      <c r="M160" s="11">
        <v>1</v>
      </c>
      <c r="N160" s="11">
        <v>2</v>
      </c>
      <c r="O160" s="11">
        <v>1</v>
      </c>
      <c r="P160" s="11">
        <v>0</v>
      </c>
      <c r="Q160" s="11">
        <v>0</v>
      </c>
      <c r="R160" s="11">
        <v>2</v>
      </c>
      <c r="S160" s="11">
        <v>0</v>
      </c>
      <c r="T160" s="11">
        <v>0.18</v>
      </c>
      <c r="U160" s="11">
        <v>0.18</v>
      </c>
      <c r="V160" s="11">
        <v>0.36</v>
      </c>
      <c r="W160" s="11">
        <v>0.18</v>
      </c>
      <c r="X160" s="11">
        <v>0.36</v>
      </c>
      <c r="Y160" s="14" t="s">
        <v>2185</v>
      </c>
    </row>
    <row r="161" spans="1:25" x14ac:dyDescent="0.2">
      <c r="A161" s="28">
        <v>153</v>
      </c>
      <c r="B161" s="37" t="s">
        <v>1519</v>
      </c>
      <c r="C161" s="37" t="s">
        <v>2188</v>
      </c>
      <c r="D161" s="37" t="s">
        <v>1440</v>
      </c>
      <c r="E161" s="37" t="s">
        <v>378</v>
      </c>
      <c r="F161" s="37">
        <v>28</v>
      </c>
      <c r="G161" s="37">
        <v>1995</v>
      </c>
      <c r="H161" s="37">
        <v>15</v>
      </c>
      <c r="I161" s="37">
        <v>13</v>
      </c>
      <c r="J161" s="57">
        <v>1116</v>
      </c>
      <c r="K161" s="37">
        <v>12.4</v>
      </c>
      <c r="L161" s="37">
        <v>2</v>
      </c>
      <c r="M161" s="37">
        <v>1</v>
      </c>
      <c r="N161" s="37">
        <v>3</v>
      </c>
      <c r="O161" s="37">
        <v>2</v>
      </c>
      <c r="P161" s="37">
        <v>0</v>
      </c>
      <c r="Q161" s="37">
        <v>0</v>
      </c>
      <c r="R161" s="37">
        <v>5</v>
      </c>
      <c r="S161" s="37">
        <v>0</v>
      </c>
      <c r="T161" s="37">
        <v>0.16</v>
      </c>
      <c r="U161" s="37">
        <v>0.08</v>
      </c>
      <c r="V161" s="37">
        <v>0.24</v>
      </c>
      <c r="W161" s="37">
        <v>0.16</v>
      </c>
      <c r="X161" s="37">
        <v>0.24</v>
      </c>
      <c r="Y161" s="38" t="s">
        <v>2185</v>
      </c>
    </row>
    <row r="162" spans="1:25" x14ac:dyDescent="0.2">
      <c r="A162" s="9">
        <v>154</v>
      </c>
      <c r="B162" s="11" t="s">
        <v>1521</v>
      </c>
      <c r="C162" s="11" t="s">
        <v>2186</v>
      </c>
      <c r="D162" s="11" t="s">
        <v>1440</v>
      </c>
      <c r="E162" s="11" t="s">
        <v>122</v>
      </c>
      <c r="F162" s="11">
        <v>17</v>
      </c>
      <c r="G162" s="11">
        <v>2006</v>
      </c>
      <c r="H162" s="11">
        <v>11</v>
      </c>
      <c r="I162" s="11">
        <v>2</v>
      </c>
      <c r="J162" s="11">
        <v>229</v>
      </c>
      <c r="K162" s="11">
        <v>2.5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2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4" t="s">
        <v>2185</v>
      </c>
    </row>
    <row r="163" spans="1:25" x14ac:dyDescent="0.2">
      <c r="A163" s="28">
        <v>155</v>
      </c>
      <c r="B163" s="37" t="s">
        <v>909</v>
      </c>
      <c r="C163" s="37" t="s">
        <v>2186</v>
      </c>
      <c r="D163" s="37" t="s">
        <v>912</v>
      </c>
      <c r="E163" s="37" t="s">
        <v>117</v>
      </c>
      <c r="F163" s="37">
        <v>29</v>
      </c>
      <c r="G163" s="37">
        <v>1994</v>
      </c>
      <c r="H163" s="37">
        <v>2</v>
      </c>
      <c r="I163" s="37">
        <v>0</v>
      </c>
      <c r="J163" s="37">
        <v>16</v>
      </c>
      <c r="K163" s="37">
        <v>0.2</v>
      </c>
      <c r="L163" s="37">
        <v>0</v>
      </c>
      <c r="M163" s="37">
        <v>0</v>
      </c>
      <c r="N163" s="37">
        <v>0</v>
      </c>
      <c r="O163" s="37">
        <v>0</v>
      </c>
      <c r="P163" s="37">
        <v>0</v>
      </c>
      <c r="Q163" s="37">
        <v>0</v>
      </c>
      <c r="R163" s="37">
        <v>0</v>
      </c>
      <c r="S163" s="37">
        <v>1</v>
      </c>
      <c r="T163" s="37">
        <v>0</v>
      </c>
      <c r="U163" s="37">
        <v>0</v>
      </c>
      <c r="V163" s="37">
        <v>0</v>
      </c>
      <c r="W163" s="37">
        <v>0</v>
      </c>
      <c r="X163" s="37">
        <v>0</v>
      </c>
      <c r="Y163" s="38" t="s">
        <v>2185</v>
      </c>
    </row>
    <row r="164" spans="1:25" x14ac:dyDescent="0.2">
      <c r="A164" s="9">
        <v>156</v>
      </c>
      <c r="B164" s="11" t="s">
        <v>297</v>
      </c>
      <c r="C164" s="11" t="s">
        <v>2186</v>
      </c>
      <c r="D164" s="11" t="s">
        <v>1304</v>
      </c>
      <c r="E164" s="11" t="s">
        <v>117</v>
      </c>
      <c r="F164" s="11">
        <v>35</v>
      </c>
      <c r="G164" s="11">
        <v>1988</v>
      </c>
      <c r="H164" s="11">
        <v>27</v>
      </c>
      <c r="I164" s="11">
        <v>27</v>
      </c>
      <c r="J164" s="13">
        <v>2430</v>
      </c>
      <c r="K164" s="11">
        <v>27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2</v>
      </c>
      <c r="S164" s="11">
        <v>0</v>
      </c>
      <c r="T164" s="11">
        <v>0</v>
      </c>
      <c r="U164" s="11">
        <v>0.04</v>
      </c>
      <c r="V164" s="11">
        <v>0.04</v>
      </c>
      <c r="W164" s="11">
        <v>0</v>
      </c>
      <c r="X164" s="11">
        <v>0.04</v>
      </c>
      <c r="Y164" s="14" t="s">
        <v>2185</v>
      </c>
    </row>
    <row r="165" spans="1:25" x14ac:dyDescent="0.2">
      <c r="A165" s="28">
        <v>157</v>
      </c>
      <c r="B165" s="37" t="s">
        <v>598</v>
      </c>
      <c r="C165" s="37" t="s">
        <v>2199</v>
      </c>
      <c r="D165" s="37" t="s">
        <v>483</v>
      </c>
      <c r="E165" s="37" t="s">
        <v>164</v>
      </c>
      <c r="F165" s="37">
        <v>25</v>
      </c>
      <c r="G165" s="37">
        <v>1998</v>
      </c>
      <c r="H165" s="37">
        <v>2</v>
      </c>
      <c r="I165" s="37">
        <v>1</v>
      </c>
      <c r="J165" s="37">
        <v>54</v>
      </c>
      <c r="K165" s="37">
        <v>0.6</v>
      </c>
      <c r="L165" s="37">
        <v>0</v>
      </c>
      <c r="M165" s="37">
        <v>0</v>
      </c>
      <c r="N165" s="37">
        <v>0</v>
      </c>
      <c r="O165" s="37">
        <v>0</v>
      </c>
      <c r="P165" s="37">
        <v>0</v>
      </c>
      <c r="Q165" s="37">
        <v>0</v>
      </c>
      <c r="R165" s="37">
        <v>0</v>
      </c>
      <c r="S165" s="37">
        <v>0</v>
      </c>
      <c r="T165" s="37">
        <v>0</v>
      </c>
      <c r="U165" s="37">
        <v>0</v>
      </c>
      <c r="V165" s="37">
        <v>0</v>
      </c>
      <c r="W165" s="37">
        <v>0</v>
      </c>
      <c r="X165" s="37">
        <v>0</v>
      </c>
      <c r="Y165" s="38" t="s">
        <v>2185</v>
      </c>
    </row>
    <row r="166" spans="1:25" x14ac:dyDescent="0.2">
      <c r="A166" s="9">
        <v>158</v>
      </c>
      <c r="B166" s="11" t="s">
        <v>598</v>
      </c>
      <c r="C166" s="11" t="s">
        <v>2199</v>
      </c>
      <c r="D166" s="11" t="s">
        <v>483</v>
      </c>
      <c r="E166" s="11" t="s">
        <v>85</v>
      </c>
      <c r="F166" s="11">
        <v>25</v>
      </c>
      <c r="G166" s="11">
        <v>1998</v>
      </c>
      <c r="H166" s="11">
        <v>8</v>
      </c>
      <c r="I166" s="11">
        <v>8</v>
      </c>
      <c r="J166" s="11">
        <v>662</v>
      </c>
      <c r="K166" s="11">
        <v>7.4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4" t="s">
        <v>2185</v>
      </c>
    </row>
    <row r="167" spans="1:25" x14ac:dyDescent="0.2">
      <c r="A167" s="28">
        <v>159</v>
      </c>
      <c r="B167" s="37" t="s">
        <v>600</v>
      </c>
      <c r="C167" s="37" t="s">
        <v>2221</v>
      </c>
      <c r="D167" s="37" t="s">
        <v>483</v>
      </c>
      <c r="E167" s="37" t="s">
        <v>374</v>
      </c>
      <c r="F167" s="37">
        <v>29</v>
      </c>
      <c r="G167" s="37">
        <v>1995</v>
      </c>
      <c r="H167" s="37">
        <v>31</v>
      </c>
      <c r="I167" s="37">
        <v>28</v>
      </c>
      <c r="J167" s="57">
        <v>2505</v>
      </c>
      <c r="K167" s="37">
        <v>27.8</v>
      </c>
      <c r="L167" s="37">
        <v>0</v>
      </c>
      <c r="M167" s="37">
        <v>0</v>
      </c>
      <c r="N167" s="37">
        <v>0</v>
      </c>
      <c r="O167" s="37">
        <v>0</v>
      </c>
      <c r="P167" s="37">
        <v>0</v>
      </c>
      <c r="Q167" s="37">
        <v>0</v>
      </c>
      <c r="R167" s="37">
        <v>4</v>
      </c>
      <c r="S167" s="37">
        <v>0</v>
      </c>
      <c r="T167" s="37">
        <v>0</v>
      </c>
      <c r="U167" s="37">
        <v>0</v>
      </c>
      <c r="V167" s="37">
        <v>0</v>
      </c>
      <c r="W167" s="37">
        <v>0</v>
      </c>
      <c r="X167" s="37">
        <v>0</v>
      </c>
      <c r="Y167" s="38" t="s">
        <v>2185</v>
      </c>
    </row>
    <row r="168" spans="1:25" x14ac:dyDescent="0.2">
      <c r="A168" s="9">
        <v>160</v>
      </c>
      <c r="B168" s="11" t="s">
        <v>1523</v>
      </c>
      <c r="C168" s="11" t="s">
        <v>2209</v>
      </c>
      <c r="D168" s="11" t="s">
        <v>1440</v>
      </c>
      <c r="E168" s="11" t="s">
        <v>390</v>
      </c>
      <c r="F168" s="11">
        <v>25</v>
      </c>
      <c r="G168" s="11">
        <v>1998</v>
      </c>
      <c r="H168" s="11">
        <v>4</v>
      </c>
      <c r="I168" s="11">
        <v>1</v>
      </c>
      <c r="J168" s="11">
        <v>140</v>
      </c>
      <c r="K168" s="11">
        <v>1.6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4" t="s">
        <v>2185</v>
      </c>
    </row>
    <row r="169" spans="1:25" x14ac:dyDescent="0.2">
      <c r="A169" s="28">
        <v>161</v>
      </c>
      <c r="B169" s="37" t="s">
        <v>1523</v>
      </c>
      <c r="C169" s="37" t="s">
        <v>2209</v>
      </c>
      <c r="D169" s="37" t="s">
        <v>1440</v>
      </c>
      <c r="E169" s="37" t="s">
        <v>122</v>
      </c>
      <c r="F169" s="37">
        <v>25</v>
      </c>
      <c r="G169" s="37">
        <v>1998</v>
      </c>
      <c r="H169" s="37">
        <v>12</v>
      </c>
      <c r="I169" s="37">
        <v>11</v>
      </c>
      <c r="J169" s="37">
        <v>984</v>
      </c>
      <c r="K169" s="37">
        <v>10.9</v>
      </c>
      <c r="L169" s="37">
        <v>0</v>
      </c>
      <c r="M169" s="37">
        <v>0</v>
      </c>
      <c r="N169" s="37">
        <v>0</v>
      </c>
      <c r="O169" s="37">
        <v>0</v>
      </c>
      <c r="P169" s="37">
        <v>0</v>
      </c>
      <c r="Q169" s="37">
        <v>0</v>
      </c>
      <c r="R169" s="37">
        <v>1</v>
      </c>
      <c r="S169" s="37">
        <v>0</v>
      </c>
      <c r="T169" s="37">
        <v>0</v>
      </c>
      <c r="U169" s="37">
        <v>0</v>
      </c>
      <c r="V169" s="37">
        <v>0</v>
      </c>
      <c r="W169" s="37">
        <v>0</v>
      </c>
      <c r="X169" s="37">
        <v>0</v>
      </c>
      <c r="Y169" s="38" t="s">
        <v>2185</v>
      </c>
    </row>
    <row r="170" spans="1:25" x14ac:dyDescent="0.2">
      <c r="A170" s="9">
        <v>162</v>
      </c>
      <c r="B170" s="11" t="s">
        <v>1081</v>
      </c>
      <c r="C170" s="11" t="s">
        <v>2186</v>
      </c>
      <c r="D170" s="11" t="s">
        <v>1013</v>
      </c>
      <c r="E170" s="11" t="s">
        <v>74</v>
      </c>
      <c r="F170" s="11">
        <v>28</v>
      </c>
      <c r="G170" s="11">
        <v>1995</v>
      </c>
      <c r="H170" s="11">
        <v>17</v>
      </c>
      <c r="I170" s="11">
        <v>15</v>
      </c>
      <c r="J170" s="13">
        <v>1327</v>
      </c>
      <c r="K170" s="11">
        <v>14.7</v>
      </c>
      <c r="L170" s="11">
        <v>3</v>
      </c>
      <c r="M170" s="11">
        <v>2</v>
      </c>
      <c r="N170" s="11">
        <v>5</v>
      </c>
      <c r="O170" s="11">
        <v>2</v>
      </c>
      <c r="P170" s="11">
        <v>1</v>
      </c>
      <c r="Q170" s="11">
        <v>1</v>
      </c>
      <c r="R170" s="11">
        <v>3</v>
      </c>
      <c r="S170" s="11">
        <v>0</v>
      </c>
      <c r="T170" s="11">
        <v>0.2</v>
      </c>
      <c r="U170" s="11">
        <v>0.14000000000000001</v>
      </c>
      <c r="V170" s="11">
        <v>0.34</v>
      </c>
      <c r="W170" s="11">
        <v>0.14000000000000001</v>
      </c>
      <c r="X170" s="11">
        <v>0.27</v>
      </c>
      <c r="Y170" s="14" t="s">
        <v>2185</v>
      </c>
    </row>
    <row r="171" spans="1:25" x14ac:dyDescent="0.2">
      <c r="A171" s="28">
        <v>163</v>
      </c>
      <c r="B171" s="37" t="s">
        <v>1081</v>
      </c>
      <c r="C171" s="37" t="s">
        <v>2186</v>
      </c>
      <c r="D171" s="37" t="s">
        <v>1013</v>
      </c>
      <c r="E171" s="37" t="s">
        <v>371</v>
      </c>
      <c r="F171" s="37">
        <v>28</v>
      </c>
      <c r="G171" s="37">
        <v>1995</v>
      </c>
      <c r="H171" s="37">
        <v>11</v>
      </c>
      <c r="I171" s="37">
        <v>5</v>
      </c>
      <c r="J171" s="37">
        <v>406</v>
      </c>
      <c r="K171" s="37">
        <v>4.5</v>
      </c>
      <c r="L171" s="37">
        <v>2</v>
      </c>
      <c r="M171" s="37">
        <v>1</v>
      </c>
      <c r="N171" s="37">
        <v>3</v>
      </c>
      <c r="O171" s="37">
        <v>2</v>
      </c>
      <c r="P171" s="37">
        <v>0</v>
      </c>
      <c r="Q171" s="37">
        <v>0</v>
      </c>
      <c r="R171" s="37">
        <v>3</v>
      </c>
      <c r="S171" s="37">
        <v>1</v>
      </c>
      <c r="T171" s="37">
        <v>0.44</v>
      </c>
      <c r="U171" s="37">
        <v>0.22</v>
      </c>
      <c r="V171" s="37">
        <v>0.67</v>
      </c>
      <c r="W171" s="37">
        <v>0.44</v>
      </c>
      <c r="X171" s="37">
        <v>0.67</v>
      </c>
      <c r="Y171" s="38" t="s">
        <v>2185</v>
      </c>
    </row>
    <row r="172" spans="1:25" x14ac:dyDescent="0.2">
      <c r="A172" s="9">
        <v>164</v>
      </c>
      <c r="B172" s="11" t="s">
        <v>1525</v>
      </c>
      <c r="C172" s="11" t="s">
        <v>2186</v>
      </c>
      <c r="D172" s="11" t="s">
        <v>1440</v>
      </c>
      <c r="E172" s="11" t="s">
        <v>282</v>
      </c>
      <c r="F172" s="11">
        <v>30</v>
      </c>
      <c r="G172" s="11">
        <v>1993</v>
      </c>
      <c r="H172" s="11">
        <v>26</v>
      </c>
      <c r="I172" s="11">
        <v>13</v>
      </c>
      <c r="J172" s="13">
        <v>1267</v>
      </c>
      <c r="K172" s="11">
        <v>14.1</v>
      </c>
      <c r="L172" s="11">
        <v>1</v>
      </c>
      <c r="M172" s="11">
        <v>1</v>
      </c>
      <c r="N172" s="11">
        <v>2</v>
      </c>
      <c r="O172" s="11">
        <v>1</v>
      </c>
      <c r="P172" s="11">
        <v>0</v>
      </c>
      <c r="Q172" s="11">
        <v>0</v>
      </c>
      <c r="R172" s="11">
        <v>3</v>
      </c>
      <c r="S172" s="11">
        <v>0</v>
      </c>
      <c r="T172" s="11">
        <v>7.0000000000000007E-2</v>
      </c>
      <c r="U172" s="11">
        <v>7.0000000000000007E-2</v>
      </c>
      <c r="V172" s="11">
        <v>0.14000000000000001</v>
      </c>
      <c r="W172" s="11">
        <v>7.0000000000000007E-2</v>
      </c>
      <c r="X172" s="11">
        <v>0.14000000000000001</v>
      </c>
      <c r="Y172" s="14" t="s">
        <v>2185</v>
      </c>
    </row>
    <row r="173" spans="1:25" x14ac:dyDescent="0.2">
      <c r="A173" s="28">
        <v>165</v>
      </c>
      <c r="B173" s="37" t="s">
        <v>1528</v>
      </c>
      <c r="C173" s="37" t="s">
        <v>2186</v>
      </c>
      <c r="D173" s="37" t="s">
        <v>1440</v>
      </c>
      <c r="E173" s="37" t="s">
        <v>78</v>
      </c>
      <c r="F173" s="37">
        <v>21</v>
      </c>
      <c r="G173" s="37">
        <v>2002</v>
      </c>
      <c r="H173" s="37">
        <v>33</v>
      </c>
      <c r="I173" s="37">
        <v>30</v>
      </c>
      <c r="J173" s="57">
        <v>2397</v>
      </c>
      <c r="K173" s="37">
        <v>26.6</v>
      </c>
      <c r="L173" s="37">
        <v>2</v>
      </c>
      <c r="M173" s="37">
        <v>2</v>
      </c>
      <c r="N173" s="37">
        <v>4</v>
      </c>
      <c r="O173" s="37">
        <v>2</v>
      </c>
      <c r="P173" s="37">
        <v>0</v>
      </c>
      <c r="Q173" s="37">
        <v>0</v>
      </c>
      <c r="R173" s="37">
        <v>10</v>
      </c>
      <c r="S173" s="37">
        <v>0</v>
      </c>
      <c r="T173" s="37">
        <v>0.08</v>
      </c>
      <c r="U173" s="37">
        <v>0.08</v>
      </c>
      <c r="V173" s="37">
        <v>0.15</v>
      </c>
      <c r="W173" s="37">
        <v>0.08</v>
      </c>
      <c r="X173" s="37">
        <v>0.15</v>
      </c>
      <c r="Y173" s="38" t="s">
        <v>2185</v>
      </c>
    </row>
    <row r="174" spans="1:25" x14ac:dyDescent="0.2">
      <c r="A174" s="9">
        <v>166</v>
      </c>
      <c r="B174" s="11" t="s">
        <v>929</v>
      </c>
      <c r="C174" s="11" t="s">
        <v>2186</v>
      </c>
      <c r="D174" s="11" t="s">
        <v>916</v>
      </c>
      <c r="E174" s="11" t="s">
        <v>147</v>
      </c>
      <c r="F174" s="11">
        <v>28</v>
      </c>
      <c r="G174" s="11">
        <v>1995</v>
      </c>
      <c r="H174" s="11">
        <v>28</v>
      </c>
      <c r="I174" s="11">
        <v>26</v>
      </c>
      <c r="J174" s="13">
        <v>2372</v>
      </c>
      <c r="K174" s="11">
        <v>26.4</v>
      </c>
      <c r="L174" s="11">
        <v>1</v>
      </c>
      <c r="M174" s="11">
        <v>7</v>
      </c>
      <c r="N174" s="11">
        <v>8</v>
      </c>
      <c r="O174" s="11">
        <v>1</v>
      </c>
      <c r="P174" s="11">
        <v>0</v>
      </c>
      <c r="Q174" s="11">
        <v>0</v>
      </c>
      <c r="R174" s="11">
        <v>11</v>
      </c>
      <c r="S174" s="11">
        <v>0</v>
      </c>
      <c r="T174" s="11">
        <v>0.04</v>
      </c>
      <c r="U174" s="11">
        <v>0.27</v>
      </c>
      <c r="V174" s="11">
        <v>0.3</v>
      </c>
      <c r="W174" s="11">
        <v>0.04</v>
      </c>
      <c r="X174" s="11">
        <v>0.3</v>
      </c>
      <c r="Y174" s="14" t="s">
        <v>2185</v>
      </c>
    </row>
    <row r="175" spans="1:25" x14ac:dyDescent="0.2">
      <c r="A175" s="28">
        <v>167</v>
      </c>
      <c r="B175" s="37" t="s">
        <v>318</v>
      </c>
      <c r="C175" s="37" t="s">
        <v>2186</v>
      </c>
      <c r="D175" s="37" t="s">
        <v>1304</v>
      </c>
      <c r="E175" s="37" t="s">
        <v>164</v>
      </c>
      <c r="F175" s="37">
        <v>29</v>
      </c>
      <c r="G175" s="37">
        <v>1994</v>
      </c>
      <c r="H175" s="37">
        <v>26</v>
      </c>
      <c r="I175" s="37">
        <v>26</v>
      </c>
      <c r="J175" s="57">
        <v>2340</v>
      </c>
      <c r="K175" s="37">
        <v>26</v>
      </c>
      <c r="L175" s="37">
        <v>0</v>
      </c>
      <c r="M175" s="37">
        <v>0</v>
      </c>
      <c r="N175" s="37">
        <v>0</v>
      </c>
      <c r="O175" s="37">
        <v>0</v>
      </c>
      <c r="P175" s="37">
        <v>0</v>
      </c>
      <c r="Q175" s="37">
        <v>0</v>
      </c>
      <c r="R175" s="37">
        <v>1</v>
      </c>
      <c r="S175" s="37">
        <v>0</v>
      </c>
      <c r="T175" s="37">
        <v>0</v>
      </c>
      <c r="U175" s="37">
        <v>0</v>
      </c>
      <c r="V175" s="37">
        <v>0</v>
      </c>
      <c r="W175" s="37">
        <v>0</v>
      </c>
      <c r="X175" s="37">
        <v>0</v>
      </c>
      <c r="Y175" s="38" t="s">
        <v>2185</v>
      </c>
    </row>
    <row r="176" spans="1:25" x14ac:dyDescent="0.2">
      <c r="A176" s="9">
        <v>168</v>
      </c>
      <c r="B176" s="11" t="s">
        <v>1083</v>
      </c>
      <c r="C176" s="11"/>
      <c r="D176" s="11" t="s">
        <v>1013</v>
      </c>
      <c r="E176" s="11" t="s">
        <v>164</v>
      </c>
      <c r="F176" s="11"/>
      <c r="G176" s="11"/>
      <c r="H176" s="11">
        <v>23</v>
      </c>
      <c r="I176" s="11">
        <v>4</v>
      </c>
      <c r="J176" s="11">
        <v>546</v>
      </c>
      <c r="K176" s="11">
        <v>6.1</v>
      </c>
      <c r="L176" s="11">
        <v>1</v>
      </c>
      <c r="M176" s="11">
        <v>2</v>
      </c>
      <c r="N176" s="11">
        <v>3</v>
      </c>
      <c r="O176" s="11">
        <v>1</v>
      </c>
      <c r="P176" s="11">
        <v>0</v>
      </c>
      <c r="Q176" s="11">
        <v>0</v>
      </c>
      <c r="R176" s="11">
        <v>3</v>
      </c>
      <c r="S176" s="11">
        <v>0</v>
      </c>
      <c r="T176" s="11">
        <v>0.16</v>
      </c>
      <c r="U176" s="11">
        <v>0.33</v>
      </c>
      <c r="V176" s="11">
        <v>0.49</v>
      </c>
      <c r="W176" s="11">
        <v>0.16</v>
      </c>
      <c r="X176" s="11">
        <v>0.49</v>
      </c>
      <c r="Y176" s="14" t="s">
        <v>2185</v>
      </c>
    </row>
    <row r="177" spans="1:25" x14ac:dyDescent="0.2">
      <c r="A177" s="28">
        <v>169</v>
      </c>
      <c r="B177" s="37" t="s">
        <v>1086</v>
      </c>
      <c r="C177" s="37" t="s">
        <v>2216</v>
      </c>
      <c r="D177" s="37" t="s">
        <v>1013</v>
      </c>
      <c r="E177" s="37" t="s">
        <v>85</v>
      </c>
      <c r="F177" s="37">
        <v>19</v>
      </c>
      <c r="G177" s="37">
        <v>2004</v>
      </c>
      <c r="H177" s="37">
        <v>30</v>
      </c>
      <c r="I177" s="37">
        <v>19</v>
      </c>
      <c r="J177" s="57">
        <v>1824</v>
      </c>
      <c r="K177" s="37">
        <v>20.3</v>
      </c>
      <c r="L177" s="37">
        <v>11</v>
      </c>
      <c r="M177" s="37">
        <v>0</v>
      </c>
      <c r="N177" s="37">
        <v>11</v>
      </c>
      <c r="O177" s="37">
        <v>11</v>
      </c>
      <c r="P177" s="37">
        <v>0</v>
      </c>
      <c r="Q177" s="37">
        <v>0</v>
      </c>
      <c r="R177" s="37">
        <v>3</v>
      </c>
      <c r="S177" s="37">
        <v>0</v>
      </c>
      <c r="T177" s="37">
        <v>0.54</v>
      </c>
      <c r="U177" s="37">
        <v>0</v>
      </c>
      <c r="V177" s="37">
        <v>0.54</v>
      </c>
      <c r="W177" s="37">
        <v>0.54</v>
      </c>
      <c r="X177" s="37">
        <v>0.54</v>
      </c>
      <c r="Y177" s="38" t="s">
        <v>2185</v>
      </c>
    </row>
    <row r="178" spans="1:25" x14ac:dyDescent="0.2">
      <c r="A178" s="9">
        <v>170</v>
      </c>
      <c r="B178" s="11" t="s">
        <v>1531</v>
      </c>
      <c r="C178" s="11" t="s">
        <v>2186</v>
      </c>
      <c r="D178" s="11" t="s">
        <v>1440</v>
      </c>
      <c r="E178" s="11" t="s">
        <v>334</v>
      </c>
      <c r="F178" s="11">
        <v>22</v>
      </c>
      <c r="G178" s="11">
        <v>2001</v>
      </c>
      <c r="H178" s="11">
        <v>9</v>
      </c>
      <c r="I178" s="11">
        <v>1</v>
      </c>
      <c r="J178" s="11">
        <v>238</v>
      </c>
      <c r="K178" s="11">
        <v>2.6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1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4" t="s">
        <v>2185</v>
      </c>
    </row>
    <row r="179" spans="1:25" x14ac:dyDescent="0.2">
      <c r="A179" s="28">
        <v>171</v>
      </c>
      <c r="B179" s="37" t="s">
        <v>1089</v>
      </c>
      <c r="C179" s="37" t="s">
        <v>2192</v>
      </c>
      <c r="D179" s="37" t="s">
        <v>1013</v>
      </c>
      <c r="E179" s="37" t="s">
        <v>168</v>
      </c>
      <c r="F179" s="37">
        <v>26</v>
      </c>
      <c r="G179" s="37">
        <v>1998</v>
      </c>
      <c r="H179" s="37">
        <v>29</v>
      </c>
      <c r="I179" s="37">
        <v>26</v>
      </c>
      <c r="J179" s="57">
        <v>2210</v>
      </c>
      <c r="K179" s="37">
        <v>24.6</v>
      </c>
      <c r="L179" s="37">
        <v>10</v>
      </c>
      <c r="M179" s="37">
        <v>4</v>
      </c>
      <c r="N179" s="37">
        <v>14</v>
      </c>
      <c r="O179" s="37">
        <v>10</v>
      </c>
      <c r="P179" s="37">
        <v>0</v>
      </c>
      <c r="Q179" s="37">
        <v>1</v>
      </c>
      <c r="R179" s="37">
        <v>7</v>
      </c>
      <c r="S179" s="37">
        <v>0</v>
      </c>
      <c r="T179" s="37">
        <v>0.41</v>
      </c>
      <c r="U179" s="37">
        <v>0.16</v>
      </c>
      <c r="V179" s="37">
        <v>0.56999999999999995</v>
      </c>
      <c r="W179" s="37">
        <v>0.41</v>
      </c>
      <c r="X179" s="37">
        <v>0.56999999999999995</v>
      </c>
      <c r="Y179" s="38" t="s">
        <v>2185</v>
      </c>
    </row>
    <row r="180" spans="1:25" x14ac:dyDescent="0.2">
      <c r="A180" s="9">
        <v>172</v>
      </c>
      <c r="B180" s="11" t="s">
        <v>1533</v>
      </c>
      <c r="C180" s="11" t="s">
        <v>2216</v>
      </c>
      <c r="D180" s="11" t="s">
        <v>1440</v>
      </c>
      <c r="E180" s="11" t="s">
        <v>293</v>
      </c>
      <c r="F180" s="11">
        <v>24</v>
      </c>
      <c r="G180" s="11">
        <v>1999</v>
      </c>
      <c r="H180" s="11">
        <v>30</v>
      </c>
      <c r="I180" s="11">
        <v>29</v>
      </c>
      <c r="J180" s="13">
        <v>2447</v>
      </c>
      <c r="K180" s="11">
        <v>27.2</v>
      </c>
      <c r="L180" s="11">
        <v>2</v>
      </c>
      <c r="M180" s="11">
        <v>2</v>
      </c>
      <c r="N180" s="11">
        <v>4</v>
      </c>
      <c r="O180" s="11">
        <v>1</v>
      </c>
      <c r="P180" s="11">
        <v>1</v>
      </c>
      <c r="Q180" s="11">
        <v>1</v>
      </c>
      <c r="R180" s="11">
        <v>10</v>
      </c>
      <c r="S180" s="11">
        <v>1</v>
      </c>
      <c r="T180" s="11">
        <v>7.0000000000000007E-2</v>
      </c>
      <c r="U180" s="11">
        <v>7.0000000000000007E-2</v>
      </c>
      <c r="V180" s="11">
        <v>0.15</v>
      </c>
      <c r="W180" s="11">
        <v>0.04</v>
      </c>
      <c r="X180" s="11">
        <v>0.11</v>
      </c>
      <c r="Y180" s="14" t="s">
        <v>2185</v>
      </c>
    </row>
    <row r="181" spans="1:25" x14ac:dyDescent="0.2">
      <c r="A181" s="28">
        <v>173</v>
      </c>
      <c r="B181" s="37" t="s">
        <v>2011</v>
      </c>
      <c r="C181" s="37" t="s">
        <v>2186</v>
      </c>
      <c r="D181" s="37" t="s">
        <v>1981</v>
      </c>
      <c r="E181" s="37" t="s">
        <v>334</v>
      </c>
      <c r="F181" s="37">
        <v>33</v>
      </c>
      <c r="G181" s="37">
        <v>1990</v>
      </c>
      <c r="H181" s="37">
        <v>25</v>
      </c>
      <c r="I181" s="37">
        <v>24</v>
      </c>
      <c r="J181" s="57">
        <v>1927</v>
      </c>
      <c r="K181" s="37">
        <v>21.4</v>
      </c>
      <c r="L181" s="37">
        <v>4</v>
      </c>
      <c r="M181" s="37">
        <v>1</v>
      </c>
      <c r="N181" s="37">
        <v>5</v>
      </c>
      <c r="O181" s="37">
        <v>3</v>
      </c>
      <c r="P181" s="37">
        <v>1</v>
      </c>
      <c r="Q181" s="37">
        <v>2</v>
      </c>
      <c r="R181" s="37">
        <v>3</v>
      </c>
      <c r="S181" s="37">
        <v>0</v>
      </c>
      <c r="T181" s="37">
        <v>0.19</v>
      </c>
      <c r="U181" s="37">
        <v>0.05</v>
      </c>
      <c r="V181" s="37">
        <v>0.23</v>
      </c>
      <c r="W181" s="37">
        <v>0.14000000000000001</v>
      </c>
      <c r="X181" s="37">
        <v>0.19</v>
      </c>
      <c r="Y181" s="38" t="s">
        <v>2185</v>
      </c>
    </row>
    <row r="182" spans="1:25" x14ac:dyDescent="0.2">
      <c r="A182" s="9">
        <v>174</v>
      </c>
      <c r="B182" s="11" t="s">
        <v>603</v>
      </c>
      <c r="C182" s="11" t="s">
        <v>2202</v>
      </c>
      <c r="D182" s="11" t="s">
        <v>483</v>
      </c>
      <c r="E182" s="11" t="s">
        <v>90</v>
      </c>
      <c r="F182" s="11">
        <v>29</v>
      </c>
      <c r="G182" s="11">
        <v>1994</v>
      </c>
      <c r="H182" s="11">
        <v>26</v>
      </c>
      <c r="I182" s="11">
        <v>25</v>
      </c>
      <c r="J182" s="13">
        <v>2110</v>
      </c>
      <c r="K182" s="11">
        <v>23.4</v>
      </c>
      <c r="L182" s="11">
        <v>1</v>
      </c>
      <c r="M182" s="11">
        <v>0</v>
      </c>
      <c r="N182" s="11">
        <v>1</v>
      </c>
      <c r="O182" s="11">
        <v>1</v>
      </c>
      <c r="P182" s="11">
        <v>0</v>
      </c>
      <c r="Q182" s="11">
        <v>0</v>
      </c>
      <c r="R182" s="11">
        <v>8</v>
      </c>
      <c r="S182" s="11">
        <v>2</v>
      </c>
      <c r="T182" s="11">
        <v>0.04</v>
      </c>
      <c r="U182" s="11">
        <v>0</v>
      </c>
      <c r="V182" s="11">
        <v>0.04</v>
      </c>
      <c r="W182" s="11">
        <v>0.04</v>
      </c>
      <c r="X182" s="11">
        <v>0.04</v>
      </c>
      <c r="Y182" s="14" t="s">
        <v>2185</v>
      </c>
    </row>
    <row r="183" spans="1:25" x14ac:dyDescent="0.2">
      <c r="A183" s="28">
        <v>175</v>
      </c>
      <c r="B183" s="37" t="s">
        <v>1535</v>
      </c>
      <c r="C183" s="37" t="s">
        <v>2219</v>
      </c>
      <c r="D183" s="37" t="s">
        <v>1440</v>
      </c>
      <c r="E183" s="37" t="s">
        <v>179</v>
      </c>
      <c r="F183" s="37">
        <v>24</v>
      </c>
      <c r="G183" s="37">
        <v>1999</v>
      </c>
      <c r="H183" s="37">
        <v>9</v>
      </c>
      <c r="I183" s="37">
        <v>2</v>
      </c>
      <c r="J183" s="37">
        <v>333</v>
      </c>
      <c r="K183" s="37">
        <v>3.7</v>
      </c>
      <c r="L183" s="37">
        <v>0</v>
      </c>
      <c r="M183" s="37">
        <v>0</v>
      </c>
      <c r="N183" s="37">
        <v>0</v>
      </c>
      <c r="O183" s="37">
        <v>0</v>
      </c>
      <c r="P183" s="37">
        <v>0</v>
      </c>
      <c r="Q183" s="37">
        <v>0</v>
      </c>
      <c r="R183" s="37">
        <v>2</v>
      </c>
      <c r="S183" s="37">
        <v>0</v>
      </c>
      <c r="T183" s="37">
        <v>0</v>
      </c>
      <c r="U183" s="37">
        <v>0</v>
      </c>
      <c r="V183" s="37">
        <v>0</v>
      </c>
      <c r="W183" s="37">
        <v>0</v>
      </c>
      <c r="X183" s="37">
        <v>0</v>
      </c>
      <c r="Y183" s="38" t="s">
        <v>2185</v>
      </c>
    </row>
    <row r="184" spans="1:25" x14ac:dyDescent="0.2">
      <c r="A184" s="9" t="s">
        <v>2169</v>
      </c>
      <c r="B184" s="11" t="s">
        <v>471</v>
      </c>
      <c r="C184" s="11" t="s">
        <v>2170</v>
      </c>
      <c r="D184" s="11" t="s">
        <v>475</v>
      </c>
      <c r="E184" s="11" t="s">
        <v>268</v>
      </c>
      <c r="F184" s="11" t="s">
        <v>2171</v>
      </c>
      <c r="G184" s="11" t="s">
        <v>478</v>
      </c>
      <c r="H184" s="11" t="s">
        <v>2172</v>
      </c>
      <c r="I184" s="11" t="s">
        <v>2173</v>
      </c>
      <c r="J184" s="11" t="s">
        <v>2174</v>
      </c>
      <c r="K184" s="11" t="s">
        <v>2175</v>
      </c>
      <c r="L184" s="11" t="s">
        <v>2176</v>
      </c>
      <c r="M184" s="11" t="s">
        <v>2177</v>
      </c>
      <c r="N184" s="11" t="s">
        <v>2178</v>
      </c>
      <c r="O184" s="11" t="s">
        <v>2179</v>
      </c>
      <c r="P184" s="11" t="s">
        <v>2180</v>
      </c>
      <c r="Q184" s="11" t="s">
        <v>2181</v>
      </c>
      <c r="R184" s="11" t="s">
        <v>2182</v>
      </c>
      <c r="S184" s="11" t="s">
        <v>2183</v>
      </c>
      <c r="T184" s="11" t="s">
        <v>2176</v>
      </c>
      <c r="U184" s="11" t="s">
        <v>2177</v>
      </c>
      <c r="V184" s="11" t="s">
        <v>2178</v>
      </c>
      <c r="W184" s="11" t="s">
        <v>2179</v>
      </c>
      <c r="X184" s="11" t="s">
        <v>2184</v>
      </c>
      <c r="Y184" s="14" t="s">
        <v>2185</v>
      </c>
    </row>
    <row r="185" spans="1:25" x14ac:dyDescent="0.2">
      <c r="A185" s="28">
        <v>176</v>
      </c>
      <c r="B185" s="37" t="s">
        <v>1535</v>
      </c>
      <c r="C185" s="37" t="s">
        <v>2219</v>
      </c>
      <c r="D185" s="37" t="s">
        <v>1440</v>
      </c>
      <c r="E185" s="37" t="s">
        <v>309</v>
      </c>
      <c r="F185" s="37">
        <v>24</v>
      </c>
      <c r="G185" s="37">
        <v>1999</v>
      </c>
      <c r="H185" s="37">
        <v>12</v>
      </c>
      <c r="I185" s="37">
        <v>11</v>
      </c>
      <c r="J185" s="37">
        <v>878</v>
      </c>
      <c r="K185" s="37">
        <v>9.8000000000000007</v>
      </c>
      <c r="L185" s="37">
        <v>1</v>
      </c>
      <c r="M185" s="37">
        <v>0</v>
      </c>
      <c r="N185" s="37">
        <v>1</v>
      </c>
      <c r="O185" s="37">
        <v>1</v>
      </c>
      <c r="P185" s="37">
        <v>0</v>
      </c>
      <c r="Q185" s="37">
        <v>0</v>
      </c>
      <c r="R185" s="37">
        <v>3</v>
      </c>
      <c r="S185" s="37">
        <v>0</v>
      </c>
      <c r="T185" s="37">
        <v>0.1</v>
      </c>
      <c r="U185" s="37">
        <v>0</v>
      </c>
      <c r="V185" s="37">
        <v>0.1</v>
      </c>
      <c r="W185" s="37">
        <v>0.1</v>
      </c>
      <c r="X185" s="37">
        <v>0.1</v>
      </c>
      <c r="Y185" s="38" t="s">
        <v>2185</v>
      </c>
    </row>
    <row r="186" spans="1:25" x14ac:dyDescent="0.2">
      <c r="A186" s="9">
        <v>177</v>
      </c>
      <c r="B186" s="11" t="s">
        <v>932</v>
      </c>
      <c r="C186" s="11" t="s">
        <v>2186</v>
      </c>
      <c r="D186" s="11" t="s">
        <v>916</v>
      </c>
      <c r="E186" s="11" t="s">
        <v>380</v>
      </c>
      <c r="F186" s="11">
        <v>25</v>
      </c>
      <c r="G186" s="11">
        <v>1998</v>
      </c>
      <c r="H186" s="11">
        <v>23</v>
      </c>
      <c r="I186" s="11">
        <v>23</v>
      </c>
      <c r="J186" s="13">
        <v>2051</v>
      </c>
      <c r="K186" s="11">
        <v>22.8</v>
      </c>
      <c r="L186" s="11">
        <v>1</v>
      </c>
      <c r="M186" s="11">
        <v>2</v>
      </c>
      <c r="N186" s="11">
        <v>3</v>
      </c>
      <c r="O186" s="11">
        <v>1</v>
      </c>
      <c r="P186" s="11">
        <v>0</v>
      </c>
      <c r="Q186" s="11">
        <v>0</v>
      </c>
      <c r="R186" s="11">
        <v>2</v>
      </c>
      <c r="S186" s="11">
        <v>0</v>
      </c>
      <c r="T186" s="11">
        <v>0.04</v>
      </c>
      <c r="U186" s="11">
        <v>0.09</v>
      </c>
      <c r="V186" s="11">
        <v>0.13</v>
      </c>
      <c r="W186" s="11">
        <v>0.04</v>
      </c>
      <c r="X186" s="11">
        <v>0.13</v>
      </c>
      <c r="Y186" s="14" t="s">
        <v>2185</v>
      </c>
    </row>
    <row r="187" spans="1:25" x14ac:dyDescent="0.2">
      <c r="A187" s="28">
        <v>178</v>
      </c>
      <c r="B187" s="37" t="s">
        <v>935</v>
      </c>
      <c r="C187" s="37" t="s">
        <v>2225</v>
      </c>
      <c r="D187" s="37" t="s">
        <v>916</v>
      </c>
      <c r="E187" s="37" t="s">
        <v>309</v>
      </c>
      <c r="F187" s="37">
        <v>26</v>
      </c>
      <c r="G187" s="37">
        <v>1997</v>
      </c>
      <c r="H187" s="37">
        <v>21</v>
      </c>
      <c r="I187" s="37">
        <v>17</v>
      </c>
      <c r="J187" s="57">
        <v>1357</v>
      </c>
      <c r="K187" s="37">
        <v>15.1</v>
      </c>
      <c r="L187" s="37">
        <v>2</v>
      </c>
      <c r="M187" s="37">
        <v>2</v>
      </c>
      <c r="N187" s="37">
        <v>4</v>
      </c>
      <c r="O187" s="37">
        <v>2</v>
      </c>
      <c r="P187" s="37">
        <v>0</v>
      </c>
      <c r="Q187" s="37">
        <v>0</v>
      </c>
      <c r="R187" s="37">
        <v>2</v>
      </c>
      <c r="S187" s="37">
        <v>1</v>
      </c>
      <c r="T187" s="37">
        <v>0.13</v>
      </c>
      <c r="U187" s="37">
        <v>0.13</v>
      </c>
      <c r="V187" s="37">
        <v>0.27</v>
      </c>
      <c r="W187" s="37">
        <v>0.13</v>
      </c>
      <c r="X187" s="37">
        <v>0.27</v>
      </c>
      <c r="Y187" s="38" t="s">
        <v>2185</v>
      </c>
    </row>
    <row r="188" spans="1:25" x14ac:dyDescent="0.2">
      <c r="A188" s="9">
        <v>179</v>
      </c>
      <c r="B188" s="11" t="s">
        <v>607</v>
      </c>
      <c r="C188" s="11" t="s">
        <v>2221</v>
      </c>
      <c r="D188" s="11" t="s">
        <v>483</v>
      </c>
      <c r="E188" s="11" t="s">
        <v>390</v>
      </c>
      <c r="F188" s="11">
        <v>23</v>
      </c>
      <c r="G188" s="11">
        <v>2000</v>
      </c>
      <c r="H188" s="11">
        <v>32</v>
      </c>
      <c r="I188" s="11">
        <v>32</v>
      </c>
      <c r="J188" s="13">
        <v>2841</v>
      </c>
      <c r="K188" s="11">
        <v>31.6</v>
      </c>
      <c r="L188" s="11">
        <v>1</v>
      </c>
      <c r="M188" s="11">
        <v>0</v>
      </c>
      <c r="N188" s="11">
        <v>1</v>
      </c>
      <c r="O188" s="11">
        <v>1</v>
      </c>
      <c r="P188" s="11">
        <v>0</v>
      </c>
      <c r="Q188" s="11">
        <v>0</v>
      </c>
      <c r="R188" s="11">
        <v>0</v>
      </c>
      <c r="S188" s="11">
        <v>0</v>
      </c>
      <c r="T188" s="11">
        <v>0.03</v>
      </c>
      <c r="U188" s="11">
        <v>0</v>
      </c>
      <c r="V188" s="11">
        <v>0.03</v>
      </c>
      <c r="W188" s="11">
        <v>0.03</v>
      </c>
      <c r="X188" s="11">
        <v>0.03</v>
      </c>
      <c r="Y188" s="14" t="s">
        <v>2185</v>
      </c>
    </row>
    <row r="189" spans="1:25" x14ac:dyDescent="0.2">
      <c r="A189" s="28">
        <v>180</v>
      </c>
      <c r="B189" s="37" t="s">
        <v>609</v>
      </c>
      <c r="C189" s="37" t="s">
        <v>2186</v>
      </c>
      <c r="D189" s="37" t="s">
        <v>483</v>
      </c>
      <c r="E189" s="37" t="s">
        <v>74</v>
      </c>
      <c r="F189" s="37">
        <v>24</v>
      </c>
      <c r="G189" s="37">
        <v>1999</v>
      </c>
      <c r="H189" s="37">
        <v>29</v>
      </c>
      <c r="I189" s="37">
        <v>23</v>
      </c>
      <c r="J189" s="57">
        <v>2151</v>
      </c>
      <c r="K189" s="37">
        <v>23.9</v>
      </c>
      <c r="L189" s="37">
        <v>0</v>
      </c>
      <c r="M189" s="37">
        <v>0</v>
      </c>
      <c r="N189" s="37">
        <v>0</v>
      </c>
      <c r="O189" s="37">
        <v>0</v>
      </c>
      <c r="P189" s="37">
        <v>0</v>
      </c>
      <c r="Q189" s="37">
        <v>0</v>
      </c>
      <c r="R189" s="37">
        <v>9</v>
      </c>
      <c r="S189" s="37">
        <v>1</v>
      </c>
      <c r="T189" s="37">
        <v>0</v>
      </c>
      <c r="U189" s="37">
        <v>0</v>
      </c>
      <c r="V189" s="37">
        <v>0</v>
      </c>
      <c r="W189" s="37">
        <v>0</v>
      </c>
      <c r="X189" s="37">
        <v>0</v>
      </c>
      <c r="Y189" s="38" t="s">
        <v>2185</v>
      </c>
    </row>
    <row r="190" spans="1:25" x14ac:dyDescent="0.2">
      <c r="A190" s="9">
        <v>181</v>
      </c>
      <c r="B190" s="11" t="s">
        <v>938</v>
      </c>
      <c r="C190" s="11" t="s">
        <v>2204</v>
      </c>
      <c r="D190" s="11" t="s">
        <v>916</v>
      </c>
      <c r="E190" s="11" t="s">
        <v>334</v>
      </c>
      <c r="F190" s="11">
        <v>29</v>
      </c>
      <c r="G190" s="11">
        <v>1994</v>
      </c>
      <c r="H190" s="11">
        <v>34</v>
      </c>
      <c r="I190" s="11">
        <v>34</v>
      </c>
      <c r="J190" s="13">
        <v>3011</v>
      </c>
      <c r="K190" s="11">
        <v>33.5</v>
      </c>
      <c r="L190" s="11">
        <v>1</v>
      </c>
      <c r="M190" s="11">
        <v>3</v>
      </c>
      <c r="N190" s="11">
        <v>4</v>
      </c>
      <c r="O190" s="11">
        <v>1</v>
      </c>
      <c r="P190" s="11">
        <v>0</v>
      </c>
      <c r="Q190" s="11">
        <v>0</v>
      </c>
      <c r="R190" s="11">
        <v>3</v>
      </c>
      <c r="S190" s="11">
        <v>0</v>
      </c>
      <c r="T190" s="11">
        <v>0.03</v>
      </c>
      <c r="U190" s="11">
        <v>0.09</v>
      </c>
      <c r="V190" s="11">
        <v>0.12</v>
      </c>
      <c r="W190" s="11">
        <v>0.03</v>
      </c>
      <c r="X190" s="11">
        <v>0.12</v>
      </c>
      <c r="Y190" s="14" t="s">
        <v>2185</v>
      </c>
    </row>
    <row r="191" spans="1:25" x14ac:dyDescent="0.2">
      <c r="A191" s="28">
        <v>182</v>
      </c>
      <c r="B191" s="37" t="s">
        <v>611</v>
      </c>
      <c r="C191" s="37" t="s">
        <v>2186</v>
      </c>
      <c r="D191" s="37" t="s">
        <v>483</v>
      </c>
      <c r="E191" s="37" t="s">
        <v>374</v>
      </c>
      <c r="F191" s="37">
        <v>28</v>
      </c>
      <c r="G191" s="37">
        <v>1996</v>
      </c>
      <c r="H191" s="37">
        <v>31</v>
      </c>
      <c r="I191" s="37">
        <v>27</v>
      </c>
      <c r="J191" s="57">
        <v>2401</v>
      </c>
      <c r="K191" s="37">
        <v>26.7</v>
      </c>
      <c r="L191" s="37">
        <v>0</v>
      </c>
      <c r="M191" s="37">
        <v>0</v>
      </c>
      <c r="N191" s="37">
        <v>0</v>
      </c>
      <c r="O191" s="37">
        <v>0</v>
      </c>
      <c r="P191" s="37">
        <v>0</v>
      </c>
      <c r="Q191" s="37">
        <v>0</v>
      </c>
      <c r="R191" s="37">
        <v>5</v>
      </c>
      <c r="S191" s="37">
        <v>0</v>
      </c>
      <c r="T191" s="37">
        <v>0</v>
      </c>
      <c r="U191" s="37">
        <v>0</v>
      </c>
      <c r="V191" s="37">
        <v>0</v>
      </c>
      <c r="W191" s="37">
        <v>0</v>
      </c>
      <c r="X191" s="37">
        <v>0</v>
      </c>
      <c r="Y191" s="38" t="s">
        <v>2185</v>
      </c>
    </row>
    <row r="192" spans="1:25" x14ac:dyDescent="0.2">
      <c r="A192" s="9">
        <v>183</v>
      </c>
      <c r="B192" s="11" t="s">
        <v>614</v>
      </c>
      <c r="C192" s="11" t="s">
        <v>2186</v>
      </c>
      <c r="D192" s="11" t="s">
        <v>483</v>
      </c>
      <c r="E192" s="11" t="s">
        <v>369</v>
      </c>
      <c r="F192" s="11">
        <v>21</v>
      </c>
      <c r="G192" s="11">
        <v>2002</v>
      </c>
      <c r="H192" s="11">
        <v>13</v>
      </c>
      <c r="I192" s="11">
        <v>9</v>
      </c>
      <c r="J192" s="11">
        <v>813</v>
      </c>
      <c r="K192" s="11">
        <v>9</v>
      </c>
      <c r="L192" s="11">
        <v>1</v>
      </c>
      <c r="M192" s="11">
        <v>4</v>
      </c>
      <c r="N192" s="11">
        <v>5</v>
      </c>
      <c r="O192" s="11">
        <v>1</v>
      </c>
      <c r="P192" s="11">
        <v>0</v>
      </c>
      <c r="Q192" s="11">
        <v>0</v>
      </c>
      <c r="R192" s="11">
        <v>3</v>
      </c>
      <c r="S192" s="11">
        <v>0</v>
      </c>
      <c r="T192" s="11">
        <v>0.11</v>
      </c>
      <c r="U192" s="11">
        <v>0.44</v>
      </c>
      <c r="V192" s="11">
        <v>0.55000000000000004</v>
      </c>
      <c r="W192" s="11">
        <v>0.11</v>
      </c>
      <c r="X192" s="11">
        <v>0.55000000000000004</v>
      </c>
      <c r="Y192" s="14" t="s">
        <v>2185</v>
      </c>
    </row>
    <row r="193" spans="1:25" x14ac:dyDescent="0.2">
      <c r="A193" s="28">
        <v>184</v>
      </c>
      <c r="B193" s="37" t="s">
        <v>1908</v>
      </c>
      <c r="C193" s="37" t="s">
        <v>2214</v>
      </c>
      <c r="D193" s="37" t="s">
        <v>1882</v>
      </c>
      <c r="E193" s="37" t="s">
        <v>378</v>
      </c>
      <c r="F193" s="37">
        <v>19</v>
      </c>
      <c r="G193" s="37">
        <v>2004</v>
      </c>
      <c r="H193" s="37">
        <v>26</v>
      </c>
      <c r="I193" s="37">
        <v>14</v>
      </c>
      <c r="J193" s="57">
        <v>1113</v>
      </c>
      <c r="K193" s="37">
        <v>12.4</v>
      </c>
      <c r="L193" s="37">
        <v>1</v>
      </c>
      <c r="M193" s="37">
        <v>2</v>
      </c>
      <c r="N193" s="37">
        <v>3</v>
      </c>
      <c r="O193" s="37">
        <v>1</v>
      </c>
      <c r="P193" s="37">
        <v>0</v>
      </c>
      <c r="Q193" s="37">
        <v>0</v>
      </c>
      <c r="R193" s="37">
        <v>4</v>
      </c>
      <c r="S193" s="37">
        <v>0</v>
      </c>
      <c r="T193" s="37">
        <v>0.08</v>
      </c>
      <c r="U193" s="37">
        <v>0.16</v>
      </c>
      <c r="V193" s="37">
        <v>0.24</v>
      </c>
      <c r="W193" s="37">
        <v>0.08</v>
      </c>
      <c r="X193" s="37">
        <v>0.24</v>
      </c>
      <c r="Y193" s="38" t="s">
        <v>2185</v>
      </c>
    </row>
    <row r="194" spans="1:25" x14ac:dyDescent="0.2">
      <c r="A194" s="9">
        <v>185</v>
      </c>
      <c r="B194" s="11" t="s">
        <v>617</v>
      </c>
      <c r="C194" s="11" t="s">
        <v>2186</v>
      </c>
      <c r="D194" s="11" t="s">
        <v>483</v>
      </c>
      <c r="E194" s="11" t="s">
        <v>51</v>
      </c>
      <c r="F194" s="11">
        <v>24</v>
      </c>
      <c r="G194" s="11">
        <v>1999</v>
      </c>
      <c r="H194" s="11">
        <v>33</v>
      </c>
      <c r="I194" s="11">
        <v>29</v>
      </c>
      <c r="J194" s="13">
        <v>2558</v>
      </c>
      <c r="K194" s="11">
        <v>28.4</v>
      </c>
      <c r="L194" s="11">
        <v>2</v>
      </c>
      <c r="M194" s="11">
        <v>1</v>
      </c>
      <c r="N194" s="11">
        <v>3</v>
      </c>
      <c r="O194" s="11">
        <v>2</v>
      </c>
      <c r="P194" s="11">
        <v>0</v>
      </c>
      <c r="Q194" s="11">
        <v>0</v>
      </c>
      <c r="R194" s="11">
        <v>5</v>
      </c>
      <c r="S194" s="11">
        <v>0</v>
      </c>
      <c r="T194" s="11">
        <v>7.0000000000000007E-2</v>
      </c>
      <c r="U194" s="11">
        <v>0.04</v>
      </c>
      <c r="V194" s="11">
        <v>0.11</v>
      </c>
      <c r="W194" s="11">
        <v>7.0000000000000007E-2</v>
      </c>
      <c r="X194" s="11">
        <v>0.11</v>
      </c>
      <c r="Y194" s="14" t="s">
        <v>2185</v>
      </c>
    </row>
    <row r="195" spans="1:25" x14ac:dyDescent="0.2">
      <c r="A195" s="28">
        <v>186</v>
      </c>
      <c r="B195" s="37" t="s">
        <v>1244</v>
      </c>
      <c r="C195" s="37" t="s">
        <v>2221</v>
      </c>
      <c r="D195" s="37" t="s">
        <v>1221</v>
      </c>
      <c r="E195" s="37" t="s">
        <v>168</v>
      </c>
      <c r="F195" s="37">
        <v>25</v>
      </c>
      <c r="G195" s="37">
        <v>1998</v>
      </c>
      <c r="H195" s="37">
        <v>28</v>
      </c>
      <c r="I195" s="37">
        <v>10</v>
      </c>
      <c r="J195" s="57">
        <v>1090</v>
      </c>
      <c r="K195" s="37">
        <v>12.1</v>
      </c>
      <c r="L195" s="37">
        <v>2</v>
      </c>
      <c r="M195" s="37">
        <v>0</v>
      </c>
      <c r="N195" s="37">
        <v>2</v>
      </c>
      <c r="O195" s="37">
        <v>2</v>
      </c>
      <c r="P195" s="37">
        <v>0</v>
      </c>
      <c r="Q195" s="37">
        <v>0</v>
      </c>
      <c r="R195" s="37">
        <v>3</v>
      </c>
      <c r="S195" s="37">
        <v>0</v>
      </c>
      <c r="T195" s="37">
        <v>0.17</v>
      </c>
      <c r="U195" s="37">
        <v>0</v>
      </c>
      <c r="V195" s="37">
        <v>0.17</v>
      </c>
      <c r="W195" s="37">
        <v>0.17</v>
      </c>
      <c r="X195" s="37">
        <v>0.17</v>
      </c>
      <c r="Y195" s="38" t="s">
        <v>2185</v>
      </c>
    </row>
    <row r="196" spans="1:25" x14ac:dyDescent="0.2">
      <c r="A196" s="9">
        <v>187</v>
      </c>
      <c r="B196" s="11" t="s">
        <v>620</v>
      </c>
      <c r="C196" s="11" t="s">
        <v>2186</v>
      </c>
      <c r="D196" s="11" t="s">
        <v>483</v>
      </c>
      <c r="E196" s="11" t="s">
        <v>51</v>
      </c>
      <c r="F196" s="11">
        <v>24</v>
      </c>
      <c r="G196" s="11">
        <v>1999</v>
      </c>
      <c r="H196" s="11">
        <v>24</v>
      </c>
      <c r="I196" s="11">
        <v>7</v>
      </c>
      <c r="J196" s="11">
        <v>700</v>
      </c>
      <c r="K196" s="11">
        <v>7.8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4" t="s">
        <v>2185</v>
      </c>
    </row>
    <row r="197" spans="1:25" x14ac:dyDescent="0.2">
      <c r="A197" s="28">
        <v>188</v>
      </c>
      <c r="B197" s="37" t="s">
        <v>2144</v>
      </c>
      <c r="C197" s="37"/>
      <c r="D197" s="37"/>
      <c r="E197" s="37" t="s">
        <v>164</v>
      </c>
      <c r="F197" s="37"/>
      <c r="G197" s="37"/>
      <c r="H197" s="37">
        <v>4</v>
      </c>
      <c r="I197" s="37">
        <v>0</v>
      </c>
      <c r="J197" s="37">
        <v>38</v>
      </c>
      <c r="K197" s="37">
        <v>0.4</v>
      </c>
      <c r="L197" s="37">
        <v>0</v>
      </c>
      <c r="M197" s="37">
        <v>0</v>
      </c>
      <c r="N197" s="37">
        <v>0</v>
      </c>
      <c r="O197" s="37">
        <v>0</v>
      </c>
      <c r="P197" s="37">
        <v>0</v>
      </c>
      <c r="Q197" s="37">
        <v>0</v>
      </c>
      <c r="R197" s="37">
        <v>0</v>
      </c>
      <c r="S197" s="37">
        <v>0</v>
      </c>
      <c r="T197" s="37">
        <v>0</v>
      </c>
      <c r="U197" s="37">
        <v>0</v>
      </c>
      <c r="V197" s="37">
        <v>0</v>
      </c>
      <c r="W197" s="37">
        <v>0</v>
      </c>
      <c r="X197" s="37">
        <v>0</v>
      </c>
      <c r="Y197" s="38" t="s">
        <v>2185</v>
      </c>
    </row>
    <row r="198" spans="1:25" x14ac:dyDescent="0.2">
      <c r="A198" s="9">
        <v>189</v>
      </c>
      <c r="B198" s="11" t="s">
        <v>1538</v>
      </c>
      <c r="C198" s="11"/>
      <c r="D198" s="11" t="s">
        <v>1440</v>
      </c>
      <c r="E198" s="11" t="s">
        <v>362</v>
      </c>
      <c r="F198" s="11"/>
      <c r="G198" s="11"/>
      <c r="H198" s="11">
        <v>3</v>
      </c>
      <c r="I198" s="11">
        <v>1</v>
      </c>
      <c r="J198" s="11">
        <v>102</v>
      </c>
      <c r="K198" s="11">
        <v>1.1000000000000001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4" t="s">
        <v>2185</v>
      </c>
    </row>
    <row r="199" spans="1:25" x14ac:dyDescent="0.2">
      <c r="A199" s="28">
        <v>190</v>
      </c>
      <c r="B199" s="37" t="s">
        <v>623</v>
      </c>
      <c r="C199" s="37" t="s">
        <v>2210</v>
      </c>
      <c r="D199" s="37" t="s">
        <v>483</v>
      </c>
      <c r="E199" s="37" t="s">
        <v>168</v>
      </c>
      <c r="F199" s="37">
        <v>23</v>
      </c>
      <c r="G199" s="37">
        <v>2000</v>
      </c>
      <c r="H199" s="37">
        <v>9</v>
      </c>
      <c r="I199" s="37">
        <v>6</v>
      </c>
      <c r="J199" s="37">
        <v>572</v>
      </c>
      <c r="K199" s="37">
        <v>6.4</v>
      </c>
      <c r="L199" s="37">
        <v>0</v>
      </c>
      <c r="M199" s="37">
        <v>0</v>
      </c>
      <c r="N199" s="37">
        <v>0</v>
      </c>
      <c r="O199" s="37">
        <v>0</v>
      </c>
      <c r="P199" s="37">
        <v>0</v>
      </c>
      <c r="Q199" s="37">
        <v>0</v>
      </c>
      <c r="R199" s="37">
        <v>1</v>
      </c>
      <c r="S199" s="37">
        <v>0</v>
      </c>
      <c r="T199" s="37">
        <v>0</v>
      </c>
      <c r="U199" s="37">
        <v>0</v>
      </c>
      <c r="V199" s="37">
        <v>0</v>
      </c>
      <c r="W199" s="37">
        <v>0</v>
      </c>
      <c r="X199" s="37">
        <v>0</v>
      </c>
      <c r="Y199" s="38" t="s">
        <v>2185</v>
      </c>
    </row>
    <row r="200" spans="1:25" x14ac:dyDescent="0.2">
      <c r="A200" s="9">
        <v>191</v>
      </c>
      <c r="B200" s="11" t="s">
        <v>2013</v>
      </c>
      <c r="C200" s="11" t="s">
        <v>2186</v>
      </c>
      <c r="D200" s="11" t="s">
        <v>1981</v>
      </c>
      <c r="E200" s="11" t="s">
        <v>309</v>
      </c>
      <c r="F200" s="11">
        <v>21</v>
      </c>
      <c r="G200" s="11">
        <v>2002</v>
      </c>
      <c r="H200" s="11">
        <v>33</v>
      </c>
      <c r="I200" s="11">
        <v>22</v>
      </c>
      <c r="J200" s="13">
        <v>2090</v>
      </c>
      <c r="K200" s="11">
        <v>23.2</v>
      </c>
      <c r="L200" s="11">
        <v>2</v>
      </c>
      <c r="M200" s="11">
        <v>4</v>
      </c>
      <c r="N200" s="11">
        <v>6</v>
      </c>
      <c r="O200" s="11">
        <v>2</v>
      </c>
      <c r="P200" s="11">
        <v>0</v>
      </c>
      <c r="Q200" s="11">
        <v>0</v>
      </c>
      <c r="R200" s="11">
        <v>1</v>
      </c>
      <c r="S200" s="11">
        <v>0</v>
      </c>
      <c r="T200" s="11">
        <v>0.09</v>
      </c>
      <c r="U200" s="11">
        <v>0.17</v>
      </c>
      <c r="V200" s="11">
        <v>0.26</v>
      </c>
      <c r="W200" s="11">
        <v>0.09</v>
      </c>
      <c r="X200" s="11">
        <v>0.26</v>
      </c>
      <c r="Y200" s="14" t="s">
        <v>2185</v>
      </c>
    </row>
    <row r="201" spans="1:25" x14ac:dyDescent="0.2">
      <c r="A201" s="28">
        <v>192</v>
      </c>
      <c r="B201" s="37" t="s">
        <v>1540</v>
      </c>
      <c r="C201" s="37" t="s">
        <v>2201</v>
      </c>
      <c r="D201" s="37" t="s">
        <v>1440</v>
      </c>
      <c r="E201" s="37" t="s">
        <v>117</v>
      </c>
      <c r="F201" s="37">
        <v>23</v>
      </c>
      <c r="G201" s="37">
        <v>2000</v>
      </c>
      <c r="H201" s="37">
        <v>33</v>
      </c>
      <c r="I201" s="37">
        <v>32</v>
      </c>
      <c r="J201" s="57">
        <v>2564</v>
      </c>
      <c r="K201" s="37">
        <v>28.5</v>
      </c>
      <c r="L201" s="37">
        <v>1</v>
      </c>
      <c r="M201" s="37">
        <v>1</v>
      </c>
      <c r="N201" s="37">
        <v>2</v>
      </c>
      <c r="O201" s="37">
        <v>1</v>
      </c>
      <c r="P201" s="37">
        <v>0</v>
      </c>
      <c r="Q201" s="37">
        <v>0</v>
      </c>
      <c r="R201" s="37">
        <v>9</v>
      </c>
      <c r="S201" s="37">
        <v>0</v>
      </c>
      <c r="T201" s="37">
        <v>0.04</v>
      </c>
      <c r="U201" s="37">
        <v>0.04</v>
      </c>
      <c r="V201" s="37">
        <v>7.0000000000000007E-2</v>
      </c>
      <c r="W201" s="37">
        <v>0.04</v>
      </c>
      <c r="X201" s="37">
        <v>7.0000000000000007E-2</v>
      </c>
      <c r="Y201" s="38" t="s">
        <v>2185</v>
      </c>
    </row>
    <row r="202" spans="1:25" x14ac:dyDescent="0.2">
      <c r="A202" s="9">
        <v>193</v>
      </c>
      <c r="B202" s="11" t="s">
        <v>1092</v>
      </c>
      <c r="C202" s="11" t="s">
        <v>2186</v>
      </c>
      <c r="D202" s="11" t="s">
        <v>1013</v>
      </c>
      <c r="E202" s="11" t="s">
        <v>147</v>
      </c>
      <c r="F202" s="11">
        <v>33</v>
      </c>
      <c r="G202" s="11">
        <v>1990</v>
      </c>
      <c r="H202" s="11">
        <v>14</v>
      </c>
      <c r="I202" s="11">
        <v>4</v>
      </c>
      <c r="J202" s="11">
        <v>452</v>
      </c>
      <c r="K202" s="11">
        <v>5</v>
      </c>
      <c r="L202" s="11">
        <v>1</v>
      </c>
      <c r="M202" s="11">
        <v>0</v>
      </c>
      <c r="N202" s="11">
        <v>1</v>
      </c>
      <c r="O202" s="11">
        <v>1</v>
      </c>
      <c r="P202" s="11">
        <v>0</v>
      </c>
      <c r="Q202" s="11">
        <v>0</v>
      </c>
      <c r="R202" s="11">
        <v>7</v>
      </c>
      <c r="S202" s="11">
        <v>0</v>
      </c>
      <c r="T202" s="11">
        <v>0.2</v>
      </c>
      <c r="U202" s="11">
        <v>0</v>
      </c>
      <c r="V202" s="11">
        <v>0.2</v>
      </c>
      <c r="W202" s="11">
        <v>0.2</v>
      </c>
      <c r="X202" s="11">
        <v>0.2</v>
      </c>
      <c r="Y202" s="14" t="s">
        <v>2185</v>
      </c>
    </row>
    <row r="203" spans="1:25" x14ac:dyDescent="0.2">
      <c r="A203" s="28">
        <v>194</v>
      </c>
      <c r="B203" s="37" t="s">
        <v>1542</v>
      </c>
      <c r="C203" s="37" t="s">
        <v>2197</v>
      </c>
      <c r="D203" s="37" t="s">
        <v>1440</v>
      </c>
      <c r="E203" s="37" t="s">
        <v>371</v>
      </c>
      <c r="F203" s="37">
        <v>27</v>
      </c>
      <c r="G203" s="37">
        <v>1996</v>
      </c>
      <c r="H203" s="37">
        <v>12</v>
      </c>
      <c r="I203" s="37">
        <v>6</v>
      </c>
      <c r="J203" s="37">
        <v>493</v>
      </c>
      <c r="K203" s="37">
        <v>5.5</v>
      </c>
      <c r="L203" s="37">
        <v>0</v>
      </c>
      <c r="M203" s="37">
        <v>0</v>
      </c>
      <c r="N203" s="37">
        <v>0</v>
      </c>
      <c r="O203" s="37">
        <v>0</v>
      </c>
      <c r="P203" s="37">
        <v>0</v>
      </c>
      <c r="Q203" s="37">
        <v>0</v>
      </c>
      <c r="R203" s="37">
        <v>2</v>
      </c>
      <c r="S203" s="37">
        <v>0</v>
      </c>
      <c r="T203" s="37">
        <v>0</v>
      </c>
      <c r="U203" s="37">
        <v>0</v>
      </c>
      <c r="V203" s="37">
        <v>0</v>
      </c>
      <c r="W203" s="37">
        <v>0</v>
      </c>
      <c r="X203" s="37">
        <v>0</v>
      </c>
      <c r="Y203" s="38" t="s">
        <v>2185</v>
      </c>
    </row>
    <row r="204" spans="1:25" x14ac:dyDescent="0.2">
      <c r="A204" s="9">
        <v>195</v>
      </c>
      <c r="B204" s="11" t="s">
        <v>1545</v>
      </c>
      <c r="C204" s="11" t="s">
        <v>2194</v>
      </c>
      <c r="D204" s="11" t="s">
        <v>1440</v>
      </c>
      <c r="E204" s="11" t="s">
        <v>85</v>
      </c>
      <c r="F204" s="11">
        <v>28</v>
      </c>
      <c r="G204" s="11">
        <v>1996</v>
      </c>
      <c r="H204" s="11">
        <v>16</v>
      </c>
      <c r="I204" s="11">
        <v>4</v>
      </c>
      <c r="J204" s="11">
        <v>528</v>
      </c>
      <c r="K204" s="11">
        <v>5.9</v>
      </c>
      <c r="L204" s="11">
        <v>3</v>
      </c>
      <c r="M204" s="11">
        <v>1</v>
      </c>
      <c r="N204" s="11">
        <v>4</v>
      </c>
      <c r="O204" s="11">
        <v>3</v>
      </c>
      <c r="P204" s="11">
        <v>0</v>
      </c>
      <c r="Q204" s="11">
        <v>0</v>
      </c>
      <c r="R204" s="11">
        <v>0</v>
      </c>
      <c r="S204" s="11">
        <v>0</v>
      </c>
      <c r="T204" s="11">
        <v>0.51</v>
      </c>
      <c r="U204" s="11">
        <v>0.17</v>
      </c>
      <c r="V204" s="11">
        <v>0.68</v>
      </c>
      <c r="W204" s="11">
        <v>0.51</v>
      </c>
      <c r="X204" s="11">
        <v>0.68</v>
      </c>
      <c r="Y204" s="14" t="s">
        <v>2185</v>
      </c>
    </row>
    <row r="205" spans="1:25" x14ac:dyDescent="0.2">
      <c r="A205" s="28">
        <v>196</v>
      </c>
      <c r="B205" s="37" t="s">
        <v>1547</v>
      </c>
      <c r="C205" s="37" t="s">
        <v>2186</v>
      </c>
      <c r="D205" s="37" t="s">
        <v>1440</v>
      </c>
      <c r="E205" s="37" t="s">
        <v>147</v>
      </c>
      <c r="F205" s="37">
        <v>18</v>
      </c>
      <c r="G205" s="37">
        <v>2005</v>
      </c>
      <c r="H205" s="37">
        <v>6</v>
      </c>
      <c r="I205" s="37">
        <v>1</v>
      </c>
      <c r="J205" s="37">
        <v>143</v>
      </c>
      <c r="K205" s="37">
        <v>1.6</v>
      </c>
      <c r="L205" s="37">
        <v>0</v>
      </c>
      <c r="M205" s="37">
        <v>0</v>
      </c>
      <c r="N205" s="37">
        <v>0</v>
      </c>
      <c r="O205" s="37">
        <v>0</v>
      </c>
      <c r="P205" s="37">
        <v>0</v>
      </c>
      <c r="Q205" s="37">
        <v>0</v>
      </c>
      <c r="R205" s="37">
        <v>0</v>
      </c>
      <c r="S205" s="37">
        <v>0</v>
      </c>
      <c r="T205" s="37">
        <v>0</v>
      </c>
      <c r="U205" s="37">
        <v>0</v>
      </c>
      <c r="V205" s="37">
        <v>0</v>
      </c>
      <c r="W205" s="37">
        <v>0</v>
      </c>
      <c r="X205" s="37">
        <v>0</v>
      </c>
      <c r="Y205" s="38" t="s">
        <v>2185</v>
      </c>
    </row>
    <row r="206" spans="1:25" x14ac:dyDescent="0.2">
      <c r="A206" s="9">
        <v>197</v>
      </c>
      <c r="B206" s="11" t="s">
        <v>2015</v>
      </c>
      <c r="C206" s="11" t="s">
        <v>2186</v>
      </c>
      <c r="D206" s="11" t="s">
        <v>1981</v>
      </c>
      <c r="E206" s="11" t="s">
        <v>377</v>
      </c>
      <c r="F206" s="11">
        <v>24</v>
      </c>
      <c r="G206" s="11">
        <v>1999</v>
      </c>
      <c r="H206" s="11">
        <v>22</v>
      </c>
      <c r="I206" s="11">
        <v>8</v>
      </c>
      <c r="J206" s="11">
        <v>866</v>
      </c>
      <c r="K206" s="11">
        <v>9.6</v>
      </c>
      <c r="L206" s="11">
        <v>6</v>
      </c>
      <c r="M206" s="11">
        <v>4</v>
      </c>
      <c r="N206" s="11">
        <v>10</v>
      </c>
      <c r="O206" s="11">
        <v>6</v>
      </c>
      <c r="P206" s="11">
        <v>0</v>
      </c>
      <c r="Q206" s="11">
        <v>0</v>
      </c>
      <c r="R206" s="11">
        <v>3</v>
      </c>
      <c r="S206" s="11">
        <v>0</v>
      </c>
      <c r="T206" s="11">
        <v>0.62</v>
      </c>
      <c r="U206" s="11">
        <v>0.42</v>
      </c>
      <c r="V206" s="11">
        <v>1.04</v>
      </c>
      <c r="W206" s="11">
        <v>0.62</v>
      </c>
      <c r="X206" s="11">
        <v>1.04</v>
      </c>
      <c r="Y206" s="14" t="s">
        <v>2185</v>
      </c>
    </row>
    <row r="207" spans="1:25" x14ac:dyDescent="0.2">
      <c r="A207" s="28">
        <v>198</v>
      </c>
      <c r="B207" s="37" t="s">
        <v>2018</v>
      </c>
      <c r="C207" s="37" t="s">
        <v>2205</v>
      </c>
      <c r="D207" s="37" t="s">
        <v>1981</v>
      </c>
      <c r="E207" s="37" t="s">
        <v>334</v>
      </c>
      <c r="F207" s="37">
        <v>26</v>
      </c>
      <c r="G207" s="37">
        <v>1997</v>
      </c>
      <c r="H207" s="37">
        <v>16</v>
      </c>
      <c r="I207" s="37">
        <v>13</v>
      </c>
      <c r="J207" s="57">
        <v>1132</v>
      </c>
      <c r="K207" s="37">
        <v>12.6</v>
      </c>
      <c r="L207" s="37">
        <v>1</v>
      </c>
      <c r="M207" s="37">
        <v>2</v>
      </c>
      <c r="N207" s="37">
        <v>3</v>
      </c>
      <c r="O207" s="37">
        <v>1</v>
      </c>
      <c r="P207" s="37">
        <v>0</v>
      </c>
      <c r="Q207" s="37">
        <v>0</v>
      </c>
      <c r="R207" s="37">
        <v>3</v>
      </c>
      <c r="S207" s="37">
        <v>0</v>
      </c>
      <c r="T207" s="37">
        <v>0.08</v>
      </c>
      <c r="U207" s="37">
        <v>0.16</v>
      </c>
      <c r="V207" s="37">
        <v>0.24</v>
      </c>
      <c r="W207" s="37">
        <v>0.08</v>
      </c>
      <c r="X207" s="37">
        <v>0.24</v>
      </c>
      <c r="Y207" s="38" t="s">
        <v>2185</v>
      </c>
    </row>
    <row r="208" spans="1:25" x14ac:dyDescent="0.2">
      <c r="A208" s="9">
        <v>199</v>
      </c>
      <c r="B208" s="11" t="s">
        <v>1550</v>
      </c>
      <c r="C208" s="11" t="s">
        <v>2186</v>
      </c>
      <c r="D208" s="11" t="s">
        <v>1440</v>
      </c>
      <c r="E208" s="11" t="s">
        <v>85</v>
      </c>
      <c r="F208" s="11">
        <v>29</v>
      </c>
      <c r="G208" s="11">
        <v>1995</v>
      </c>
      <c r="H208" s="11">
        <v>34</v>
      </c>
      <c r="I208" s="11">
        <v>28</v>
      </c>
      <c r="J208" s="13">
        <v>2347</v>
      </c>
      <c r="K208" s="11">
        <v>26.1</v>
      </c>
      <c r="L208" s="11">
        <v>3</v>
      </c>
      <c r="M208" s="11">
        <v>2</v>
      </c>
      <c r="N208" s="11">
        <v>5</v>
      </c>
      <c r="O208" s="11">
        <v>3</v>
      </c>
      <c r="P208" s="11">
        <v>0</v>
      </c>
      <c r="Q208" s="11">
        <v>0</v>
      </c>
      <c r="R208" s="11">
        <v>4</v>
      </c>
      <c r="S208" s="11">
        <v>0</v>
      </c>
      <c r="T208" s="11">
        <v>0.12</v>
      </c>
      <c r="U208" s="11">
        <v>0.08</v>
      </c>
      <c r="V208" s="11">
        <v>0.19</v>
      </c>
      <c r="W208" s="11">
        <v>0.12</v>
      </c>
      <c r="X208" s="11">
        <v>0.19</v>
      </c>
      <c r="Y208" s="14" t="s">
        <v>2185</v>
      </c>
    </row>
    <row r="209" spans="1:25" x14ac:dyDescent="0.2">
      <c r="A209" s="28">
        <v>200</v>
      </c>
      <c r="B209" s="37" t="s">
        <v>626</v>
      </c>
      <c r="C209" s="37" t="s">
        <v>2186</v>
      </c>
      <c r="D209" s="37" t="s">
        <v>483</v>
      </c>
      <c r="E209" s="37" t="s">
        <v>377</v>
      </c>
      <c r="F209" s="37">
        <v>24</v>
      </c>
      <c r="G209" s="37">
        <v>1999</v>
      </c>
      <c r="H209" s="37">
        <v>33</v>
      </c>
      <c r="I209" s="37">
        <v>30</v>
      </c>
      <c r="J209" s="57">
        <v>2611</v>
      </c>
      <c r="K209" s="37">
        <v>29</v>
      </c>
      <c r="L209" s="37">
        <v>0</v>
      </c>
      <c r="M209" s="37">
        <v>0</v>
      </c>
      <c r="N209" s="37">
        <v>0</v>
      </c>
      <c r="O209" s="37">
        <v>0</v>
      </c>
      <c r="P209" s="37">
        <v>0</v>
      </c>
      <c r="Q209" s="37">
        <v>0</v>
      </c>
      <c r="R209" s="37">
        <v>7</v>
      </c>
      <c r="S209" s="37">
        <v>0</v>
      </c>
      <c r="T209" s="37">
        <v>0</v>
      </c>
      <c r="U209" s="37">
        <v>0</v>
      </c>
      <c r="V209" s="37">
        <v>0</v>
      </c>
      <c r="W209" s="37">
        <v>0</v>
      </c>
      <c r="X209" s="37">
        <v>0</v>
      </c>
      <c r="Y209" s="38" t="s">
        <v>2185</v>
      </c>
    </row>
    <row r="210" spans="1:25" x14ac:dyDescent="0.2">
      <c r="A210" s="9" t="s">
        <v>2169</v>
      </c>
      <c r="B210" s="11" t="s">
        <v>471</v>
      </c>
      <c r="C210" s="11" t="s">
        <v>2170</v>
      </c>
      <c r="D210" s="11" t="s">
        <v>475</v>
      </c>
      <c r="E210" s="11" t="s">
        <v>268</v>
      </c>
      <c r="F210" s="11" t="s">
        <v>2171</v>
      </c>
      <c r="G210" s="11" t="s">
        <v>478</v>
      </c>
      <c r="H210" s="11" t="s">
        <v>2172</v>
      </c>
      <c r="I210" s="11" t="s">
        <v>2173</v>
      </c>
      <c r="J210" s="11" t="s">
        <v>2174</v>
      </c>
      <c r="K210" s="11" t="s">
        <v>2175</v>
      </c>
      <c r="L210" s="11" t="s">
        <v>2176</v>
      </c>
      <c r="M210" s="11" t="s">
        <v>2177</v>
      </c>
      <c r="N210" s="11" t="s">
        <v>2178</v>
      </c>
      <c r="O210" s="11" t="s">
        <v>2179</v>
      </c>
      <c r="P210" s="11" t="s">
        <v>2180</v>
      </c>
      <c r="Q210" s="11" t="s">
        <v>2181</v>
      </c>
      <c r="R210" s="11" t="s">
        <v>2182</v>
      </c>
      <c r="S210" s="11" t="s">
        <v>2183</v>
      </c>
      <c r="T210" s="11" t="s">
        <v>2176</v>
      </c>
      <c r="U210" s="11" t="s">
        <v>2177</v>
      </c>
      <c r="V210" s="11" t="s">
        <v>2178</v>
      </c>
      <c r="W210" s="11" t="s">
        <v>2179</v>
      </c>
      <c r="X210" s="11" t="s">
        <v>2184</v>
      </c>
      <c r="Y210" s="14" t="s">
        <v>2185</v>
      </c>
    </row>
    <row r="211" spans="1:25" x14ac:dyDescent="0.2">
      <c r="A211" s="28">
        <v>201</v>
      </c>
      <c r="B211" s="37" t="s">
        <v>1095</v>
      </c>
      <c r="C211" s="37" t="s">
        <v>2205</v>
      </c>
      <c r="D211" s="37" t="s">
        <v>1013</v>
      </c>
      <c r="E211" s="37" t="s">
        <v>74</v>
      </c>
      <c r="F211" s="37">
        <v>31</v>
      </c>
      <c r="G211" s="37">
        <v>1992</v>
      </c>
      <c r="H211" s="37">
        <v>6</v>
      </c>
      <c r="I211" s="37">
        <v>5</v>
      </c>
      <c r="J211" s="37">
        <v>455</v>
      </c>
      <c r="K211" s="37">
        <v>5.0999999999999996</v>
      </c>
      <c r="L211" s="37">
        <v>0</v>
      </c>
      <c r="M211" s="37">
        <v>0</v>
      </c>
      <c r="N211" s="37">
        <v>0</v>
      </c>
      <c r="O211" s="37">
        <v>0</v>
      </c>
      <c r="P211" s="37">
        <v>0</v>
      </c>
      <c r="Q211" s="37">
        <v>1</v>
      </c>
      <c r="R211" s="37">
        <v>2</v>
      </c>
      <c r="S211" s="37">
        <v>0</v>
      </c>
      <c r="T211" s="37">
        <v>0</v>
      </c>
      <c r="U211" s="37">
        <v>0</v>
      </c>
      <c r="V211" s="37">
        <v>0</v>
      </c>
      <c r="W211" s="37">
        <v>0</v>
      </c>
      <c r="X211" s="37">
        <v>0</v>
      </c>
      <c r="Y211" s="38" t="s">
        <v>2185</v>
      </c>
    </row>
    <row r="212" spans="1:25" x14ac:dyDescent="0.2">
      <c r="A212" s="9">
        <v>202</v>
      </c>
      <c r="B212" s="11" t="s">
        <v>2021</v>
      </c>
      <c r="C212" s="11" t="s">
        <v>2226</v>
      </c>
      <c r="D212" s="11" t="s">
        <v>1981</v>
      </c>
      <c r="E212" s="11" t="s">
        <v>293</v>
      </c>
      <c r="F212" s="11">
        <v>25</v>
      </c>
      <c r="G212" s="11">
        <v>1998</v>
      </c>
      <c r="H212" s="11">
        <v>11</v>
      </c>
      <c r="I212" s="11">
        <v>4</v>
      </c>
      <c r="J212" s="11">
        <v>388</v>
      </c>
      <c r="K212" s="11">
        <v>4.3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1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4" t="s">
        <v>2185</v>
      </c>
    </row>
    <row r="213" spans="1:25" x14ac:dyDescent="0.2">
      <c r="A213" s="28">
        <v>203</v>
      </c>
      <c r="B213" s="37" t="s">
        <v>1098</v>
      </c>
      <c r="C213" s="37" t="s">
        <v>2186</v>
      </c>
      <c r="D213" s="37" t="s">
        <v>1013</v>
      </c>
      <c r="E213" s="37" t="s">
        <v>377</v>
      </c>
      <c r="F213" s="37">
        <v>18</v>
      </c>
      <c r="G213" s="37">
        <v>2005</v>
      </c>
      <c r="H213" s="37">
        <v>5</v>
      </c>
      <c r="I213" s="37">
        <v>0</v>
      </c>
      <c r="J213" s="37">
        <v>43</v>
      </c>
      <c r="K213" s="37">
        <v>0.5</v>
      </c>
      <c r="L213" s="37">
        <v>0</v>
      </c>
      <c r="M213" s="37">
        <v>0</v>
      </c>
      <c r="N213" s="37">
        <v>0</v>
      </c>
      <c r="O213" s="37">
        <v>0</v>
      </c>
      <c r="P213" s="37">
        <v>0</v>
      </c>
      <c r="Q213" s="37">
        <v>0</v>
      </c>
      <c r="R213" s="37">
        <v>0</v>
      </c>
      <c r="S213" s="37">
        <v>0</v>
      </c>
      <c r="T213" s="37">
        <v>0</v>
      </c>
      <c r="U213" s="37">
        <v>0</v>
      </c>
      <c r="V213" s="37">
        <v>0</v>
      </c>
      <c r="W213" s="37">
        <v>0</v>
      </c>
      <c r="X213" s="37">
        <v>0</v>
      </c>
      <c r="Y213" s="38" t="s">
        <v>2185</v>
      </c>
    </row>
    <row r="214" spans="1:25" x14ac:dyDescent="0.2">
      <c r="A214" s="9">
        <v>204</v>
      </c>
      <c r="B214" s="11" t="s">
        <v>941</v>
      </c>
      <c r="C214" s="11" t="s">
        <v>2227</v>
      </c>
      <c r="D214" s="11" t="s">
        <v>916</v>
      </c>
      <c r="E214" s="11" t="s">
        <v>164</v>
      </c>
      <c r="F214" s="11">
        <v>29</v>
      </c>
      <c r="G214" s="11">
        <v>1994</v>
      </c>
      <c r="H214" s="11">
        <v>31</v>
      </c>
      <c r="I214" s="11">
        <v>27</v>
      </c>
      <c r="J214" s="13">
        <v>2322</v>
      </c>
      <c r="K214" s="11">
        <v>25.8</v>
      </c>
      <c r="L214" s="11">
        <v>2</v>
      </c>
      <c r="M214" s="11">
        <v>3</v>
      </c>
      <c r="N214" s="11">
        <v>5</v>
      </c>
      <c r="O214" s="11">
        <v>2</v>
      </c>
      <c r="P214" s="11">
        <v>0</v>
      </c>
      <c r="Q214" s="11">
        <v>0</v>
      </c>
      <c r="R214" s="11">
        <v>5</v>
      </c>
      <c r="S214" s="11">
        <v>0</v>
      </c>
      <c r="T214" s="11">
        <v>0.08</v>
      </c>
      <c r="U214" s="11">
        <v>0.12</v>
      </c>
      <c r="V214" s="11">
        <v>0.19</v>
      </c>
      <c r="W214" s="11">
        <v>0.08</v>
      </c>
      <c r="X214" s="11">
        <v>0.19</v>
      </c>
      <c r="Y214" s="14" t="s">
        <v>2185</v>
      </c>
    </row>
    <row r="215" spans="1:25" x14ac:dyDescent="0.2">
      <c r="A215" s="28">
        <v>205</v>
      </c>
      <c r="B215" s="37" t="s">
        <v>308</v>
      </c>
      <c r="C215" s="37" t="s">
        <v>2186</v>
      </c>
      <c r="D215" s="37" t="s">
        <v>1304</v>
      </c>
      <c r="E215" s="37" t="s">
        <v>390</v>
      </c>
      <c r="F215" s="37">
        <v>29</v>
      </c>
      <c r="G215" s="37">
        <v>1994</v>
      </c>
      <c r="H215" s="37">
        <v>32</v>
      </c>
      <c r="I215" s="37">
        <v>32</v>
      </c>
      <c r="J215" s="57">
        <v>2880</v>
      </c>
      <c r="K215" s="37">
        <v>32</v>
      </c>
      <c r="L215" s="37">
        <v>0</v>
      </c>
      <c r="M215" s="37">
        <v>1</v>
      </c>
      <c r="N215" s="37">
        <v>1</v>
      </c>
      <c r="O215" s="37">
        <v>0</v>
      </c>
      <c r="P215" s="37">
        <v>0</v>
      </c>
      <c r="Q215" s="37">
        <v>0</v>
      </c>
      <c r="R215" s="37">
        <v>1</v>
      </c>
      <c r="S215" s="37">
        <v>0</v>
      </c>
      <c r="T215" s="37">
        <v>0</v>
      </c>
      <c r="U215" s="37">
        <v>0.03</v>
      </c>
      <c r="V215" s="37">
        <v>0.03</v>
      </c>
      <c r="W215" s="37">
        <v>0</v>
      </c>
      <c r="X215" s="37">
        <v>0.03</v>
      </c>
      <c r="Y215" s="38" t="s">
        <v>2185</v>
      </c>
    </row>
    <row r="216" spans="1:25" x14ac:dyDescent="0.2">
      <c r="A216" s="9">
        <v>206</v>
      </c>
      <c r="B216" s="11" t="s">
        <v>629</v>
      </c>
      <c r="C216" s="11" t="s">
        <v>2186</v>
      </c>
      <c r="D216" s="11" t="s">
        <v>483</v>
      </c>
      <c r="E216" s="11" t="s">
        <v>85</v>
      </c>
      <c r="F216" s="11">
        <v>29</v>
      </c>
      <c r="G216" s="11">
        <v>1994</v>
      </c>
      <c r="H216" s="11">
        <v>29</v>
      </c>
      <c r="I216" s="11">
        <v>27</v>
      </c>
      <c r="J216" s="13">
        <v>2414</v>
      </c>
      <c r="K216" s="11">
        <v>26.8</v>
      </c>
      <c r="L216" s="11">
        <v>2</v>
      </c>
      <c r="M216" s="11">
        <v>1</v>
      </c>
      <c r="N216" s="11">
        <v>3</v>
      </c>
      <c r="O216" s="11">
        <v>2</v>
      </c>
      <c r="P216" s="11">
        <v>0</v>
      </c>
      <c r="Q216" s="11">
        <v>0</v>
      </c>
      <c r="R216" s="11">
        <v>10</v>
      </c>
      <c r="S216" s="11">
        <v>0</v>
      </c>
      <c r="T216" s="11">
        <v>7.0000000000000007E-2</v>
      </c>
      <c r="U216" s="11">
        <v>0.04</v>
      </c>
      <c r="V216" s="11">
        <v>0.11</v>
      </c>
      <c r="W216" s="11">
        <v>7.0000000000000007E-2</v>
      </c>
      <c r="X216" s="11">
        <v>0.11</v>
      </c>
      <c r="Y216" s="14" t="s">
        <v>2185</v>
      </c>
    </row>
    <row r="217" spans="1:25" x14ac:dyDescent="0.2">
      <c r="A217" s="28">
        <v>207</v>
      </c>
      <c r="B217" s="37" t="s">
        <v>1322</v>
      </c>
      <c r="C217" s="37" t="s">
        <v>2186</v>
      </c>
      <c r="D217" s="37" t="s">
        <v>1304</v>
      </c>
      <c r="E217" s="37" t="s">
        <v>282</v>
      </c>
      <c r="F217" s="37">
        <v>30</v>
      </c>
      <c r="G217" s="37">
        <v>1993</v>
      </c>
      <c r="H217" s="37">
        <v>1</v>
      </c>
      <c r="I217" s="37">
        <v>1</v>
      </c>
      <c r="J217" s="37">
        <v>90</v>
      </c>
      <c r="K217" s="37">
        <v>1</v>
      </c>
      <c r="L217" s="37">
        <v>0</v>
      </c>
      <c r="M217" s="37">
        <v>0</v>
      </c>
      <c r="N217" s="37">
        <v>0</v>
      </c>
      <c r="O217" s="37">
        <v>0</v>
      </c>
      <c r="P217" s="37">
        <v>0</v>
      </c>
      <c r="Q217" s="37">
        <v>0</v>
      </c>
      <c r="R217" s="37">
        <v>0</v>
      </c>
      <c r="S217" s="37">
        <v>0</v>
      </c>
      <c r="T217" s="37">
        <v>0</v>
      </c>
      <c r="U217" s="37">
        <v>0</v>
      </c>
      <c r="V217" s="37">
        <v>0</v>
      </c>
      <c r="W217" s="37">
        <v>0</v>
      </c>
      <c r="X217" s="37">
        <v>0</v>
      </c>
      <c r="Y217" s="38" t="s">
        <v>2185</v>
      </c>
    </row>
    <row r="218" spans="1:25" x14ac:dyDescent="0.2">
      <c r="A218" s="9">
        <v>208</v>
      </c>
      <c r="B218" s="11" t="s">
        <v>333</v>
      </c>
      <c r="C218" s="11" t="s">
        <v>2219</v>
      </c>
      <c r="D218" s="11" t="s">
        <v>1304</v>
      </c>
      <c r="E218" s="11" t="s">
        <v>377</v>
      </c>
      <c r="F218" s="11">
        <v>27</v>
      </c>
      <c r="G218" s="11">
        <v>1996</v>
      </c>
      <c r="H218" s="11">
        <v>34</v>
      </c>
      <c r="I218" s="11">
        <v>34</v>
      </c>
      <c r="J218" s="13">
        <v>3060</v>
      </c>
      <c r="K218" s="11">
        <v>34</v>
      </c>
      <c r="L218" s="11">
        <v>0</v>
      </c>
      <c r="M218" s="11">
        <v>1</v>
      </c>
      <c r="N218" s="11">
        <v>1</v>
      </c>
      <c r="O218" s="11">
        <v>0</v>
      </c>
      <c r="P218" s="11">
        <v>0</v>
      </c>
      <c r="Q218" s="11">
        <v>0</v>
      </c>
      <c r="R218" s="11">
        <v>3</v>
      </c>
      <c r="S218" s="11">
        <v>0</v>
      </c>
      <c r="T218" s="11">
        <v>0</v>
      </c>
      <c r="U218" s="11">
        <v>0.03</v>
      </c>
      <c r="V218" s="11">
        <v>0.03</v>
      </c>
      <c r="W218" s="11">
        <v>0</v>
      </c>
      <c r="X218" s="11">
        <v>0.03</v>
      </c>
      <c r="Y218" s="14" t="s">
        <v>2185</v>
      </c>
    </row>
    <row r="219" spans="1:25" x14ac:dyDescent="0.2">
      <c r="A219" s="28">
        <v>209</v>
      </c>
      <c r="B219" s="37" t="s">
        <v>1552</v>
      </c>
      <c r="C219" s="37" t="s">
        <v>2186</v>
      </c>
      <c r="D219" s="37" t="s">
        <v>1440</v>
      </c>
      <c r="E219" s="37" t="s">
        <v>334</v>
      </c>
      <c r="F219" s="37">
        <v>29</v>
      </c>
      <c r="G219" s="37">
        <v>1994</v>
      </c>
      <c r="H219" s="37">
        <v>31</v>
      </c>
      <c r="I219" s="37">
        <v>29</v>
      </c>
      <c r="J219" s="57">
        <v>2506</v>
      </c>
      <c r="K219" s="37">
        <v>27.8</v>
      </c>
      <c r="L219" s="37">
        <v>4</v>
      </c>
      <c r="M219" s="37">
        <v>2</v>
      </c>
      <c r="N219" s="37">
        <v>6</v>
      </c>
      <c r="O219" s="37">
        <v>4</v>
      </c>
      <c r="P219" s="37">
        <v>0</v>
      </c>
      <c r="Q219" s="37">
        <v>0</v>
      </c>
      <c r="R219" s="37">
        <v>6</v>
      </c>
      <c r="S219" s="37">
        <v>0</v>
      </c>
      <c r="T219" s="37">
        <v>0.14000000000000001</v>
      </c>
      <c r="U219" s="37">
        <v>7.0000000000000007E-2</v>
      </c>
      <c r="V219" s="37">
        <v>0.22</v>
      </c>
      <c r="W219" s="37">
        <v>0.14000000000000001</v>
      </c>
      <c r="X219" s="37">
        <v>0.22</v>
      </c>
      <c r="Y219" s="38" t="s">
        <v>2185</v>
      </c>
    </row>
    <row r="220" spans="1:25" x14ac:dyDescent="0.2">
      <c r="A220" s="9">
        <v>210</v>
      </c>
      <c r="B220" s="11" t="s">
        <v>1555</v>
      </c>
      <c r="C220" s="11" t="s">
        <v>2198</v>
      </c>
      <c r="D220" s="11" t="s">
        <v>1440</v>
      </c>
      <c r="E220" s="11" t="s">
        <v>374</v>
      </c>
      <c r="F220" s="11">
        <v>28</v>
      </c>
      <c r="G220" s="11">
        <v>1996</v>
      </c>
      <c r="H220" s="11">
        <v>34</v>
      </c>
      <c r="I220" s="11">
        <v>31</v>
      </c>
      <c r="J220" s="13">
        <v>2654</v>
      </c>
      <c r="K220" s="11">
        <v>29.5</v>
      </c>
      <c r="L220" s="11">
        <v>1</v>
      </c>
      <c r="M220" s="11">
        <v>2</v>
      </c>
      <c r="N220" s="11">
        <v>3</v>
      </c>
      <c r="O220" s="11">
        <v>1</v>
      </c>
      <c r="P220" s="11">
        <v>0</v>
      </c>
      <c r="Q220" s="11">
        <v>0</v>
      </c>
      <c r="R220" s="11">
        <v>10</v>
      </c>
      <c r="S220" s="11">
        <v>0</v>
      </c>
      <c r="T220" s="11">
        <v>0.03</v>
      </c>
      <c r="U220" s="11">
        <v>7.0000000000000007E-2</v>
      </c>
      <c r="V220" s="11">
        <v>0.1</v>
      </c>
      <c r="W220" s="11">
        <v>0.03</v>
      </c>
      <c r="X220" s="11">
        <v>0.1</v>
      </c>
      <c r="Y220" s="14" t="s">
        <v>2185</v>
      </c>
    </row>
    <row r="221" spans="1:25" x14ac:dyDescent="0.2">
      <c r="A221" s="28">
        <v>211</v>
      </c>
      <c r="B221" s="37" t="s">
        <v>2023</v>
      </c>
      <c r="C221" s="37" t="s">
        <v>2198</v>
      </c>
      <c r="D221" s="37" t="s">
        <v>1981</v>
      </c>
      <c r="E221" s="37" t="s">
        <v>390</v>
      </c>
      <c r="F221" s="37">
        <v>32</v>
      </c>
      <c r="G221" s="37">
        <v>1991</v>
      </c>
      <c r="H221" s="37">
        <v>20</v>
      </c>
      <c r="I221" s="37">
        <v>4</v>
      </c>
      <c r="J221" s="37">
        <v>562</v>
      </c>
      <c r="K221" s="37">
        <v>6.2</v>
      </c>
      <c r="L221" s="37">
        <v>3</v>
      </c>
      <c r="M221" s="37">
        <v>3</v>
      </c>
      <c r="N221" s="37">
        <v>6</v>
      </c>
      <c r="O221" s="37">
        <v>3</v>
      </c>
      <c r="P221" s="37">
        <v>0</v>
      </c>
      <c r="Q221" s="37">
        <v>0</v>
      </c>
      <c r="R221" s="37">
        <v>3</v>
      </c>
      <c r="S221" s="37">
        <v>0</v>
      </c>
      <c r="T221" s="37">
        <v>0.48</v>
      </c>
      <c r="U221" s="37">
        <v>0.48</v>
      </c>
      <c r="V221" s="37">
        <v>0.96</v>
      </c>
      <c r="W221" s="37">
        <v>0.48</v>
      </c>
      <c r="X221" s="37">
        <v>0.96</v>
      </c>
      <c r="Y221" s="38" t="s">
        <v>2185</v>
      </c>
    </row>
    <row r="222" spans="1:25" x14ac:dyDescent="0.2">
      <c r="A222" s="9">
        <v>212</v>
      </c>
      <c r="B222" s="11" t="s">
        <v>1556</v>
      </c>
      <c r="C222" s="11" t="s">
        <v>2186</v>
      </c>
      <c r="D222" s="11" t="s">
        <v>1440</v>
      </c>
      <c r="E222" s="11" t="s">
        <v>179</v>
      </c>
      <c r="F222" s="11">
        <v>17</v>
      </c>
      <c r="G222" s="11">
        <v>2006</v>
      </c>
      <c r="H222" s="11">
        <v>3</v>
      </c>
      <c r="I222" s="11">
        <v>0</v>
      </c>
      <c r="J222" s="11">
        <v>30</v>
      </c>
      <c r="K222" s="11">
        <v>0.3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4" t="s">
        <v>2185</v>
      </c>
    </row>
    <row r="223" spans="1:25" x14ac:dyDescent="0.2">
      <c r="A223" s="28">
        <v>213</v>
      </c>
      <c r="B223" s="37" t="s">
        <v>1559</v>
      </c>
      <c r="C223" s="37" t="s">
        <v>2198</v>
      </c>
      <c r="D223" s="37" t="s">
        <v>1440</v>
      </c>
      <c r="E223" s="37" t="s">
        <v>117</v>
      </c>
      <c r="F223" s="37">
        <v>26</v>
      </c>
      <c r="G223" s="37">
        <v>1997</v>
      </c>
      <c r="H223" s="37">
        <v>30</v>
      </c>
      <c r="I223" s="37">
        <v>25</v>
      </c>
      <c r="J223" s="57">
        <v>2093</v>
      </c>
      <c r="K223" s="37">
        <v>23.3</v>
      </c>
      <c r="L223" s="37">
        <v>3</v>
      </c>
      <c r="M223" s="37">
        <v>2</v>
      </c>
      <c r="N223" s="37">
        <v>5</v>
      </c>
      <c r="O223" s="37">
        <v>3</v>
      </c>
      <c r="P223" s="37">
        <v>0</v>
      </c>
      <c r="Q223" s="37">
        <v>0</v>
      </c>
      <c r="R223" s="37">
        <v>5</v>
      </c>
      <c r="S223" s="37">
        <v>0</v>
      </c>
      <c r="T223" s="37">
        <v>0.13</v>
      </c>
      <c r="U223" s="37">
        <v>0.09</v>
      </c>
      <c r="V223" s="37">
        <v>0.22</v>
      </c>
      <c r="W223" s="37">
        <v>0.13</v>
      </c>
      <c r="X223" s="37">
        <v>0.22</v>
      </c>
      <c r="Y223" s="38" t="s">
        <v>2185</v>
      </c>
    </row>
    <row r="224" spans="1:25" x14ac:dyDescent="0.2">
      <c r="A224" s="9">
        <v>214</v>
      </c>
      <c r="B224" s="11" t="s">
        <v>1326</v>
      </c>
      <c r="C224" s="11" t="s">
        <v>2186</v>
      </c>
      <c r="D224" s="11" t="s">
        <v>1304</v>
      </c>
      <c r="E224" s="11" t="s">
        <v>309</v>
      </c>
      <c r="F224" s="11">
        <v>17</v>
      </c>
      <c r="G224" s="11">
        <v>2006</v>
      </c>
      <c r="H224" s="11">
        <v>3</v>
      </c>
      <c r="I224" s="11">
        <v>3</v>
      </c>
      <c r="J224" s="11">
        <v>270</v>
      </c>
      <c r="K224" s="11">
        <v>3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4" t="s">
        <v>2185</v>
      </c>
    </row>
    <row r="225" spans="1:25" x14ac:dyDescent="0.2">
      <c r="A225" s="28">
        <v>215</v>
      </c>
      <c r="B225" s="37" t="s">
        <v>1561</v>
      </c>
      <c r="C225" s="37" t="s">
        <v>2186</v>
      </c>
      <c r="D225" s="37" t="s">
        <v>1440</v>
      </c>
      <c r="E225" s="37" t="s">
        <v>78</v>
      </c>
      <c r="F225" s="37">
        <v>23</v>
      </c>
      <c r="G225" s="37">
        <v>2000</v>
      </c>
      <c r="H225" s="37">
        <v>23</v>
      </c>
      <c r="I225" s="37">
        <v>11</v>
      </c>
      <c r="J225" s="57">
        <v>1076</v>
      </c>
      <c r="K225" s="37">
        <v>12</v>
      </c>
      <c r="L225" s="37">
        <v>0</v>
      </c>
      <c r="M225" s="37">
        <v>2</v>
      </c>
      <c r="N225" s="37">
        <v>2</v>
      </c>
      <c r="O225" s="37">
        <v>0</v>
      </c>
      <c r="P225" s="37">
        <v>0</v>
      </c>
      <c r="Q225" s="37">
        <v>0</v>
      </c>
      <c r="R225" s="37">
        <v>3</v>
      </c>
      <c r="S225" s="37">
        <v>0</v>
      </c>
      <c r="T225" s="37">
        <v>0</v>
      </c>
      <c r="U225" s="37">
        <v>0.17</v>
      </c>
      <c r="V225" s="37">
        <v>0.17</v>
      </c>
      <c r="W225" s="37">
        <v>0</v>
      </c>
      <c r="X225" s="37">
        <v>0.17</v>
      </c>
      <c r="Y225" s="38" t="s">
        <v>2185</v>
      </c>
    </row>
    <row r="226" spans="1:25" x14ac:dyDescent="0.2">
      <c r="A226" s="9">
        <v>216</v>
      </c>
      <c r="B226" s="11" t="s">
        <v>1564</v>
      </c>
      <c r="C226" s="11" t="s">
        <v>2225</v>
      </c>
      <c r="D226" s="11" t="s">
        <v>1440</v>
      </c>
      <c r="E226" s="11" t="s">
        <v>371</v>
      </c>
      <c r="F226" s="11">
        <v>25</v>
      </c>
      <c r="G226" s="11">
        <v>1998</v>
      </c>
      <c r="H226" s="11">
        <v>23</v>
      </c>
      <c r="I226" s="11">
        <v>10</v>
      </c>
      <c r="J226" s="11">
        <v>880</v>
      </c>
      <c r="K226" s="11">
        <v>9.8000000000000007</v>
      </c>
      <c r="L226" s="11">
        <v>3</v>
      </c>
      <c r="M226" s="11">
        <v>2</v>
      </c>
      <c r="N226" s="11">
        <v>5</v>
      </c>
      <c r="O226" s="11">
        <v>3</v>
      </c>
      <c r="P226" s="11">
        <v>0</v>
      </c>
      <c r="Q226" s="11">
        <v>0</v>
      </c>
      <c r="R226" s="11">
        <v>3</v>
      </c>
      <c r="S226" s="11">
        <v>0</v>
      </c>
      <c r="T226" s="11">
        <v>0.31</v>
      </c>
      <c r="U226" s="11">
        <v>0.2</v>
      </c>
      <c r="V226" s="11">
        <v>0.51</v>
      </c>
      <c r="W226" s="11">
        <v>0.31</v>
      </c>
      <c r="X226" s="11">
        <v>0.51</v>
      </c>
      <c r="Y226" s="14" t="s">
        <v>2185</v>
      </c>
    </row>
    <row r="227" spans="1:25" x14ac:dyDescent="0.2">
      <c r="A227" s="28">
        <v>217</v>
      </c>
      <c r="B227" s="37" t="s">
        <v>1567</v>
      </c>
      <c r="C227" s="37" t="s">
        <v>2186</v>
      </c>
      <c r="D227" s="37" t="s">
        <v>1440</v>
      </c>
      <c r="E227" s="37" t="s">
        <v>362</v>
      </c>
      <c r="F227" s="37">
        <v>24</v>
      </c>
      <c r="G227" s="37">
        <v>1999</v>
      </c>
      <c r="H227" s="37">
        <v>24</v>
      </c>
      <c r="I227" s="37">
        <v>13</v>
      </c>
      <c r="J227" s="57">
        <v>1009</v>
      </c>
      <c r="K227" s="37">
        <v>11.2</v>
      </c>
      <c r="L227" s="37">
        <v>0</v>
      </c>
      <c r="M227" s="37">
        <v>1</v>
      </c>
      <c r="N227" s="37">
        <v>1</v>
      </c>
      <c r="O227" s="37">
        <v>0</v>
      </c>
      <c r="P227" s="37">
        <v>0</v>
      </c>
      <c r="Q227" s="37">
        <v>0</v>
      </c>
      <c r="R227" s="37">
        <v>3</v>
      </c>
      <c r="S227" s="37">
        <v>0</v>
      </c>
      <c r="T227" s="37">
        <v>0</v>
      </c>
      <c r="U227" s="37">
        <v>0.09</v>
      </c>
      <c r="V227" s="37">
        <v>0.09</v>
      </c>
      <c r="W227" s="37">
        <v>0</v>
      </c>
      <c r="X227" s="37">
        <v>0.09</v>
      </c>
      <c r="Y227" s="38" t="s">
        <v>2185</v>
      </c>
    </row>
    <row r="228" spans="1:25" x14ac:dyDescent="0.2">
      <c r="A228" s="9">
        <v>218</v>
      </c>
      <c r="B228" s="11" t="s">
        <v>1101</v>
      </c>
      <c r="C228" s="11" t="s">
        <v>2186</v>
      </c>
      <c r="D228" s="11" t="s">
        <v>1013</v>
      </c>
      <c r="E228" s="11" t="s">
        <v>378</v>
      </c>
      <c r="F228" s="11">
        <v>25</v>
      </c>
      <c r="G228" s="11">
        <v>1998</v>
      </c>
      <c r="H228" s="11">
        <v>3</v>
      </c>
      <c r="I228" s="11">
        <v>2</v>
      </c>
      <c r="J228" s="11">
        <v>103</v>
      </c>
      <c r="K228" s="11">
        <v>1.1000000000000001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4" t="s">
        <v>2185</v>
      </c>
    </row>
    <row r="229" spans="1:25" x14ac:dyDescent="0.2">
      <c r="A229" s="28">
        <v>219</v>
      </c>
      <c r="B229" s="37" t="s">
        <v>1101</v>
      </c>
      <c r="C229" s="37" t="s">
        <v>2186</v>
      </c>
      <c r="D229" s="37" t="s">
        <v>1882</v>
      </c>
      <c r="E229" s="37" t="s">
        <v>309</v>
      </c>
      <c r="F229" s="37">
        <v>25</v>
      </c>
      <c r="G229" s="37">
        <v>1998</v>
      </c>
      <c r="H229" s="37">
        <v>16</v>
      </c>
      <c r="I229" s="37">
        <v>12</v>
      </c>
      <c r="J229" s="57">
        <v>1175</v>
      </c>
      <c r="K229" s="37">
        <v>13.1</v>
      </c>
      <c r="L229" s="37">
        <v>0</v>
      </c>
      <c r="M229" s="37">
        <v>0</v>
      </c>
      <c r="N229" s="37">
        <v>0</v>
      </c>
      <c r="O229" s="37">
        <v>0</v>
      </c>
      <c r="P229" s="37">
        <v>0</v>
      </c>
      <c r="Q229" s="37">
        <v>0</v>
      </c>
      <c r="R229" s="37">
        <v>2</v>
      </c>
      <c r="S229" s="37">
        <v>0</v>
      </c>
      <c r="T229" s="37">
        <v>0</v>
      </c>
      <c r="U229" s="37">
        <v>0</v>
      </c>
      <c r="V229" s="37">
        <v>0</v>
      </c>
      <c r="W229" s="37">
        <v>0</v>
      </c>
      <c r="X229" s="37">
        <v>0</v>
      </c>
      <c r="Y229" s="38" t="s">
        <v>2185</v>
      </c>
    </row>
    <row r="230" spans="1:25" x14ac:dyDescent="0.2">
      <c r="A230" s="9">
        <v>220</v>
      </c>
      <c r="B230" s="11" t="s">
        <v>1570</v>
      </c>
      <c r="C230" s="11" t="s">
        <v>2209</v>
      </c>
      <c r="D230" s="11" t="s">
        <v>1440</v>
      </c>
      <c r="E230" s="11" t="s">
        <v>164</v>
      </c>
      <c r="F230" s="11">
        <v>35</v>
      </c>
      <c r="G230" s="11">
        <v>1988</v>
      </c>
      <c r="H230" s="11">
        <v>33</v>
      </c>
      <c r="I230" s="11">
        <v>13</v>
      </c>
      <c r="J230" s="13">
        <v>1447</v>
      </c>
      <c r="K230" s="11">
        <v>16.100000000000001</v>
      </c>
      <c r="L230" s="11">
        <v>1</v>
      </c>
      <c r="M230" s="11">
        <v>1</v>
      </c>
      <c r="N230" s="11">
        <v>2</v>
      </c>
      <c r="O230" s="11">
        <v>1</v>
      </c>
      <c r="P230" s="11">
        <v>0</v>
      </c>
      <c r="Q230" s="11">
        <v>0</v>
      </c>
      <c r="R230" s="11">
        <v>1</v>
      </c>
      <c r="S230" s="11">
        <v>0</v>
      </c>
      <c r="T230" s="11">
        <v>0.06</v>
      </c>
      <c r="U230" s="11">
        <v>0.06</v>
      </c>
      <c r="V230" s="11">
        <v>0.12</v>
      </c>
      <c r="W230" s="11">
        <v>0.06</v>
      </c>
      <c r="X230" s="11">
        <v>0.12</v>
      </c>
      <c r="Y230" s="14" t="s">
        <v>2185</v>
      </c>
    </row>
    <row r="231" spans="1:25" x14ac:dyDescent="0.2">
      <c r="A231" s="28">
        <v>221</v>
      </c>
      <c r="B231" s="37" t="s">
        <v>2026</v>
      </c>
      <c r="C231" s="37" t="s">
        <v>2228</v>
      </c>
      <c r="D231" s="37" t="s">
        <v>1981</v>
      </c>
      <c r="E231" s="37" t="s">
        <v>378</v>
      </c>
      <c r="F231" s="37">
        <v>28</v>
      </c>
      <c r="G231" s="37">
        <v>1995</v>
      </c>
      <c r="H231" s="37">
        <v>30</v>
      </c>
      <c r="I231" s="37">
        <v>16</v>
      </c>
      <c r="J231" s="57">
        <v>1548</v>
      </c>
      <c r="K231" s="37">
        <v>17.2</v>
      </c>
      <c r="L231" s="37">
        <v>6</v>
      </c>
      <c r="M231" s="37">
        <v>2</v>
      </c>
      <c r="N231" s="37">
        <v>8</v>
      </c>
      <c r="O231" s="37">
        <v>5</v>
      </c>
      <c r="P231" s="37">
        <v>1</v>
      </c>
      <c r="Q231" s="37">
        <v>1</v>
      </c>
      <c r="R231" s="37">
        <v>6</v>
      </c>
      <c r="S231" s="37">
        <v>0</v>
      </c>
      <c r="T231" s="37">
        <v>0.35</v>
      </c>
      <c r="U231" s="37">
        <v>0.12</v>
      </c>
      <c r="V231" s="37">
        <v>0.47</v>
      </c>
      <c r="W231" s="37">
        <v>0.28999999999999998</v>
      </c>
      <c r="X231" s="37">
        <v>0.41</v>
      </c>
      <c r="Y231" s="38" t="s">
        <v>2185</v>
      </c>
    </row>
    <row r="232" spans="1:25" x14ac:dyDescent="0.2">
      <c r="A232" s="9">
        <v>222</v>
      </c>
      <c r="B232" s="11" t="s">
        <v>1573</v>
      </c>
      <c r="C232" s="11" t="s">
        <v>2199</v>
      </c>
      <c r="D232" s="11" t="s">
        <v>1440</v>
      </c>
      <c r="E232" s="11" t="s">
        <v>369</v>
      </c>
      <c r="F232" s="11">
        <v>27</v>
      </c>
      <c r="G232" s="11">
        <v>1996</v>
      </c>
      <c r="H232" s="11">
        <v>13</v>
      </c>
      <c r="I232" s="11">
        <v>7</v>
      </c>
      <c r="J232" s="11">
        <v>540</v>
      </c>
      <c r="K232" s="11">
        <v>6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4" t="s">
        <v>2185</v>
      </c>
    </row>
    <row r="233" spans="1:25" x14ac:dyDescent="0.2">
      <c r="A233" s="28">
        <v>223</v>
      </c>
      <c r="B233" s="37" t="s">
        <v>2030</v>
      </c>
      <c r="C233" s="37" t="s">
        <v>2209</v>
      </c>
      <c r="D233" s="37" t="s">
        <v>1981</v>
      </c>
      <c r="E233" s="37" t="s">
        <v>90</v>
      </c>
      <c r="F233" s="37">
        <v>27</v>
      </c>
      <c r="G233" s="37">
        <v>1996</v>
      </c>
      <c r="H233" s="37">
        <v>11</v>
      </c>
      <c r="I233" s="37">
        <v>9</v>
      </c>
      <c r="J233" s="37">
        <v>767</v>
      </c>
      <c r="K233" s="37">
        <v>8.5</v>
      </c>
      <c r="L233" s="37">
        <v>1</v>
      </c>
      <c r="M233" s="37">
        <v>1</v>
      </c>
      <c r="N233" s="37">
        <v>2</v>
      </c>
      <c r="O233" s="37">
        <v>1</v>
      </c>
      <c r="P233" s="37">
        <v>0</v>
      </c>
      <c r="Q233" s="37">
        <v>0</v>
      </c>
      <c r="R233" s="37">
        <v>1</v>
      </c>
      <c r="S233" s="37">
        <v>0</v>
      </c>
      <c r="T233" s="37">
        <v>0.12</v>
      </c>
      <c r="U233" s="37">
        <v>0.12</v>
      </c>
      <c r="V233" s="37">
        <v>0.23</v>
      </c>
      <c r="W233" s="37">
        <v>0.12</v>
      </c>
      <c r="X233" s="37">
        <v>0.23</v>
      </c>
      <c r="Y233" s="38" t="s">
        <v>2185</v>
      </c>
    </row>
    <row r="234" spans="1:25" x14ac:dyDescent="0.2">
      <c r="A234" s="9">
        <v>224</v>
      </c>
      <c r="B234" s="11" t="s">
        <v>2030</v>
      </c>
      <c r="C234" s="11" t="s">
        <v>2209</v>
      </c>
      <c r="D234" s="11" t="s">
        <v>1981</v>
      </c>
      <c r="E234" s="11" t="s">
        <v>371</v>
      </c>
      <c r="F234" s="11">
        <v>27</v>
      </c>
      <c r="G234" s="11">
        <v>1996</v>
      </c>
      <c r="H234" s="11">
        <v>20</v>
      </c>
      <c r="I234" s="11">
        <v>18</v>
      </c>
      <c r="J234" s="13">
        <v>1451</v>
      </c>
      <c r="K234" s="11">
        <v>16.100000000000001</v>
      </c>
      <c r="L234" s="11">
        <v>4</v>
      </c>
      <c r="M234" s="11">
        <v>4</v>
      </c>
      <c r="N234" s="11">
        <v>8</v>
      </c>
      <c r="O234" s="11">
        <v>4</v>
      </c>
      <c r="P234" s="11">
        <v>0</v>
      </c>
      <c r="Q234" s="11">
        <v>0</v>
      </c>
      <c r="R234" s="11">
        <v>4</v>
      </c>
      <c r="S234" s="11">
        <v>0</v>
      </c>
      <c r="T234" s="11">
        <v>0.25</v>
      </c>
      <c r="U234" s="11">
        <v>0.25</v>
      </c>
      <c r="V234" s="11">
        <v>0.5</v>
      </c>
      <c r="W234" s="11">
        <v>0.25</v>
      </c>
      <c r="X234" s="11">
        <v>0.5</v>
      </c>
      <c r="Y234" s="14" t="s">
        <v>2185</v>
      </c>
    </row>
    <row r="235" spans="1:25" x14ac:dyDescent="0.2">
      <c r="A235" s="28">
        <v>225</v>
      </c>
      <c r="B235" s="37" t="s">
        <v>632</v>
      </c>
      <c r="C235" s="37" t="s">
        <v>2188</v>
      </c>
      <c r="D235" s="37" t="s">
        <v>483</v>
      </c>
      <c r="E235" s="37" t="s">
        <v>309</v>
      </c>
      <c r="F235" s="37">
        <v>31</v>
      </c>
      <c r="G235" s="37">
        <v>1993</v>
      </c>
      <c r="H235" s="37">
        <v>17</v>
      </c>
      <c r="I235" s="37">
        <v>15</v>
      </c>
      <c r="J235" s="57">
        <v>1382</v>
      </c>
      <c r="K235" s="37">
        <v>15.4</v>
      </c>
      <c r="L235" s="37">
        <v>0</v>
      </c>
      <c r="M235" s="37">
        <v>1</v>
      </c>
      <c r="N235" s="37">
        <v>1</v>
      </c>
      <c r="O235" s="37">
        <v>0</v>
      </c>
      <c r="P235" s="37">
        <v>0</v>
      </c>
      <c r="Q235" s="37">
        <v>0</v>
      </c>
      <c r="R235" s="37">
        <v>2</v>
      </c>
      <c r="S235" s="37">
        <v>0</v>
      </c>
      <c r="T235" s="37">
        <v>0</v>
      </c>
      <c r="U235" s="37">
        <v>7.0000000000000007E-2</v>
      </c>
      <c r="V235" s="37">
        <v>7.0000000000000007E-2</v>
      </c>
      <c r="W235" s="37">
        <v>0</v>
      </c>
      <c r="X235" s="37">
        <v>7.0000000000000007E-2</v>
      </c>
      <c r="Y235" s="38" t="s">
        <v>2185</v>
      </c>
    </row>
    <row r="236" spans="1:25" x14ac:dyDescent="0.2">
      <c r="A236" s="9" t="s">
        <v>2169</v>
      </c>
      <c r="B236" s="11" t="s">
        <v>471</v>
      </c>
      <c r="C236" s="11" t="s">
        <v>2170</v>
      </c>
      <c r="D236" s="11" t="s">
        <v>475</v>
      </c>
      <c r="E236" s="11" t="s">
        <v>268</v>
      </c>
      <c r="F236" s="11" t="s">
        <v>2171</v>
      </c>
      <c r="G236" s="11" t="s">
        <v>478</v>
      </c>
      <c r="H236" s="11" t="s">
        <v>2172</v>
      </c>
      <c r="I236" s="11" t="s">
        <v>2173</v>
      </c>
      <c r="J236" s="11" t="s">
        <v>2174</v>
      </c>
      <c r="K236" s="11" t="s">
        <v>2175</v>
      </c>
      <c r="L236" s="11" t="s">
        <v>2176</v>
      </c>
      <c r="M236" s="11" t="s">
        <v>2177</v>
      </c>
      <c r="N236" s="11" t="s">
        <v>2178</v>
      </c>
      <c r="O236" s="11" t="s">
        <v>2179</v>
      </c>
      <c r="P236" s="11" t="s">
        <v>2180</v>
      </c>
      <c r="Q236" s="11" t="s">
        <v>2181</v>
      </c>
      <c r="R236" s="11" t="s">
        <v>2182</v>
      </c>
      <c r="S236" s="11" t="s">
        <v>2183</v>
      </c>
      <c r="T236" s="11" t="s">
        <v>2176</v>
      </c>
      <c r="U236" s="11" t="s">
        <v>2177</v>
      </c>
      <c r="V236" s="11" t="s">
        <v>2178</v>
      </c>
      <c r="W236" s="11" t="s">
        <v>2179</v>
      </c>
      <c r="X236" s="11" t="s">
        <v>2184</v>
      </c>
      <c r="Y236" s="14" t="s">
        <v>2185</v>
      </c>
    </row>
    <row r="237" spans="1:25" x14ac:dyDescent="0.2">
      <c r="A237" s="28">
        <v>226</v>
      </c>
      <c r="B237" s="37" t="s">
        <v>2033</v>
      </c>
      <c r="C237" s="37" t="s">
        <v>2223</v>
      </c>
      <c r="D237" s="37" t="s">
        <v>1981</v>
      </c>
      <c r="E237" s="37" t="s">
        <v>377</v>
      </c>
      <c r="F237" s="37">
        <v>30</v>
      </c>
      <c r="G237" s="37">
        <v>1993</v>
      </c>
      <c r="H237" s="37">
        <v>21</v>
      </c>
      <c r="I237" s="37">
        <v>6</v>
      </c>
      <c r="J237" s="37">
        <v>601</v>
      </c>
      <c r="K237" s="37">
        <v>6.7</v>
      </c>
      <c r="L237" s="37">
        <v>0</v>
      </c>
      <c r="M237" s="37">
        <v>2</v>
      </c>
      <c r="N237" s="37">
        <v>2</v>
      </c>
      <c r="O237" s="37">
        <v>0</v>
      </c>
      <c r="P237" s="37">
        <v>0</v>
      </c>
      <c r="Q237" s="37">
        <v>0</v>
      </c>
      <c r="R237" s="37">
        <v>0</v>
      </c>
      <c r="S237" s="37">
        <v>1</v>
      </c>
      <c r="T237" s="37">
        <v>0</v>
      </c>
      <c r="U237" s="37">
        <v>0.3</v>
      </c>
      <c r="V237" s="37">
        <v>0.3</v>
      </c>
      <c r="W237" s="37">
        <v>0</v>
      </c>
      <c r="X237" s="37">
        <v>0.3</v>
      </c>
      <c r="Y237" s="38" t="s">
        <v>2185</v>
      </c>
    </row>
    <row r="238" spans="1:25" x14ac:dyDescent="0.2">
      <c r="A238" s="9">
        <v>227</v>
      </c>
      <c r="B238" s="11" t="s">
        <v>1103</v>
      </c>
      <c r="C238" s="11" t="s">
        <v>2186</v>
      </c>
      <c r="D238" s="11" t="s">
        <v>1013</v>
      </c>
      <c r="E238" s="11" t="s">
        <v>85</v>
      </c>
      <c r="F238" s="11">
        <v>21</v>
      </c>
      <c r="G238" s="11">
        <v>2003</v>
      </c>
      <c r="H238" s="11">
        <v>4</v>
      </c>
      <c r="I238" s="11">
        <v>0</v>
      </c>
      <c r="J238" s="11">
        <v>28</v>
      </c>
      <c r="K238" s="11">
        <v>0.3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4" t="s">
        <v>2185</v>
      </c>
    </row>
    <row r="239" spans="1:25" x14ac:dyDescent="0.2">
      <c r="A239" s="28">
        <v>228</v>
      </c>
      <c r="B239" s="37" t="s">
        <v>1576</v>
      </c>
      <c r="C239" s="37" t="s">
        <v>2198</v>
      </c>
      <c r="D239" s="37" t="s">
        <v>1440</v>
      </c>
      <c r="E239" s="37" t="s">
        <v>122</v>
      </c>
      <c r="F239" s="37">
        <v>26</v>
      </c>
      <c r="G239" s="37">
        <v>1997</v>
      </c>
      <c r="H239" s="37">
        <v>26</v>
      </c>
      <c r="I239" s="37">
        <v>16</v>
      </c>
      <c r="J239" s="57">
        <v>1708</v>
      </c>
      <c r="K239" s="37">
        <v>19</v>
      </c>
      <c r="L239" s="37">
        <v>1</v>
      </c>
      <c r="M239" s="37">
        <v>0</v>
      </c>
      <c r="N239" s="37">
        <v>1</v>
      </c>
      <c r="O239" s="37">
        <v>1</v>
      </c>
      <c r="P239" s="37">
        <v>0</v>
      </c>
      <c r="Q239" s="37">
        <v>0</v>
      </c>
      <c r="R239" s="37">
        <v>3</v>
      </c>
      <c r="S239" s="37">
        <v>0</v>
      </c>
      <c r="T239" s="37">
        <v>0.05</v>
      </c>
      <c r="U239" s="37">
        <v>0</v>
      </c>
      <c r="V239" s="37">
        <v>0.05</v>
      </c>
      <c r="W239" s="37">
        <v>0.05</v>
      </c>
      <c r="X239" s="37">
        <v>0.05</v>
      </c>
      <c r="Y239" s="38" t="s">
        <v>2185</v>
      </c>
    </row>
    <row r="240" spans="1:25" x14ac:dyDescent="0.2">
      <c r="A240" s="9">
        <v>229</v>
      </c>
      <c r="B240" s="11" t="s">
        <v>635</v>
      </c>
      <c r="C240" s="11" t="s">
        <v>2203</v>
      </c>
      <c r="D240" s="11" t="s">
        <v>483</v>
      </c>
      <c r="E240" s="11" t="s">
        <v>378</v>
      </c>
      <c r="F240" s="11">
        <v>27</v>
      </c>
      <c r="G240" s="11">
        <v>1996</v>
      </c>
      <c r="H240" s="11">
        <v>26</v>
      </c>
      <c r="I240" s="11">
        <v>23</v>
      </c>
      <c r="J240" s="13">
        <v>1982</v>
      </c>
      <c r="K240" s="11">
        <v>22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10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4" t="s">
        <v>2185</v>
      </c>
    </row>
    <row r="241" spans="1:25" x14ac:dyDescent="0.2">
      <c r="A241" s="28">
        <v>230</v>
      </c>
      <c r="B241" s="37" t="s">
        <v>1246</v>
      </c>
      <c r="C241" s="37" t="s">
        <v>2186</v>
      </c>
      <c r="D241" s="37" t="s">
        <v>1221</v>
      </c>
      <c r="E241" s="37" t="s">
        <v>168</v>
      </c>
      <c r="F241" s="37">
        <v>24</v>
      </c>
      <c r="G241" s="37">
        <v>1999</v>
      </c>
      <c r="H241" s="37">
        <v>33</v>
      </c>
      <c r="I241" s="37">
        <v>27</v>
      </c>
      <c r="J241" s="57">
        <v>2408</v>
      </c>
      <c r="K241" s="37">
        <v>26.8</v>
      </c>
      <c r="L241" s="37">
        <v>8</v>
      </c>
      <c r="M241" s="37">
        <v>10</v>
      </c>
      <c r="N241" s="37">
        <v>18</v>
      </c>
      <c r="O241" s="37">
        <v>8</v>
      </c>
      <c r="P241" s="37">
        <v>0</v>
      </c>
      <c r="Q241" s="37">
        <v>1</v>
      </c>
      <c r="R241" s="37">
        <v>7</v>
      </c>
      <c r="S241" s="37">
        <v>1</v>
      </c>
      <c r="T241" s="37">
        <v>0.3</v>
      </c>
      <c r="U241" s="37">
        <v>0.37</v>
      </c>
      <c r="V241" s="37">
        <v>0.67</v>
      </c>
      <c r="W241" s="37">
        <v>0.3</v>
      </c>
      <c r="X241" s="37">
        <v>0.67</v>
      </c>
      <c r="Y241" s="38" t="s">
        <v>2185</v>
      </c>
    </row>
    <row r="242" spans="1:25" x14ac:dyDescent="0.2">
      <c r="A242" s="9">
        <v>231</v>
      </c>
      <c r="B242" s="11" t="s">
        <v>338</v>
      </c>
      <c r="C242" s="11" t="s">
        <v>2186</v>
      </c>
      <c r="D242" s="11" t="s">
        <v>1304</v>
      </c>
      <c r="E242" s="11" t="s">
        <v>122</v>
      </c>
      <c r="F242" s="11">
        <v>27</v>
      </c>
      <c r="G242" s="11">
        <v>1997</v>
      </c>
      <c r="H242" s="11">
        <v>15</v>
      </c>
      <c r="I242" s="11">
        <v>14</v>
      </c>
      <c r="J242" s="13">
        <v>1249</v>
      </c>
      <c r="K242" s="11">
        <v>13.9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1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4" t="s">
        <v>2185</v>
      </c>
    </row>
    <row r="243" spans="1:25" x14ac:dyDescent="0.2">
      <c r="A243" s="28">
        <v>232</v>
      </c>
      <c r="B243" s="37" t="s">
        <v>2036</v>
      </c>
      <c r="C243" s="37" t="s">
        <v>2214</v>
      </c>
      <c r="D243" s="37" t="s">
        <v>1981</v>
      </c>
      <c r="E243" s="37" t="s">
        <v>122</v>
      </c>
      <c r="F243" s="37">
        <v>19</v>
      </c>
      <c r="G243" s="37">
        <v>2004</v>
      </c>
      <c r="H243" s="37">
        <v>8</v>
      </c>
      <c r="I243" s="37">
        <v>4</v>
      </c>
      <c r="J243" s="37">
        <v>330</v>
      </c>
      <c r="K243" s="37">
        <v>3.7</v>
      </c>
      <c r="L243" s="37">
        <v>0</v>
      </c>
      <c r="M243" s="37">
        <v>0</v>
      </c>
      <c r="N243" s="37">
        <v>0</v>
      </c>
      <c r="O243" s="37">
        <v>0</v>
      </c>
      <c r="P243" s="37">
        <v>0</v>
      </c>
      <c r="Q243" s="37">
        <v>0</v>
      </c>
      <c r="R243" s="37">
        <v>1</v>
      </c>
      <c r="S243" s="37">
        <v>0</v>
      </c>
      <c r="T243" s="37">
        <v>0</v>
      </c>
      <c r="U243" s="37">
        <v>0</v>
      </c>
      <c r="V243" s="37">
        <v>0</v>
      </c>
      <c r="W243" s="37">
        <v>0</v>
      </c>
      <c r="X243" s="37">
        <v>0</v>
      </c>
      <c r="Y243" s="38" t="s">
        <v>2185</v>
      </c>
    </row>
    <row r="244" spans="1:25" x14ac:dyDescent="0.2">
      <c r="A244" s="9">
        <v>233</v>
      </c>
      <c r="B244" s="11" t="s">
        <v>2038</v>
      </c>
      <c r="C244" s="11" t="s">
        <v>2203</v>
      </c>
      <c r="D244" s="11" t="s">
        <v>1981</v>
      </c>
      <c r="E244" s="11" t="s">
        <v>378</v>
      </c>
      <c r="F244" s="11">
        <v>30</v>
      </c>
      <c r="G244" s="11">
        <v>1993</v>
      </c>
      <c r="H244" s="11">
        <v>15</v>
      </c>
      <c r="I244" s="11">
        <v>7</v>
      </c>
      <c r="J244" s="11">
        <v>720</v>
      </c>
      <c r="K244" s="11">
        <v>8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2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4" t="s">
        <v>2185</v>
      </c>
    </row>
    <row r="245" spans="1:25" x14ac:dyDescent="0.2">
      <c r="A245" s="28">
        <v>234</v>
      </c>
      <c r="B245" s="37" t="s">
        <v>1578</v>
      </c>
      <c r="C245" s="37" t="s">
        <v>2186</v>
      </c>
      <c r="D245" s="37" t="s">
        <v>1440</v>
      </c>
      <c r="E245" s="37" t="s">
        <v>334</v>
      </c>
      <c r="F245" s="37">
        <v>22</v>
      </c>
      <c r="G245" s="37">
        <v>2001</v>
      </c>
      <c r="H245" s="37">
        <v>18</v>
      </c>
      <c r="I245" s="37">
        <v>9</v>
      </c>
      <c r="J245" s="37">
        <v>843</v>
      </c>
      <c r="K245" s="37">
        <v>9.4</v>
      </c>
      <c r="L245" s="37">
        <v>0</v>
      </c>
      <c r="M245" s="37">
        <v>0</v>
      </c>
      <c r="N245" s="37">
        <v>0</v>
      </c>
      <c r="O245" s="37">
        <v>0</v>
      </c>
      <c r="P245" s="37">
        <v>0</v>
      </c>
      <c r="Q245" s="37">
        <v>0</v>
      </c>
      <c r="R245" s="37">
        <v>1</v>
      </c>
      <c r="S245" s="37">
        <v>0</v>
      </c>
      <c r="T245" s="37">
        <v>0</v>
      </c>
      <c r="U245" s="37">
        <v>0</v>
      </c>
      <c r="V245" s="37">
        <v>0</v>
      </c>
      <c r="W245" s="37">
        <v>0</v>
      </c>
      <c r="X245" s="37">
        <v>0</v>
      </c>
      <c r="Y245" s="38" t="s">
        <v>2185</v>
      </c>
    </row>
    <row r="246" spans="1:25" x14ac:dyDescent="0.2">
      <c r="A246" s="9">
        <v>235</v>
      </c>
      <c r="B246" s="11" t="s">
        <v>2041</v>
      </c>
      <c r="C246" s="11" t="s">
        <v>2186</v>
      </c>
      <c r="D246" s="11" t="s">
        <v>1981</v>
      </c>
      <c r="E246" s="11" t="s">
        <v>369</v>
      </c>
      <c r="F246" s="11">
        <v>21</v>
      </c>
      <c r="G246" s="11">
        <v>2002</v>
      </c>
      <c r="H246" s="11">
        <v>30</v>
      </c>
      <c r="I246" s="11">
        <v>23</v>
      </c>
      <c r="J246" s="13">
        <v>1892</v>
      </c>
      <c r="K246" s="11">
        <v>21</v>
      </c>
      <c r="L246" s="11">
        <v>5</v>
      </c>
      <c r="M246" s="11">
        <v>3</v>
      </c>
      <c r="N246" s="11">
        <v>8</v>
      </c>
      <c r="O246" s="11">
        <v>5</v>
      </c>
      <c r="P246" s="11">
        <v>0</v>
      </c>
      <c r="Q246" s="11">
        <v>0</v>
      </c>
      <c r="R246" s="11">
        <v>2</v>
      </c>
      <c r="S246" s="11">
        <v>0</v>
      </c>
      <c r="T246" s="11">
        <v>0.24</v>
      </c>
      <c r="U246" s="11">
        <v>0.14000000000000001</v>
      </c>
      <c r="V246" s="11">
        <v>0.38</v>
      </c>
      <c r="W246" s="11">
        <v>0.24</v>
      </c>
      <c r="X246" s="11">
        <v>0.38</v>
      </c>
      <c r="Y246" s="14" t="s">
        <v>2185</v>
      </c>
    </row>
    <row r="247" spans="1:25" x14ac:dyDescent="0.2">
      <c r="A247" s="28">
        <v>236</v>
      </c>
      <c r="B247" s="37" t="s">
        <v>1581</v>
      </c>
      <c r="C247" s="37" t="s">
        <v>2212</v>
      </c>
      <c r="D247" s="37" t="s">
        <v>1440</v>
      </c>
      <c r="E247" s="37" t="s">
        <v>74</v>
      </c>
      <c r="F247" s="37">
        <v>20</v>
      </c>
      <c r="G247" s="37">
        <v>2003</v>
      </c>
      <c r="H247" s="37">
        <v>9</v>
      </c>
      <c r="I247" s="37">
        <v>1</v>
      </c>
      <c r="J247" s="37">
        <v>104</v>
      </c>
      <c r="K247" s="37">
        <v>1.2</v>
      </c>
      <c r="L247" s="37">
        <v>0</v>
      </c>
      <c r="M247" s="37">
        <v>0</v>
      </c>
      <c r="N247" s="37">
        <v>0</v>
      </c>
      <c r="O247" s="37">
        <v>0</v>
      </c>
      <c r="P247" s="37">
        <v>0</v>
      </c>
      <c r="Q247" s="37">
        <v>0</v>
      </c>
      <c r="R247" s="37">
        <v>0</v>
      </c>
      <c r="S247" s="37">
        <v>0</v>
      </c>
      <c r="T247" s="37">
        <v>0</v>
      </c>
      <c r="U247" s="37">
        <v>0</v>
      </c>
      <c r="V247" s="37">
        <v>0</v>
      </c>
      <c r="W247" s="37">
        <v>0</v>
      </c>
      <c r="X247" s="37">
        <v>0</v>
      </c>
      <c r="Y247" s="38" t="s">
        <v>2185</v>
      </c>
    </row>
    <row r="248" spans="1:25" x14ac:dyDescent="0.2">
      <c r="A248" s="9">
        <v>237</v>
      </c>
      <c r="B248" s="11" t="s">
        <v>639</v>
      </c>
      <c r="C248" s="11" t="s">
        <v>2219</v>
      </c>
      <c r="D248" s="11" t="s">
        <v>483</v>
      </c>
      <c r="E248" s="11" t="s">
        <v>369</v>
      </c>
      <c r="F248" s="11">
        <v>29</v>
      </c>
      <c r="G248" s="11">
        <v>1994</v>
      </c>
      <c r="H248" s="11">
        <v>15</v>
      </c>
      <c r="I248" s="11">
        <v>11</v>
      </c>
      <c r="J248" s="13">
        <v>1032</v>
      </c>
      <c r="K248" s="11">
        <v>11.5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1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4" t="s">
        <v>2185</v>
      </c>
    </row>
    <row r="249" spans="1:25" x14ac:dyDescent="0.2">
      <c r="A249" s="28">
        <v>238</v>
      </c>
      <c r="B249" s="37" t="s">
        <v>1330</v>
      </c>
      <c r="C249" s="37" t="s">
        <v>2186</v>
      </c>
      <c r="D249" s="37" t="s">
        <v>1304</v>
      </c>
      <c r="E249" s="37" t="s">
        <v>74</v>
      </c>
      <c r="F249" s="37">
        <v>25</v>
      </c>
      <c r="G249" s="37">
        <v>1998</v>
      </c>
      <c r="H249" s="37">
        <v>1</v>
      </c>
      <c r="I249" s="37">
        <v>1</v>
      </c>
      <c r="J249" s="37">
        <v>90</v>
      </c>
      <c r="K249" s="37">
        <v>1</v>
      </c>
      <c r="L249" s="37">
        <v>0</v>
      </c>
      <c r="M249" s="37">
        <v>0</v>
      </c>
      <c r="N249" s="37">
        <v>0</v>
      </c>
      <c r="O249" s="37">
        <v>0</v>
      </c>
      <c r="P249" s="37">
        <v>0</v>
      </c>
      <c r="Q249" s="37">
        <v>0</v>
      </c>
      <c r="R249" s="37">
        <v>0</v>
      </c>
      <c r="S249" s="37">
        <v>0</v>
      </c>
      <c r="T249" s="37">
        <v>0</v>
      </c>
      <c r="U249" s="37">
        <v>0</v>
      </c>
      <c r="V249" s="37">
        <v>0</v>
      </c>
      <c r="W249" s="37">
        <v>0</v>
      </c>
      <c r="X249" s="37">
        <v>0</v>
      </c>
      <c r="Y249" s="38" t="s">
        <v>2185</v>
      </c>
    </row>
    <row r="250" spans="1:25" x14ac:dyDescent="0.2">
      <c r="A250" s="9">
        <v>239</v>
      </c>
      <c r="B250" s="11" t="s">
        <v>1332</v>
      </c>
      <c r="C250" s="11"/>
      <c r="D250" s="11" t="s">
        <v>1304</v>
      </c>
      <c r="E250" s="11" t="s">
        <v>51</v>
      </c>
      <c r="F250" s="11"/>
      <c r="G250" s="11"/>
      <c r="H250" s="11">
        <v>1</v>
      </c>
      <c r="I250" s="11">
        <v>1</v>
      </c>
      <c r="J250" s="11">
        <v>90</v>
      </c>
      <c r="K250" s="11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4" t="s">
        <v>2185</v>
      </c>
    </row>
    <row r="251" spans="1:25" x14ac:dyDescent="0.2">
      <c r="A251" s="28">
        <v>240</v>
      </c>
      <c r="B251" s="37" t="s">
        <v>642</v>
      </c>
      <c r="C251" s="37" t="s">
        <v>2229</v>
      </c>
      <c r="D251" s="37" t="s">
        <v>483</v>
      </c>
      <c r="E251" s="37" t="s">
        <v>369</v>
      </c>
      <c r="F251" s="37">
        <v>21</v>
      </c>
      <c r="G251" s="37">
        <v>2002</v>
      </c>
      <c r="H251" s="37">
        <v>4</v>
      </c>
      <c r="I251" s="37">
        <v>1</v>
      </c>
      <c r="J251" s="37">
        <v>88</v>
      </c>
      <c r="K251" s="37">
        <v>1</v>
      </c>
      <c r="L251" s="37">
        <v>0</v>
      </c>
      <c r="M251" s="37">
        <v>0</v>
      </c>
      <c r="N251" s="37">
        <v>0</v>
      </c>
      <c r="O251" s="37">
        <v>0</v>
      </c>
      <c r="P251" s="37">
        <v>0</v>
      </c>
      <c r="Q251" s="37">
        <v>0</v>
      </c>
      <c r="R251" s="37">
        <v>0</v>
      </c>
      <c r="S251" s="37">
        <v>0</v>
      </c>
      <c r="T251" s="37">
        <v>0</v>
      </c>
      <c r="U251" s="37">
        <v>0</v>
      </c>
      <c r="V251" s="37">
        <v>0</v>
      </c>
      <c r="W251" s="37">
        <v>0</v>
      </c>
      <c r="X251" s="37">
        <v>0</v>
      </c>
      <c r="Y251" s="38" t="s">
        <v>2185</v>
      </c>
    </row>
    <row r="252" spans="1:25" x14ac:dyDescent="0.2">
      <c r="A252" s="9">
        <v>241</v>
      </c>
      <c r="B252" s="11" t="s">
        <v>646</v>
      </c>
      <c r="C252" s="11" t="s">
        <v>2186</v>
      </c>
      <c r="D252" s="11" t="s">
        <v>483</v>
      </c>
      <c r="E252" s="11" t="s">
        <v>179</v>
      </c>
      <c r="F252" s="11">
        <v>17</v>
      </c>
      <c r="G252" s="11">
        <v>2006</v>
      </c>
      <c r="H252" s="11">
        <v>3</v>
      </c>
      <c r="I252" s="11">
        <v>1</v>
      </c>
      <c r="J252" s="11">
        <v>99</v>
      </c>
      <c r="K252" s="11">
        <v>1.1000000000000001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4" t="s">
        <v>2185</v>
      </c>
    </row>
    <row r="253" spans="1:25" x14ac:dyDescent="0.2">
      <c r="A253" s="28">
        <v>242</v>
      </c>
      <c r="B253" s="37" t="s">
        <v>1584</v>
      </c>
      <c r="C253" s="37" t="s">
        <v>2186</v>
      </c>
      <c r="D253" s="37" t="s">
        <v>1440</v>
      </c>
      <c r="E253" s="37" t="s">
        <v>293</v>
      </c>
      <c r="F253" s="37">
        <v>20</v>
      </c>
      <c r="G253" s="37">
        <v>2003</v>
      </c>
      <c r="H253" s="37">
        <v>5</v>
      </c>
      <c r="I253" s="37">
        <v>0</v>
      </c>
      <c r="J253" s="37">
        <v>26</v>
      </c>
      <c r="K253" s="37">
        <v>0.3</v>
      </c>
      <c r="L253" s="37">
        <v>0</v>
      </c>
      <c r="M253" s="37">
        <v>0</v>
      </c>
      <c r="N253" s="37">
        <v>0</v>
      </c>
      <c r="O253" s="37">
        <v>0</v>
      </c>
      <c r="P253" s="37">
        <v>0</v>
      </c>
      <c r="Q253" s="37">
        <v>0</v>
      </c>
      <c r="R253" s="37">
        <v>0</v>
      </c>
      <c r="S253" s="37">
        <v>0</v>
      </c>
      <c r="T253" s="37">
        <v>0</v>
      </c>
      <c r="U253" s="37">
        <v>0</v>
      </c>
      <c r="V253" s="37">
        <v>0</v>
      </c>
      <c r="W253" s="37">
        <v>0</v>
      </c>
      <c r="X253" s="37">
        <v>0</v>
      </c>
      <c r="Y253" s="38" t="s">
        <v>2185</v>
      </c>
    </row>
    <row r="254" spans="1:25" x14ac:dyDescent="0.2">
      <c r="A254" s="9">
        <v>243</v>
      </c>
      <c r="B254" s="11" t="s">
        <v>2044</v>
      </c>
      <c r="C254" s="11" t="s">
        <v>2186</v>
      </c>
      <c r="D254" s="11" t="s">
        <v>1981</v>
      </c>
      <c r="E254" s="11" t="s">
        <v>122</v>
      </c>
      <c r="F254" s="11">
        <v>24</v>
      </c>
      <c r="G254" s="11">
        <v>1999</v>
      </c>
      <c r="H254" s="11">
        <v>33</v>
      </c>
      <c r="I254" s="11">
        <v>28</v>
      </c>
      <c r="J254" s="13">
        <v>2566</v>
      </c>
      <c r="K254" s="11">
        <v>28.5</v>
      </c>
      <c r="L254" s="11">
        <v>5</v>
      </c>
      <c r="M254" s="11">
        <v>2</v>
      </c>
      <c r="N254" s="11">
        <v>7</v>
      </c>
      <c r="O254" s="11">
        <v>5</v>
      </c>
      <c r="P254" s="11">
        <v>0</v>
      </c>
      <c r="Q254" s="11">
        <v>0</v>
      </c>
      <c r="R254" s="11">
        <v>3</v>
      </c>
      <c r="S254" s="11">
        <v>0</v>
      </c>
      <c r="T254" s="11">
        <v>0.18</v>
      </c>
      <c r="U254" s="11">
        <v>7.0000000000000007E-2</v>
      </c>
      <c r="V254" s="11">
        <v>0.25</v>
      </c>
      <c r="W254" s="11">
        <v>0.18</v>
      </c>
      <c r="X254" s="11">
        <v>0.25</v>
      </c>
      <c r="Y254" s="14" t="s">
        <v>2185</v>
      </c>
    </row>
    <row r="255" spans="1:25" x14ac:dyDescent="0.2">
      <c r="A255" s="28">
        <v>244</v>
      </c>
      <c r="B255" s="37" t="s">
        <v>2047</v>
      </c>
      <c r="C255" s="37" t="s">
        <v>2214</v>
      </c>
      <c r="D255" s="37" t="s">
        <v>1981</v>
      </c>
      <c r="E255" s="37" t="s">
        <v>122</v>
      </c>
      <c r="F255" s="37">
        <v>19</v>
      </c>
      <c r="G255" s="37">
        <v>2004</v>
      </c>
      <c r="H255" s="37">
        <v>31</v>
      </c>
      <c r="I255" s="37">
        <v>26</v>
      </c>
      <c r="J255" s="57">
        <v>1983</v>
      </c>
      <c r="K255" s="37">
        <v>22</v>
      </c>
      <c r="L255" s="37">
        <v>2</v>
      </c>
      <c r="M255" s="37">
        <v>2</v>
      </c>
      <c r="N255" s="37">
        <v>4</v>
      </c>
      <c r="O255" s="37">
        <v>2</v>
      </c>
      <c r="P255" s="37">
        <v>0</v>
      </c>
      <c r="Q255" s="37">
        <v>0</v>
      </c>
      <c r="R255" s="37">
        <v>6</v>
      </c>
      <c r="S255" s="37">
        <v>0</v>
      </c>
      <c r="T255" s="37">
        <v>0.09</v>
      </c>
      <c r="U255" s="37">
        <v>0.09</v>
      </c>
      <c r="V255" s="37">
        <v>0.18</v>
      </c>
      <c r="W255" s="37">
        <v>0.09</v>
      </c>
      <c r="X255" s="37">
        <v>0.18</v>
      </c>
      <c r="Y255" s="38" t="s">
        <v>2185</v>
      </c>
    </row>
    <row r="256" spans="1:25" x14ac:dyDescent="0.2">
      <c r="A256" s="9">
        <v>245</v>
      </c>
      <c r="B256" s="11" t="s">
        <v>1587</v>
      </c>
      <c r="C256" s="11" t="s">
        <v>2186</v>
      </c>
      <c r="D256" s="11" t="s">
        <v>1440</v>
      </c>
      <c r="E256" s="11" t="s">
        <v>90</v>
      </c>
      <c r="F256" s="11">
        <v>33</v>
      </c>
      <c r="G256" s="11">
        <v>1991</v>
      </c>
      <c r="H256" s="11">
        <v>21</v>
      </c>
      <c r="I256" s="11">
        <v>9</v>
      </c>
      <c r="J256" s="11">
        <v>943</v>
      </c>
      <c r="K256" s="11">
        <v>10.5</v>
      </c>
      <c r="L256" s="11">
        <v>1</v>
      </c>
      <c r="M256" s="11">
        <v>1</v>
      </c>
      <c r="N256" s="11">
        <v>2</v>
      </c>
      <c r="O256" s="11">
        <v>1</v>
      </c>
      <c r="P256" s="11">
        <v>0</v>
      </c>
      <c r="Q256" s="11">
        <v>0</v>
      </c>
      <c r="R256" s="11">
        <v>1</v>
      </c>
      <c r="S256" s="11">
        <v>0</v>
      </c>
      <c r="T256" s="11">
        <v>0.1</v>
      </c>
      <c r="U256" s="11">
        <v>0.1</v>
      </c>
      <c r="V256" s="11">
        <v>0.19</v>
      </c>
      <c r="W256" s="11">
        <v>0.1</v>
      </c>
      <c r="X256" s="11">
        <v>0.19</v>
      </c>
      <c r="Y256" s="14" t="s">
        <v>2185</v>
      </c>
    </row>
    <row r="257" spans="1:25" x14ac:dyDescent="0.2">
      <c r="A257" s="28">
        <v>246</v>
      </c>
      <c r="B257" s="37" t="s">
        <v>649</v>
      </c>
      <c r="C257" s="37" t="s">
        <v>2186</v>
      </c>
      <c r="D257" s="37" t="s">
        <v>483</v>
      </c>
      <c r="E257" s="37" t="s">
        <v>334</v>
      </c>
      <c r="F257" s="37">
        <v>23</v>
      </c>
      <c r="G257" s="37">
        <v>2000</v>
      </c>
      <c r="H257" s="37">
        <v>11</v>
      </c>
      <c r="I257" s="37">
        <v>0</v>
      </c>
      <c r="J257" s="37">
        <v>219</v>
      </c>
      <c r="K257" s="37">
        <v>2.4</v>
      </c>
      <c r="L257" s="37">
        <v>0</v>
      </c>
      <c r="M257" s="37">
        <v>0</v>
      </c>
      <c r="N257" s="37">
        <v>0</v>
      </c>
      <c r="O257" s="37">
        <v>0</v>
      </c>
      <c r="P257" s="37">
        <v>0</v>
      </c>
      <c r="Q257" s="37">
        <v>0</v>
      </c>
      <c r="R257" s="37">
        <v>0</v>
      </c>
      <c r="S257" s="37">
        <v>0</v>
      </c>
      <c r="T257" s="37">
        <v>0</v>
      </c>
      <c r="U257" s="37">
        <v>0</v>
      </c>
      <c r="V257" s="37">
        <v>0</v>
      </c>
      <c r="W257" s="37">
        <v>0</v>
      </c>
      <c r="X257" s="37">
        <v>0</v>
      </c>
      <c r="Y257" s="38" t="s">
        <v>2185</v>
      </c>
    </row>
    <row r="258" spans="1:25" x14ac:dyDescent="0.2">
      <c r="A258" s="9">
        <v>247</v>
      </c>
      <c r="B258" s="11" t="s">
        <v>1106</v>
      </c>
      <c r="C258" s="11" t="s">
        <v>2188</v>
      </c>
      <c r="D258" s="11" t="s">
        <v>1013</v>
      </c>
      <c r="E258" s="11" t="s">
        <v>282</v>
      </c>
      <c r="F258" s="11">
        <v>27</v>
      </c>
      <c r="G258" s="11">
        <v>1996</v>
      </c>
      <c r="H258" s="11">
        <v>24</v>
      </c>
      <c r="I258" s="11">
        <v>7</v>
      </c>
      <c r="J258" s="11">
        <v>889</v>
      </c>
      <c r="K258" s="11">
        <v>9.9</v>
      </c>
      <c r="L258" s="11">
        <v>3</v>
      </c>
      <c r="M258" s="11">
        <v>3</v>
      </c>
      <c r="N258" s="11">
        <v>6</v>
      </c>
      <c r="O258" s="11">
        <v>3</v>
      </c>
      <c r="P258" s="11">
        <v>0</v>
      </c>
      <c r="Q258" s="11">
        <v>0</v>
      </c>
      <c r="R258" s="11">
        <v>1</v>
      </c>
      <c r="S258" s="11">
        <v>0</v>
      </c>
      <c r="T258" s="11">
        <v>0.3</v>
      </c>
      <c r="U258" s="11">
        <v>0.3</v>
      </c>
      <c r="V258" s="11">
        <v>0.61</v>
      </c>
      <c r="W258" s="11">
        <v>0.3</v>
      </c>
      <c r="X258" s="11">
        <v>0.61</v>
      </c>
      <c r="Y258" s="14" t="s">
        <v>2185</v>
      </c>
    </row>
    <row r="259" spans="1:25" x14ac:dyDescent="0.2">
      <c r="A259" s="28">
        <v>248</v>
      </c>
      <c r="B259" s="37" t="s">
        <v>652</v>
      </c>
      <c r="C259" s="37" t="s">
        <v>2186</v>
      </c>
      <c r="D259" s="37" t="s">
        <v>483</v>
      </c>
      <c r="E259" s="37" t="s">
        <v>362</v>
      </c>
      <c r="F259" s="37">
        <v>23</v>
      </c>
      <c r="G259" s="37">
        <v>2000</v>
      </c>
      <c r="H259" s="37">
        <v>29</v>
      </c>
      <c r="I259" s="37">
        <v>28</v>
      </c>
      <c r="J259" s="57">
        <v>2308</v>
      </c>
      <c r="K259" s="37">
        <v>25.6</v>
      </c>
      <c r="L259" s="37">
        <v>0</v>
      </c>
      <c r="M259" s="37">
        <v>0</v>
      </c>
      <c r="N259" s="37">
        <v>0</v>
      </c>
      <c r="O259" s="37">
        <v>0</v>
      </c>
      <c r="P259" s="37">
        <v>0</v>
      </c>
      <c r="Q259" s="37">
        <v>0</v>
      </c>
      <c r="R259" s="37">
        <v>2</v>
      </c>
      <c r="S259" s="37">
        <v>0</v>
      </c>
      <c r="T259" s="37">
        <v>0</v>
      </c>
      <c r="U259" s="37">
        <v>0</v>
      </c>
      <c r="V259" s="37">
        <v>0</v>
      </c>
      <c r="W259" s="37">
        <v>0</v>
      </c>
      <c r="X259" s="37">
        <v>0</v>
      </c>
      <c r="Y259" s="38" t="s">
        <v>2185</v>
      </c>
    </row>
    <row r="260" spans="1:25" x14ac:dyDescent="0.2">
      <c r="A260" s="9">
        <v>249</v>
      </c>
      <c r="B260" s="11" t="s">
        <v>2049</v>
      </c>
      <c r="C260" s="11" t="s">
        <v>2186</v>
      </c>
      <c r="D260" s="11" t="s">
        <v>1981</v>
      </c>
      <c r="E260" s="11" t="s">
        <v>334</v>
      </c>
      <c r="F260" s="11">
        <v>19</v>
      </c>
      <c r="G260" s="11">
        <v>2005</v>
      </c>
      <c r="H260" s="11">
        <v>19</v>
      </c>
      <c r="I260" s="11">
        <v>11</v>
      </c>
      <c r="J260" s="11">
        <v>971</v>
      </c>
      <c r="K260" s="11">
        <v>10.8</v>
      </c>
      <c r="L260" s="11">
        <v>1</v>
      </c>
      <c r="M260" s="11">
        <v>1</v>
      </c>
      <c r="N260" s="11">
        <v>2</v>
      </c>
      <c r="O260" s="11">
        <v>1</v>
      </c>
      <c r="P260" s="11">
        <v>0</v>
      </c>
      <c r="Q260" s="11">
        <v>0</v>
      </c>
      <c r="R260" s="11">
        <v>3</v>
      </c>
      <c r="S260" s="11">
        <v>0</v>
      </c>
      <c r="T260" s="11">
        <v>0.09</v>
      </c>
      <c r="U260" s="11">
        <v>0.09</v>
      </c>
      <c r="V260" s="11">
        <v>0.19</v>
      </c>
      <c r="W260" s="11">
        <v>0.09</v>
      </c>
      <c r="X260" s="11">
        <v>0.19</v>
      </c>
      <c r="Y260" s="14" t="s">
        <v>2185</v>
      </c>
    </row>
    <row r="261" spans="1:25" x14ac:dyDescent="0.2">
      <c r="A261" s="28">
        <v>250</v>
      </c>
      <c r="B261" s="37" t="s">
        <v>1589</v>
      </c>
      <c r="C261" s="37"/>
      <c r="D261" s="37" t="s">
        <v>1440</v>
      </c>
      <c r="E261" s="37" t="s">
        <v>147</v>
      </c>
      <c r="F261" s="37"/>
      <c r="G261" s="37"/>
      <c r="H261" s="37">
        <v>32</v>
      </c>
      <c r="I261" s="37">
        <v>27</v>
      </c>
      <c r="J261" s="57">
        <v>2419</v>
      </c>
      <c r="K261" s="37">
        <v>26.9</v>
      </c>
      <c r="L261" s="37">
        <v>0</v>
      </c>
      <c r="M261" s="37">
        <v>3</v>
      </c>
      <c r="N261" s="37">
        <v>3</v>
      </c>
      <c r="O261" s="37">
        <v>0</v>
      </c>
      <c r="P261" s="37">
        <v>0</v>
      </c>
      <c r="Q261" s="37">
        <v>0</v>
      </c>
      <c r="R261" s="37">
        <v>3</v>
      </c>
      <c r="S261" s="37">
        <v>0</v>
      </c>
      <c r="T261" s="37">
        <v>0</v>
      </c>
      <c r="U261" s="37">
        <v>0.11</v>
      </c>
      <c r="V261" s="37">
        <v>0.11</v>
      </c>
      <c r="W261" s="37">
        <v>0</v>
      </c>
      <c r="X261" s="37">
        <v>0.11</v>
      </c>
      <c r="Y261" s="38" t="s">
        <v>2185</v>
      </c>
    </row>
    <row r="262" spans="1:25" x14ac:dyDescent="0.2">
      <c r="A262" s="9" t="s">
        <v>2169</v>
      </c>
      <c r="B262" s="11" t="s">
        <v>471</v>
      </c>
      <c r="C262" s="11" t="s">
        <v>2170</v>
      </c>
      <c r="D262" s="11" t="s">
        <v>475</v>
      </c>
      <c r="E262" s="11" t="s">
        <v>268</v>
      </c>
      <c r="F262" s="11" t="s">
        <v>2171</v>
      </c>
      <c r="G262" s="11" t="s">
        <v>478</v>
      </c>
      <c r="H262" s="11" t="s">
        <v>2172</v>
      </c>
      <c r="I262" s="11" t="s">
        <v>2173</v>
      </c>
      <c r="J262" s="11" t="s">
        <v>2174</v>
      </c>
      <c r="K262" s="11" t="s">
        <v>2175</v>
      </c>
      <c r="L262" s="11" t="s">
        <v>2176</v>
      </c>
      <c r="M262" s="11" t="s">
        <v>2177</v>
      </c>
      <c r="N262" s="11" t="s">
        <v>2178</v>
      </c>
      <c r="O262" s="11" t="s">
        <v>2179</v>
      </c>
      <c r="P262" s="11" t="s">
        <v>2180</v>
      </c>
      <c r="Q262" s="11" t="s">
        <v>2181</v>
      </c>
      <c r="R262" s="11" t="s">
        <v>2182</v>
      </c>
      <c r="S262" s="11" t="s">
        <v>2183</v>
      </c>
      <c r="T262" s="11" t="s">
        <v>2176</v>
      </c>
      <c r="U262" s="11" t="s">
        <v>2177</v>
      </c>
      <c r="V262" s="11" t="s">
        <v>2178</v>
      </c>
      <c r="W262" s="11" t="s">
        <v>2179</v>
      </c>
      <c r="X262" s="11" t="s">
        <v>2184</v>
      </c>
      <c r="Y262" s="14" t="s">
        <v>2185</v>
      </c>
    </row>
    <row r="263" spans="1:25" x14ac:dyDescent="0.2">
      <c r="A263" s="28">
        <v>251</v>
      </c>
      <c r="B263" s="37" t="s">
        <v>1911</v>
      </c>
      <c r="C263" s="37" t="s">
        <v>2199</v>
      </c>
      <c r="D263" s="37" t="s">
        <v>1882</v>
      </c>
      <c r="E263" s="37" t="s">
        <v>179</v>
      </c>
      <c r="F263" s="37">
        <v>27</v>
      </c>
      <c r="G263" s="37">
        <v>1996</v>
      </c>
      <c r="H263" s="37">
        <v>27</v>
      </c>
      <c r="I263" s="37">
        <v>14</v>
      </c>
      <c r="J263" s="57">
        <v>1470</v>
      </c>
      <c r="K263" s="37">
        <v>16.3</v>
      </c>
      <c r="L263" s="37">
        <v>0</v>
      </c>
      <c r="M263" s="37">
        <v>0</v>
      </c>
      <c r="N263" s="37">
        <v>0</v>
      </c>
      <c r="O263" s="37">
        <v>0</v>
      </c>
      <c r="P263" s="37">
        <v>0</v>
      </c>
      <c r="Q263" s="37">
        <v>0</v>
      </c>
      <c r="R263" s="37">
        <v>8</v>
      </c>
      <c r="S263" s="37">
        <v>0</v>
      </c>
      <c r="T263" s="37">
        <v>0</v>
      </c>
      <c r="U263" s="37">
        <v>0</v>
      </c>
      <c r="V263" s="37">
        <v>0</v>
      </c>
      <c r="W263" s="37">
        <v>0</v>
      </c>
      <c r="X263" s="37">
        <v>0</v>
      </c>
      <c r="Y263" s="38" t="s">
        <v>2185</v>
      </c>
    </row>
    <row r="264" spans="1:25" x14ac:dyDescent="0.2">
      <c r="A264" s="9">
        <v>252</v>
      </c>
      <c r="B264" s="11" t="s">
        <v>1334</v>
      </c>
      <c r="C264" s="11" t="s">
        <v>2186</v>
      </c>
      <c r="D264" s="11" t="s">
        <v>1304</v>
      </c>
      <c r="E264" s="11" t="s">
        <v>309</v>
      </c>
      <c r="F264" s="11">
        <v>30</v>
      </c>
      <c r="G264" s="11">
        <v>1993</v>
      </c>
      <c r="H264" s="11">
        <v>3</v>
      </c>
      <c r="I264" s="11">
        <v>3</v>
      </c>
      <c r="J264" s="11">
        <v>270</v>
      </c>
      <c r="K264" s="11">
        <v>3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1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4" t="s">
        <v>2185</v>
      </c>
    </row>
    <row r="265" spans="1:25" x14ac:dyDescent="0.2">
      <c r="A265" s="28">
        <v>253</v>
      </c>
      <c r="B265" s="37" t="s">
        <v>1336</v>
      </c>
      <c r="C265" s="37" t="s">
        <v>2186</v>
      </c>
      <c r="D265" s="37" t="s">
        <v>1304</v>
      </c>
      <c r="E265" s="37" t="s">
        <v>179</v>
      </c>
      <c r="F265" s="37">
        <v>17</v>
      </c>
      <c r="G265" s="37">
        <v>2006</v>
      </c>
      <c r="H265" s="37">
        <v>1</v>
      </c>
      <c r="I265" s="37">
        <v>0</v>
      </c>
      <c r="J265" s="37">
        <v>9</v>
      </c>
      <c r="K265" s="37">
        <v>0.1</v>
      </c>
      <c r="L265" s="37">
        <v>0</v>
      </c>
      <c r="M265" s="37">
        <v>0</v>
      </c>
      <c r="N265" s="37">
        <v>0</v>
      </c>
      <c r="O265" s="37">
        <v>0</v>
      </c>
      <c r="P265" s="37">
        <v>0</v>
      </c>
      <c r="Q265" s="37">
        <v>0</v>
      </c>
      <c r="R265" s="37">
        <v>1</v>
      </c>
      <c r="S265" s="37">
        <v>0</v>
      </c>
      <c r="T265" s="37">
        <v>0</v>
      </c>
      <c r="U265" s="37">
        <v>0</v>
      </c>
      <c r="V265" s="37">
        <v>0</v>
      </c>
      <c r="W265" s="37">
        <v>0</v>
      </c>
      <c r="X265" s="37">
        <v>0</v>
      </c>
      <c r="Y265" s="38" t="s">
        <v>2185</v>
      </c>
    </row>
    <row r="266" spans="1:25" x14ac:dyDescent="0.2">
      <c r="A266" s="9">
        <v>254</v>
      </c>
      <c r="B266" s="11" t="s">
        <v>1108</v>
      </c>
      <c r="C266" s="11" t="s">
        <v>2207</v>
      </c>
      <c r="D266" s="11" t="s">
        <v>1013</v>
      </c>
      <c r="E266" s="11" t="s">
        <v>282</v>
      </c>
      <c r="F266" s="11">
        <v>25</v>
      </c>
      <c r="G266" s="11">
        <v>1998</v>
      </c>
      <c r="H266" s="11">
        <v>15</v>
      </c>
      <c r="I266" s="11">
        <v>8</v>
      </c>
      <c r="J266" s="11">
        <v>741</v>
      </c>
      <c r="K266" s="11">
        <v>8.1999999999999993</v>
      </c>
      <c r="L266" s="11">
        <v>3</v>
      </c>
      <c r="M266" s="11">
        <v>3</v>
      </c>
      <c r="N266" s="11">
        <v>6</v>
      </c>
      <c r="O266" s="11">
        <v>3</v>
      </c>
      <c r="P266" s="11">
        <v>0</v>
      </c>
      <c r="Q266" s="11">
        <v>0</v>
      </c>
      <c r="R266" s="11">
        <v>4</v>
      </c>
      <c r="S266" s="11">
        <v>0</v>
      </c>
      <c r="T266" s="11">
        <v>0.36</v>
      </c>
      <c r="U266" s="11">
        <v>0.36</v>
      </c>
      <c r="V266" s="11">
        <v>0.73</v>
      </c>
      <c r="W266" s="11">
        <v>0.36</v>
      </c>
      <c r="X266" s="11">
        <v>0.73</v>
      </c>
      <c r="Y266" s="14" t="s">
        <v>2185</v>
      </c>
    </row>
    <row r="267" spans="1:25" x14ac:dyDescent="0.2">
      <c r="A267" s="28">
        <v>255</v>
      </c>
      <c r="B267" s="37" t="s">
        <v>1248</v>
      </c>
      <c r="C267" s="37" t="s">
        <v>2186</v>
      </c>
      <c r="D267" s="37" t="s">
        <v>1221</v>
      </c>
      <c r="E267" s="37" t="s">
        <v>334</v>
      </c>
      <c r="F267" s="37">
        <v>23</v>
      </c>
      <c r="G267" s="37">
        <v>2001</v>
      </c>
      <c r="H267" s="37">
        <v>22</v>
      </c>
      <c r="I267" s="37">
        <v>7</v>
      </c>
      <c r="J267" s="37">
        <v>818</v>
      </c>
      <c r="K267" s="37">
        <v>9.1</v>
      </c>
      <c r="L267" s="37">
        <v>1</v>
      </c>
      <c r="M267" s="37">
        <v>0</v>
      </c>
      <c r="N267" s="37">
        <v>1</v>
      </c>
      <c r="O267" s="37">
        <v>1</v>
      </c>
      <c r="P267" s="37">
        <v>0</v>
      </c>
      <c r="Q267" s="37">
        <v>0</v>
      </c>
      <c r="R267" s="37">
        <v>1</v>
      </c>
      <c r="S267" s="37">
        <v>0</v>
      </c>
      <c r="T267" s="37">
        <v>0.11</v>
      </c>
      <c r="U267" s="37">
        <v>0</v>
      </c>
      <c r="V267" s="37">
        <v>0.11</v>
      </c>
      <c r="W267" s="37">
        <v>0.11</v>
      </c>
      <c r="X267" s="37">
        <v>0.11</v>
      </c>
      <c r="Y267" s="38" t="s">
        <v>2185</v>
      </c>
    </row>
    <row r="268" spans="1:25" x14ac:dyDescent="0.2">
      <c r="A268" s="9">
        <v>256</v>
      </c>
      <c r="B268" s="11" t="s">
        <v>1111</v>
      </c>
      <c r="C268" s="11" t="s">
        <v>2186</v>
      </c>
      <c r="D268" s="11" t="s">
        <v>1013</v>
      </c>
      <c r="E268" s="11" t="s">
        <v>282</v>
      </c>
      <c r="F268" s="11">
        <v>26</v>
      </c>
      <c r="G268" s="11">
        <v>1997</v>
      </c>
      <c r="H268" s="11">
        <v>11</v>
      </c>
      <c r="I268" s="11">
        <v>4</v>
      </c>
      <c r="J268" s="11">
        <v>410</v>
      </c>
      <c r="K268" s="11">
        <v>4.5999999999999996</v>
      </c>
      <c r="L268" s="11">
        <v>4</v>
      </c>
      <c r="M268" s="11">
        <v>0</v>
      </c>
      <c r="N268" s="11">
        <v>4</v>
      </c>
      <c r="O268" s="11">
        <v>4</v>
      </c>
      <c r="P268" s="11">
        <v>0</v>
      </c>
      <c r="Q268" s="11">
        <v>0</v>
      </c>
      <c r="R268" s="11">
        <v>3</v>
      </c>
      <c r="S268" s="11">
        <v>1</v>
      </c>
      <c r="T268" s="11">
        <v>0.88</v>
      </c>
      <c r="U268" s="11">
        <v>0</v>
      </c>
      <c r="V268" s="11">
        <v>0.88</v>
      </c>
      <c r="W268" s="11">
        <v>0.88</v>
      </c>
      <c r="X268" s="11">
        <v>0.88</v>
      </c>
      <c r="Y268" s="14" t="s">
        <v>2185</v>
      </c>
    </row>
    <row r="269" spans="1:25" x14ac:dyDescent="0.2">
      <c r="A269" s="28">
        <v>257</v>
      </c>
      <c r="B269" s="37" t="s">
        <v>1111</v>
      </c>
      <c r="C269" s="37" t="s">
        <v>2186</v>
      </c>
      <c r="D269" s="37" t="s">
        <v>1221</v>
      </c>
      <c r="E269" s="37" t="s">
        <v>78</v>
      </c>
      <c r="F269" s="37">
        <v>26</v>
      </c>
      <c r="G269" s="37">
        <v>1997</v>
      </c>
      <c r="H269" s="37">
        <v>17</v>
      </c>
      <c r="I269" s="37">
        <v>16</v>
      </c>
      <c r="J269" s="57">
        <v>1425</v>
      </c>
      <c r="K269" s="37">
        <v>15.8</v>
      </c>
      <c r="L269" s="37">
        <v>5</v>
      </c>
      <c r="M269" s="37">
        <v>3</v>
      </c>
      <c r="N269" s="37">
        <v>8</v>
      </c>
      <c r="O269" s="37">
        <v>5</v>
      </c>
      <c r="P269" s="37">
        <v>0</v>
      </c>
      <c r="Q269" s="37">
        <v>2</v>
      </c>
      <c r="R269" s="37">
        <v>7</v>
      </c>
      <c r="S269" s="37">
        <v>0</v>
      </c>
      <c r="T269" s="37">
        <v>0.32</v>
      </c>
      <c r="U269" s="37">
        <v>0.19</v>
      </c>
      <c r="V269" s="37">
        <v>0.51</v>
      </c>
      <c r="W269" s="37">
        <v>0.32</v>
      </c>
      <c r="X269" s="37">
        <v>0.51</v>
      </c>
      <c r="Y269" s="38" t="s">
        <v>2185</v>
      </c>
    </row>
    <row r="270" spans="1:25" x14ac:dyDescent="0.2">
      <c r="A270" s="9">
        <v>258</v>
      </c>
      <c r="B270" s="11" t="s">
        <v>655</v>
      </c>
      <c r="C270" s="11" t="s">
        <v>2186</v>
      </c>
      <c r="D270" s="11" t="s">
        <v>483</v>
      </c>
      <c r="E270" s="11" t="s">
        <v>334</v>
      </c>
      <c r="F270" s="11">
        <v>30</v>
      </c>
      <c r="G270" s="11">
        <v>1993</v>
      </c>
      <c r="H270" s="11">
        <v>32</v>
      </c>
      <c r="I270" s="11">
        <v>32</v>
      </c>
      <c r="J270" s="13">
        <v>2880</v>
      </c>
      <c r="K270" s="11">
        <v>32</v>
      </c>
      <c r="L270" s="11">
        <v>0</v>
      </c>
      <c r="M270" s="11">
        <v>1</v>
      </c>
      <c r="N270" s="11">
        <v>1</v>
      </c>
      <c r="O270" s="11">
        <v>0</v>
      </c>
      <c r="P270" s="11">
        <v>0</v>
      </c>
      <c r="Q270" s="11">
        <v>0</v>
      </c>
      <c r="R270" s="11">
        <v>3</v>
      </c>
      <c r="S270" s="11">
        <v>0</v>
      </c>
      <c r="T270" s="11">
        <v>0</v>
      </c>
      <c r="U270" s="11">
        <v>0.03</v>
      </c>
      <c r="V270" s="11">
        <v>0.03</v>
      </c>
      <c r="W270" s="11">
        <v>0</v>
      </c>
      <c r="X270" s="11">
        <v>0.03</v>
      </c>
      <c r="Y270" s="14" t="s">
        <v>2185</v>
      </c>
    </row>
    <row r="271" spans="1:25" x14ac:dyDescent="0.2">
      <c r="A271" s="28">
        <v>259</v>
      </c>
      <c r="B271" s="37" t="s">
        <v>945</v>
      </c>
      <c r="C271" s="37" t="s">
        <v>2186</v>
      </c>
      <c r="D271" s="37" t="s">
        <v>916</v>
      </c>
      <c r="E271" s="37" t="s">
        <v>179</v>
      </c>
      <c r="F271" s="37">
        <v>24</v>
      </c>
      <c r="G271" s="37">
        <v>2000</v>
      </c>
      <c r="H271" s="37">
        <v>4</v>
      </c>
      <c r="I271" s="37">
        <v>3</v>
      </c>
      <c r="J271" s="37">
        <v>237</v>
      </c>
      <c r="K271" s="37">
        <v>2.6</v>
      </c>
      <c r="L271" s="37">
        <v>0</v>
      </c>
      <c r="M271" s="37">
        <v>0</v>
      </c>
      <c r="N271" s="37">
        <v>0</v>
      </c>
      <c r="O271" s="37">
        <v>0</v>
      </c>
      <c r="P271" s="37">
        <v>0</v>
      </c>
      <c r="Q271" s="37">
        <v>0</v>
      </c>
      <c r="R271" s="37">
        <v>1</v>
      </c>
      <c r="S271" s="37">
        <v>0</v>
      </c>
      <c r="T271" s="37">
        <v>0</v>
      </c>
      <c r="U271" s="37">
        <v>0</v>
      </c>
      <c r="V271" s="37">
        <v>0</v>
      </c>
      <c r="W271" s="37">
        <v>0</v>
      </c>
      <c r="X271" s="37">
        <v>0</v>
      </c>
      <c r="Y271" s="38" t="s">
        <v>2185</v>
      </c>
    </row>
    <row r="272" spans="1:25" x14ac:dyDescent="0.2">
      <c r="A272" s="9">
        <v>260</v>
      </c>
      <c r="B272" s="11" t="s">
        <v>1913</v>
      </c>
      <c r="C272" s="11" t="s">
        <v>2186</v>
      </c>
      <c r="D272" s="11" t="s">
        <v>1882</v>
      </c>
      <c r="E272" s="11" t="s">
        <v>164</v>
      </c>
      <c r="F272" s="11">
        <v>25</v>
      </c>
      <c r="G272" s="11">
        <v>1998</v>
      </c>
      <c r="H272" s="11">
        <v>32</v>
      </c>
      <c r="I272" s="11">
        <v>31</v>
      </c>
      <c r="J272" s="13">
        <v>2803</v>
      </c>
      <c r="K272" s="11">
        <v>31.1</v>
      </c>
      <c r="L272" s="11">
        <v>4</v>
      </c>
      <c r="M272" s="11">
        <v>2</v>
      </c>
      <c r="N272" s="11">
        <v>6</v>
      </c>
      <c r="O272" s="11">
        <v>2</v>
      </c>
      <c r="P272" s="11">
        <v>2</v>
      </c>
      <c r="Q272" s="11">
        <v>3</v>
      </c>
      <c r="R272" s="11">
        <v>4</v>
      </c>
      <c r="S272" s="11">
        <v>0</v>
      </c>
      <c r="T272" s="11">
        <v>0.13</v>
      </c>
      <c r="U272" s="11">
        <v>0.06</v>
      </c>
      <c r="V272" s="11">
        <v>0.19</v>
      </c>
      <c r="W272" s="11">
        <v>0.06</v>
      </c>
      <c r="X272" s="11">
        <v>0.13</v>
      </c>
      <c r="Y272" s="14" t="s">
        <v>2185</v>
      </c>
    </row>
    <row r="273" spans="1:25" x14ac:dyDescent="0.2">
      <c r="A273" s="28">
        <v>261</v>
      </c>
      <c r="B273" s="37" t="s">
        <v>289</v>
      </c>
      <c r="C273" s="37" t="s">
        <v>2186</v>
      </c>
      <c r="D273" s="37" t="s">
        <v>1304</v>
      </c>
      <c r="E273" s="37" t="s">
        <v>51</v>
      </c>
      <c r="F273" s="37">
        <v>31</v>
      </c>
      <c r="G273" s="37">
        <v>1992</v>
      </c>
      <c r="H273" s="37">
        <v>30</v>
      </c>
      <c r="I273" s="37">
        <v>30</v>
      </c>
      <c r="J273" s="57">
        <v>2691</v>
      </c>
      <c r="K273" s="37">
        <v>29.9</v>
      </c>
      <c r="L273" s="37">
        <v>0</v>
      </c>
      <c r="M273" s="37">
        <v>0</v>
      </c>
      <c r="N273" s="37">
        <v>0</v>
      </c>
      <c r="O273" s="37">
        <v>0</v>
      </c>
      <c r="P273" s="37">
        <v>0</v>
      </c>
      <c r="Q273" s="37">
        <v>0</v>
      </c>
      <c r="R273" s="37">
        <v>1</v>
      </c>
      <c r="S273" s="37">
        <v>1</v>
      </c>
      <c r="T273" s="37">
        <v>0</v>
      </c>
      <c r="U273" s="37">
        <v>0</v>
      </c>
      <c r="V273" s="37">
        <v>0</v>
      </c>
      <c r="W273" s="37">
        <v>0</v>
      </c>
      <c r="X273" s="37">
        <v>0</v>
      </c>
      <c r="Y273" s="38" t="s">
        <v>2185</v>
      </c>
    </row>
    <row r="274" spans="1:25" x14ac:dyDescent="0.2">
      <c r="A274" s="9">
        <v>262</v>
      </c>
      <c r="B274" s="11" t="s">
        <v>1590</v>
      </c>
      <c r="C274" s="11" t="s">
        <v>2223</v>
      </c>
      <c r="D274" s="11" t="s">
        <v>1440</v>
      </c>
      <c r="E274" s="11" t="s">
        <v>369</v>
      </c>
      <c r="F274" s="11">
        <v>18</v>
      </c>
      <c r="G274" s="11">
        <v>2005</v>
      </c>
      <c r="H274" s="11">
        <v>2</v>
      </c>
      <c r="I274" s="11">
        <v>0</v>
      </c>
      <c r="J274" s="11">
        <v>2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1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4" t="s">
        <v>2185</v>
      </c>
    </row>
    <row r="275" spans="1:25" x14ac:dyDescent="0.2">
      <c r="A275" s="28">
        <v>263</v>
      </c>
      <c r="B275" s="37" t="s">
        <v>2052</v>
      </c>
      <c r="C275" s="37" t="s">
        <v>2230</v>
      </c>
      <c r="D275" s="37" t="s">
        <v>1981</v>
      </c>
      <c r="E275" s="37" t="s">
        <v>90</v>
      </c>
      <c r="F275" s="37">
        <v>32</v>
      </c>
      <c r="G275" s="37">
        <v>1991</v>
      </c>
      <c r="H275" s="37">
        <v>28</v>
      </c>
      <c r="I275" s="37">
        <v>25</v>
      </c>
      <c r="J275" s="57">
        <v>1915</v>
      </c>
      <c r="K275" s="37">
        <v>21.3</v>
      </c>
      <c r="L275" s="37">
        <v>5</v>
      </c>
      <c r="M275" s="37">
        <v>1</v>
      </c>
      <c r="N275" s="37">
        <v>6</v>
      </c>
      <c r="O275" s="37">
        <v>5</v>
      </c>
      <c r="P275" s="37">
        <v>0</v>
      </c>
      <c r="Q275" s="37">
        <v>0</v>
      </c>
      <c r="R275" s="37">
        <v>2</v>
      </c>
      <c r="S275" s="37">
        <v>0</v>
      </c>
      <c r="T275" s="37">
        <v>0.23</v>
      </c>
      <c r="U275" s="37">
        <v>0.05</v>
      </c>
      <c r="V275" s="37">
        <v>0.28000000000000003</v>
      </c>
      <c r="W275" s="37">
        <v>0.23</v>
      </c>
      <c r="X275" s="37">
        <v>0.28000000000000003</v>
      </c>
      <c r="Y275" s="38" t="s">
        <v>2185</v>
      </c>
    </row>
    <row r="276" spans="1:25" x14ac:dyDescent="0.2">
      <c r="A276" s="9">
        <v>264</v>
      </c>
      <c r="B276" s="11" t="s">
        <v>1593</v>
      </c>
      <c r="C276" s="11" t="s">
        <v>2186</v>
      </c>
      <c r="D276" s="11" t="s">
        <v>1440</v>
      </c>
      <c r="E276" s="11" t="s">
        <v>334</v>
      </c>
      <c r="F276" s="11">
        <v>22</v>
      </c>
      <c r="G276" s="11">
        <v>2001</v>
      </c>
      <c r="H276" s="11">
        <v>9</v>
      </c>
      <c r="I276" s="11">
        <v>1</v>
      </c>
      <c r="J276" s="11">
        <v>206</v>
      </c>
      <c r="K276" s="11">
        <v>2.2999999999999998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1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4" t="s">
        <v>2185</v>
      </c>
    </row>
    <row r="277" spans="1:25" x14ac:dyDescent="0.2">
      <c r="A277" s="28">
        <v>265</v>
      </c>
      <c r="B277" s="37" t="s">
        <v>658</v>
      </c>
      <c r="C277" s="37" t="s">
        <v>2186</v>
      </c>
      <c r="D277" s="37" t="s">
        <v>483</v>
      </c>
      <c r="E277" s="37" t="s">
        <v>390</v>
      </c>
      <c r="F277" s="37">
        <v>30</v>
      </c>
      <c r="G277" s="37">
        <v>1993</v>
      </c>
      <c r="H277" s="37">
        <v>31</v>
      </c>
      <c r="I277" s="37">
        <v>30</v>
      </c>
      <c r="J277" s="57">
        <v>2616</v>
      </c>
      <c r="K277" s="37">
        <v>29.1</v>
      </c>
      <c r="L277" s="37">
        <v>0</v>
      </c>
      <c r="M277" s="37">
        <v>0</v>
      </c>
      <c r="N277" s="37">
        <v>0</v>
      </c>
      <c r="O277" s="37">
        <v>0</v>
      </c>
      <c r="P277" s="37">
        <v>0</v>
      </c>
      <c r="Q277" s="37">
        <v>0</v>
      </c>
      <c r="R277" s="37">
        <v>8</v>
      </c>
      <c r="S277" s="37">
        <v>0</v>
      </c>
      <c r="T277" s="37">
        <v>0</v>
      </c>
      <c r="U277" s="37">
        <v>0</v>
      </c>
      <c r="V277" s="37">
        <v>0</v>
      </c>
      <c r="W277" s="37">
        <v>0</v>
      </c>
      <c r="X277" s="37">
        <v>0</v>
      </c>
      <c r="Y277" s="38" t="s">
        <v>2185</v>
      </c>
    </row>
    <row r="278" spans="1:25" x14ac:dyDescent="0.2">
      <c r="A278" s="9">
        <v>266</v>
      </c>
      <c r="B278" s="11" t="s">
        <v>661</v>
      </c>
      <c r="C278" s="11" t="s">
        <v>2186</v>
      </c>
      <c r="D278" s="11" t="s">
        <v>483</v>
      </c>
      <c r="E278" s="11" t="s">
        <v>309</v>
      </c>
      <c r="F278" s="11">
        <v>15</v>
      </c>
      <c r="G278" s="11">
        <v>2008</v>
      </c>
      <c r="H278" s="11">
        <v>6</v>
      </c>
      <c r="I278" s="11">
        <v>3</v>
      </c>
      <c r="J278" s="11">
        <v>270</v>
      </c>
      <c r="K278" s="11">
        <v>3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4" t="s">
        <v>2185</v>
      </c>
    </row>
    <row r="279" spans="1:25" x14ac:dyDescent="0.2">
      <c r="A279" s="28">
        <v>267</v>
      </c>
      <c r="B279" s="37" t="s">
        <v>948</v>
      </c>
      <c r="C279" s="37" t="s">
        <v>2188</v>
      </c>
      <c r="D279" s="37" t="s">
        <v>916</v>
      </c>
      <c r="E279" s="37" t="s">
        <v>374</v>
      </c>
      <c r="F279" s="37">
        <v>28</v>
      </c>
      <c r="G279" s="37">
        <v>1995</v>
      </c>
      <c r="H279" s="37">
        <v>30</v>
      </c>
      <c r="I279" s="37">
        <v>29</v>
      </c>
      <c r="J279" s="57">
        <v>2487</v>
      </c>
      <c r="K279" s="37">
        <v>27.6</v>
      </c>
      <c r="L279" s="37">
        <v>0</v>
      </c>
      <c r="M279" s="37">
        <v>8</v>
      </c>
      <c r="N279" s="37">
        <v>8</v>
      </c>
      <c r="O279" s="37">
        <v>0</v>
      </c>
      <c r="P279" s="37">
        <v>0</v>
      </c>
      <c r="Q279" s="37">
        <v>0</v>
      </c>
      <c r="R279" s="37">
        <v>6</v>
      </c>
      <c r="S279" s="37">
        <v>1</v>
      </c>
      <c r="T279" s="37">
        <v>0</v>
      </c>
      <c r="U279" s="37">
        <v>0.28999999999999998</v>
      </c>
      <c r="V279" s="37">
        <v>0.28999999999999998</v>
      </c>
      <c r="W279" s="37">
        <v>0</v>
      </c>
      <c r="X279" s="37">
        <v>0.28999999999999998</v>
      </c>
      <c r="Y279" s="38" t="s">
        <v>2185</v>
      </c>
    </row>
    <row r="280" spans="1:25" x14ac:dyDescent="0.2">
      <c r="A280" s="9">
        <v>268</v>
      </c>
      <c r="B280" s="11" t="s">
        <v>1596</v>
      </c>
      <c r="C280" s="11" t="s">
        <v>2186</v>
      </c>
      <c r="D280" s="11" t="s">
        <v>1981</v>
      </c>
      <c r="E280" s="11" t="s">
        <v>51</v>
      </c>
      <c r="F280" s="11">
        <v>24</v>
      </c>
      <c r="G280" s="11">
        <v>1999</v>
      </c>
      <c r="H280" s="11">
        <v>16</v>
      </c>
      <c r="I280" s="11">
        <v>8</v>
      </c>
      <c r="J280" s="11">
        <v>595</v>
      </c>
      <c r="K280" s="11">
        <v>6.6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1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4" t="s">
        <v>2185</v>
      </c>
    </row>
    <row r="281" spans="1:25" x14ac:dyDescent="0.2">
      <c r="A281" s="28">
        <v>269</v>
      </c>
      <c r="B281" s="37" t="s">
        <v>1596</v>
      </c>
      <c r="C281" s="37" t="s">
        <v>2186</v>
      </c>
      <c r="D281" s="37" t="s">
        <v>1440</v>
      </c>
      <c r="E281" s="37" t="s">
        <v>334</v>
      </c>
      <c r="F281" s="37">
        <v>24</v>
      </c>
      <c r="G281" s="37">
        <v>1999</v>
      </c>
      <c r="H281" s="37">
        <v>8</v>
      </c>
      <c r="I281" s="37">
        <v>5</v>
      </c>
      <c r="J281" s="37">
        <v>480</v>
      </c>
      <c r="K281" s="37">
        <v>5.3</v>
      </c>
      <c r="L281" s="37">
        <v>1</v>
      </c>
      <c r="M281" s="37">
        <v>0</v>
      </c>
      <c r="N281" s="37">
        <v>1</v>
      </c>
      <c r="O281" s="37">
        <v>0</v>
      </c>
      <c r="P281" s="37">
        <v>1</v>
      </c>
      <c r="Q281" s="37">
        <v>1</v>
      </c>
      <c r="R281" s="37">
        <v>1</v>
      </c>
      <c r="S281" s="37">
        <v>0</v>
      </c>
      <c r="T281" s="37">
        <v>0.19</v>
      </c>
      <c r="U281" s="37">
        <v>0</v>
      </c>
      <c r="V281" s="37">
        <v>0.19</v>
      </c>
      <c r="W281" s="37">
        <v>0</v>
      </c>
      <c r="X281" s="37">
        <v>0</v>
      </c>
      <c r="Y281" s="38" t="s">
        <v>2185</v>
      </c>
    </row>
    <row r="282" spans="1:25" x14ac:dyDescent="0.2">
      <c r="A282" s="9">
        <v>270</v>
      </c>
      <c r="B282" s="11" t="s">
        <v>664</v>
      </c>
      <c r="C282" s="11" t="s">
        <v>2205</v>
      </c>
      <c r="D282" s="11" t="s">
        <v>483</v>
      </c>
      <c r="E282" s="11" t="s">
        <v>334</v>
      </c>
      <c r="F282" s="11">
        <v>29</v>
      </c>
      <c r="G282" s="11">
        <v>1994</v>
      </c>
      <c r="H282" s="11">
        <v>31</v>
      </c>
      <c r="I282" s="11">
        <v>29</v>
      </c>
      <c r="J282" s="13">
        <v>2479</v>
      </c>
      <c r="K282" s="11">
        <v>27.5</v>
      </c>
      <c r="L282" s="11">
        <v>1</v>
      </c>
      <c r="M282" s="11">
        <v>3</v>
      </c>
      <c r="N282" s="11">
        <v>4</v>
      </c>
      <c r="O282" s="11">
        <v>1</v>
      </c>
      <c r="P282" s="11">
        <v>0</v>
      </c>
      <c r="Q282" s="11">
        <v>0</v>
      </c>
      <c r="R282" s="11">
        <v>5</v>
      </c>
      <c r="S282" s="11">
        <v>1</v>
      </c>
      <c r="T282" s="11">
        <v>0.04</v>
      </c>
      <c r="U282" s="11">
        <v>0.11</v>
      </c>
      <c r="V282" s="11">
        <v>0.15</v>
      </c>
      <c r="W282" s="11">
        <v>0.04</v>
      </c>
      <c r="X282" s="11">
        <v>0.15</v>
      </c>
      <c r="Y282" s="14" t="s">
        <v>2185</v>
      </c>
    </row>
    <row r="283" spans="1:25" x14ac:dyDescent="0.2">
      <c r="A283" s="28">
        <v>271</v>
      </c>
      <c r="B283" s="37" t="s">
        <v>2054</v>
      </c>
      <c r="C283" s="37" t="s">
        <v>2186</v>
      </c>
      <c r="D283" s="37" t="s">
        <v>1981</v>
      </c>
      <c r="E283" s="37" t="s">
        <v>369</v>
      </c>
      <c r="F283" s="37">
        <v>31</v>
      </c>
      <c r="G283" s="37">
        <v>1992</v>
      </c>
      <c r="H283" s="37">
        <v>21</v>
      </c>
      <c r="I283" s="37">
        <v>9</v>
      </c>
      <c r="J283" s="37">
        <v>943</v>
      </c>
      <c r="K283" s="37">
        <v>10.5</v>
      </c>
      <c r="L283" s="37">
        <v>1</v>
      </c>
      <c r="M283" s="37">
        <v>1</v>
      </c>
      <c r="N283" s="37">
        <v>2</v>
      </c>
      <c r="O283" s="37">
        <v>1</v>
      </c>
      <c r="P283" s="37">
        <v>0</v>
      </c>
      <c r="Q283" s="37">
        <v>0</v>
      </c>
      <c r="R283" s="37">
        <v>2</v>
      </c>
      <c r="S283" s="37">
        <v>0</v>
      </c>
      <c r="T283" s="37">
        <v>0.1</v>
      </c>
      <c r="U283" s="37">
        <v>0.1</v>
      </c>
      <c r="V283" s="37">
        <v>0.19</v>
      </c>
      <c r="W283" s="37">
        <v>0.1</v>
      </c>
      <c r="X283" s="37">
        <v>0.19</v>
      </c>
      <c r="Y283" s="38" t="s">
        <v>2185</v>
      </c>
    </row>
    <row r="284" spans="1:25" x14ac:dyDescent="0.2">
      <c r="A284" s="9">
        <v>272</v>
      </c>
      <c r="B284" s="11" t="s">
        <v>1598</v>
      </c>
      <c r="C284" s="11" t="s">
        <v>2186</v>
      </c>
      <c r="D284" s="11" t="s">
        <v>1440</v>
      </c>
      <c r="E284" s="11" t="s">
        <v>179</v>
      </c>
      <c r="F284" s="11">
        <v>26</v>
      </c>
      <c r="G284" s="11">
        <v>1997</v>
      </c>
      <c r="H284" s="11">
        <v>31</v>
      </c>
      <c r="I284" s="11">
        <v>28</v>
      </c>
      <c r="J284" s="13">
        <v>2468</v>
      </c>
      <c r="K284" s="11">
        <v>27.4</v>
      </c>
      <c r="L284" s="11">
        <v>2</v>
      </c>
      <c r="M284" s="11">
        <v>2</v>
      </c>
      <c r="N284" s="11">
        <v>4</v>
      </c>
      <c r="O284" s="11">
        <v>2</v>
      </c>
      <c r="P284" s="11">
        <v>0</v>
      </c>
      <c r="Q284" s="11">
        <v>0</v>
      </c>
      <c r="R284" s="11">
        <v>9</v>
      </c>
      <c r="S284" s="11">
        <v>0</v>
      </c>
      <c r="T284" s="11">
        <v>7.0000000000000007E-2</v>
      </c>
      <c r="U284" s="11">
        <v>7.0000000000000007E-2</v>
      </c>
      <c r="V284" s="11">
        <v>0.15</v>
      </c>
      <c r="W284" s="11">
        <v>7.0000000000000007E-2</v>
      </c>
      <c r="X284" s="11">
        <v>0.15</v>
      </c>
      <c r="Y284" s="14" t="s">
        <v>2185</v>
      </c>
    </row>
    <row r="285" spans="1:25" x14ac:dyDescent="0.2">
      <c r="A285" s="28">
        <v>273</v>
      </c>
      <c r="B285" s="37" t="s">
        <v>951</v>
      </c>
      <c r="C285" s="37" t="s">
        <v>2199</v>
      </c>
      <c r="D285" s="37" t="s">
        <v>916</v>
      </c>
      <c r="E285" s="37" t="s">
        <v>147</v>
      </c>
      <c r="F285" s="37">
        <v>28</v>
      </c>
      <c r="G285" s="37">
        <v>1995</v>
      </c>
      <c r="H285" s="37">
        <v>27</v>
      </c>
      <c r="I285" s="37">
        <v>26</v>
      </c>
      <c r="J285" s="57">
        <v>2236</v>
      </c>
      <c r="K285" s="37">
        <v>24.8</v>
      </c>
      <c r="L285" s="37">
        <v>2</v>
      </c>
      <c r="M285" s="37">
        <v>1</v>
      </c>
      <c r="N285" s="37">
        <v>3</v>
      </c>
      <c r="O285" s="37">
        <v>2</v>
      </c>
      <c r="P285" s="37">
        <v>0</v>
      </c>
      <c r="Q285" s="37">
        <v>0</v>
      </c>
      <c r="R285" s="37">
        <v>6</v>
      </c>
      <c r="S285" s="37">
        <v>2</v>
      </c>
      <c r="T285" s="37">
        <v>0.08</v>
      </c>
      <c r="U285" s="37">
        <v>0.04</v>
      </c>
      <c r="V285" s="37">
        <v>0.12</v>
      </c>
      <c r="W285" s="37">
        <v>0.08</v>
      </c>
      <c r="X285" s="37">
        <v>0.12</v>
      </c>
      <c r="Y285" s="38" t="s">
        <v>2185</v>
      </c>
    </row>
    <row r="286" spans="1:25" x14ac:dyDescent="0.2">
      <c r="A286" s="9">
        <v>274</v>
      </c>
      <c r="B286" s="11" t="s">
        <v>667</v>
      </c>
      <c r="C286" s="11" t="s">
        <v>2186</v>
      </c>
      <c r="D286" s="11" t="s">
        <v>483</v>
      </c>
      <c r="E286" s="11" t="s">
        <v>369</v>
      </c>
      <c r="F286" s="11">
        <v>25</v>
      </c>
      <c r="G286" s="11">
        <v>1998</v>
      </c>
      <c r="H286" s="11">
        <v>26</v>
      </c>
      <c r="I286" s="11">
        <v>24</v>
      </c>
      <c r="J286" s="13">
        <v>2204</v>
      </c>
      <c r="K286" s="11">
        <v>24.5</v>
      </c>
      <c r="L286" s="11">
        <v>1</v>
      </c>
      <c r="M286" s="11">
        <v>0</v>
      </c>
      <c r="N286" s="11">
        <v>1</v>
      </c>
      <c r="O286" s="11">
        <v>1</v>
      </c>
      <c r="P286" s="11">
        <v>0</v>
      </c>
      <c r="Q286" s="11">
        <v>0</v>
      </c>
      <c r="R286" s="11">
        <v>1</v>
      </c>
      <c r="S286" s="11">
        <v>0</v>
      </c>
      <c r="T286" s="11">
        <v>0.04</v>
      </c>
      <c r="U286" s="11">
        <v>0</v>
      </c>
      <c r="V286" s="11">
        <v>0.04</v>
      </c>
      <c r="W286" s="11">
        <v>0.04</v>
      </c>
      <c r="X286" s="11">
        <v>0.04</v>
      </c>
      <c r="Y286" s="14" t="s">
        <v>2185</v>
      </c>
    </row>
    <row r="287" spans="1:25" x14ac:dyDescent="0.2">
      <c r="A287" s="28">
        <v>275</v>
      </c>
      <c r="B287" s="37" t="s">
        <v>1600</v>
      </c>
      <c r="C287" s="37" t="s">
        <v>2186</v>
      </c>
      <c r="D287" s="37" t="s">
        <v>1440</v>
      </c>
      <c r="E287" s="37" t="s">
        <v>85</v>
      </c>
      <c r="F287" s="37">
        <v>29</v>
      </c>
      <c r="G287" s="37">
        <v>1994</v>
      </c>
      <c r="H287" s="37">
        <v>19</v>
      </c>
      <c r="I287" s="37">
        <v>17</v>
      </c>
      <c r="J287" s="57">
        <v>1266</v>
      </c>
      <c r="K287" s="37">
        <v>14.1</v>
      </c>
      <c r="L287" s="37">
        <v>1</v>
      </c>
      <c r="M287" s="37">
        <v>2</v>
      </c>
      <c r="N287" s="37">
        <v>3</v>
      </c>
      <c r="O287" s="37">
        <v>1</v>
      </c>
      <c r="P287" s="37">
        <v>0</v>
      </c>
      <c r="Q287" s="37">
        <v>0</v>
      </c>
      <c r="R287" s="37">
        <v>2</v>
      </c>
      <c r="S287" s="37">
        <v>0</v>
      </c>
      <c r="T287" s="37">
        <v>7.0000000000000007E-2</v>
      </c>
      <c r="U287" s="37">
        <v>0.14000000000000001</v>
      </c>
      <c r="V287" s="37">
        <v>0.21</v>
      </c>
      <c r="W287" s="37">
        <v>7.0000000000000007E-2</v>
      </c>
      <c r="X287" s="37">
        <v>0.21</v>
      </c>
      <c r="Y287" s="38" t="s">
        <v>2185</v>
      </c>
    </row>
    <row r="288" spans="1:25" x14ac:dyDescent="0.2">
      <c r="A288" s="9" t="s">
        <v>2169</v>
      </c>
      <c r="B288" s="11" t="s">
        <v>471</v>
      </c>
      <c r="C288" s="11" t="s">
        <v>2170</v>
      </c>
      <c r="D288" s="11" t="s">
        <v>475</v>
      </c>
      <c r="E288" s="11" t="s">
        <v>268</v>
      </c>
      <c r="F288" s="11" t="s">
        <v>2171</v>
      </c>
      <c r="G288" s="11" t="s">
        <v>478</v>
      </c>
      <c r="H288" s="11" t="s">
        <v>2172</v>
      </c>
      <c r="I288" s="11" t="s">
        <v>2173</v>
      </c>
      <c r="J288" s="11" t="s">
        <v>2174</v>
      </c>
      <c r="K288" s="11" t="s">
        <v>2175</v>
      </c>
      <c r="L288" s="11" t="s">
        <v>2176</v>
      </c>
      <c r="M288" s="11" t="s">
        <v>2177</v>
      </c>
      <c r="N288" s="11" t="s">
        <v>2178</v>
      </c>
      <c r="O288" s="11" t="s">
        <v>2179</v>
      </c>
      <c r="P288" s="11" t="s">
        <v>2180</v>
      </c>
      <c r="Q288" s="11" t="s">
        <v>2181</v>
      </c>
      <c r="R288" s="11" t="s">
        <v>2182</v>
      </c>
      <c r="S288" s="11" t="s">
        <v>2183</v>
      </c>
      <c r="T288" s="11" t="s">
        <v>2176</v>
      </c>
      <c r="U288" s="11" t="s">
        <v>2177</v>
      </c>
      <c r="V288" s="11" t="s">
        <v>2178</v>
      </c>
      <c r="W288" s="11" t="s">
        <v>2179</v>
      </c>
      <c r="X288" s="11" t="s">
        <v>2184</v>
      </c>
      <c r="Y288" s="14" t="s">
        <v>2185</v>
      </c>
    </row>
    <row r="289" spans="1:25" x14ac:dyDescent="0.2">
      <c r="A289" s="28">
        <v>276</v>
      </c>
      <c r="B289" s="37" t="s">
        <v>954</v>
      </c>
      <c r="C289" s="37" t="s">
        <v>2186</v>
      </c>
      <c r="D289" s="37" t="s">
        <v>916</v>
      </c>
      <c r="E289" s="37" t="s">
        <v>380</v>
      </c>
      <c r="F289" s="37">
        <v>15</v>
      </c>
      <c r="G289" s="37">
        <v>2008</v>
      </c>
      <c r="H289" s="37">
        <v>14</v>
      </c>
      <c r="I289" s="37">
        <v>6</v>
      </c>
      <c r="J289" s="37">
        <v>440</v>
      </c>
      <c r="K289" s="37">
        <v>4.9000000000000004</v>
      </c>
      <c r="L289" s="37">
        <v>0</v>
      </c>
      <c r="M289" s="37">
        <v>0</v>
      </c>
      <c r="N289" s="37">
        <v>0</v>
      </c>
      <c r="O289" s="37">
        <v>0</v>
      </c>
      <c r="P289" s="37">
        <v>0</v>
      </c>
      <c r="Q289" s="37">
        <v>0</v>
      </c>
      <c r="R289" s="37">
        <v>1</v>
      </c>
      <c r="S289" s="37">
        <v>0</v>
      </c>
      <c r="T289" s="37">
        <v>0</v>
      </c>
      <c r="U289" s="37">
        <v>0</v>
      </c>
      <c r="V289" s="37">
        <v>0</v>
      </c>
      <c r="W289" s="37">
        <v>0</v>
      </c>
      <c r="X289" s="37">
        <v>0</v>
      </c>
      <c r="Y289" s="38" t="s">
        <v>2185</v>
      </c>
    </row>
    <row r="290" spans="1:25" x14ac:dyDescent="0.2">
      <c r="A290" s="9">
        <v>277</v>
      </c>
      <c r="B290" s="11" t="s">
        <v>1602</v>
      </c>
      <c r="C290" s="11" t="s">
        <v>2231</v>
      </c>
      <c r="D290" s="11" t="s">
        <v>1440</v>
      </c>
      <c r="E290" s="11" t="s">
        <v>371</v>
      </c>
      <c r="F290" s="11">
        <v>25</v>
      </c>
      <c r="G290" s="11">
        <v>1999</v>
      </c>
      <c r="H290" s="11">
        <v>33</v>
      </c>
      <c r="I290" s="11">
        <v>25</v>
      </c>
      <c r="J290" s="13">
        <v>2119</v>
      </c>
      <c r="K290" s="11">
        <v>23.5</v>
      </c>
      <c r="L290" s="11">
        <v>6</v>
      </c>
      <c r="M290" s="11">
        <v>1</v>
      </c>
      <c r="N290" s="11">
        <v>7</v>
      </c>
      <c r="O290" s="11">
        <v>6</v>
      </c>
      <c r="P290" s="11">
        <v>0</v>
      </c>
      <c r="Q290" s="11">
        <v>0</v>
      </c>
      <c r="R290" s="11">
        <v>9</v>
      </c>
      <c r="S290" s="11">
        <v>0</v>
      </c>
      <c r="T290" s="11">
        <v>0.25</v>
      </c>
      <c r="U290" s="11">
        <v>0.04</v>
      </c>
      <c r="V290" s="11">
        <v>0.3</v>
      </c>
      <c r="W290" s="11">
        <v>0.25</v>
      </c>
      <c r="X290" s="11">
        <v>0.3</v>
      </c>
      <c r="Y290" s="14" t="s">
        <v>2185</v>
      </c>
    </row>
    <row r="291" spans="1:25" x14ac:dyDescent="0.2">
      <c r="A291" s="28">
        <v>278</v>
      </c>
      <c r="B291" s="37" t="s">
        <v>1606</v>
      </c>
      <c r="C291" s="37" t="s">
        <v>2232</v>
      </c>
      <c r="D291" s="37" t="s">
        <v>1440</v>
      </c>
      <c r="E291" s="37" t="s">
        <v>362</v>
      </c>
      <c r="F291" s="37">
        <v>26</v>
      </c>
      <c r="G291" s="37">
        <v>1997</v>
      </c>
      <c r="H291" s="37">
        <v>15</v>
      </c>
      <c r="I291" s="37">
        <v>7</v>
      </c>
      <c r="J291" s="37">
        <v>689</v>
      </c>
      <c r="K291" s="37">
        <v>7.7</v>
      </c>
      <c r="L291" s="37">
        <v>1</v>
      </c>
      <c r="M291" s="37">
        <v>2</v>
      </c>
      <c r="N291" s="37">
        <v>3</v>
      </c>
      <c r="O291" s="37">
        <v>1</v>
      </c>
      <c r="P291" s="37">
        <v>0</v>
      </c>
      <c r="Q291" s="37">
        <v>0</v>
      </c>
      <c r="R291" s="37">
        <v>1</v>
      </c>
      <c r="S291" s="37">
        <v>0</v>
      </c>
      <c r="T291" s="37">
        <v>0.13</v>
      </c>
      <c r="U291" s="37">
        <v>0.26</v>
      </c>
      <c r="V291" s="37">
        <v>0.39</v>
      </c>
      <c r="W291" s="37">
        <v>0.13</v>
      </c>
      <c r="X291" s="37">
        <v>0.39</v>
      </c>
      <c r="Y291" s="38" t="s">
        <v>2185</v>
      </c>
    </row>
    <row r="292" spans="1:25" x14ac:dyDescent="0.2">
      <c r="A292" s="9">
        <v>279</v>
      </c>
      <c r="B292" s="11" t="s">
        <v>1114</v>
      </c>
      <c r="C292" s="11" t="s">
        <v>2186</v>
      </c>
      <c r="D292" s="11" t="s">
        <v>1013</v>
      </c>
      <c r="E292" s="11" t="s">
        <v>282</v>
      </c>
      <c r="F292" s="11">
        <v>24</v>
      </c>
      <c r="G292" s="11">
        <v>1999</v>
      </c>
      <c r="H292" s="11">
        <v>32</v>
      </c>
      <c r="I292" s="11">
        <v>28</v>
      </c>
      <c r="J292" s="13">
        <v>2274</v>
      </c>
      <c r="K292" s="11">
        <v>25.3</v>
      </c>
      <c r="L292" s="11">
        <v>19</v>
      </c>
      <c r="M292" s="11">
        <v>2</v>
      </c>
      <c r="N292" s="11">
        <v>21</v>
      </c>
      <c r="O292" s="11">
        <v>17</v>
      </c>
      <c r="P292" s="11">
        <v>2</v>
      </c>
      <c r="Q292" s="11">
        <v>2</v>
      </c>
      <c r="R292" s="11">
        <v>7</v>
      </c>
      <c r="S292" s="11">
        <v>0</v>
      </c>
      <c r="T292" s="11">
        <v>0.75</v>
      </c>
      <c r="U292" s="11">
        <v>0.08</v>
      </c>
      <c r="V292" s="11">
        <v>0.83</v>
      </c>
      <c r="W292" s="11">
        <v>0.67</v>
      </c>
      <c r="X292" s="11">
        <v>0.75</v>
      </c>
      <c r="Y292" s="14" t="s">
        <v>2185</v>
      </c>
    </row>
    <row r="293" spans="1:25" x14ac:dyDescent="0.2">
      <c r="A293" s="28">
        <v>280</v>
      </c>
      <c r="B293" s="37" t="s">
        <v>1609</v>
      </c>
      <c r="C293" s="37" t="s">
        <v>2186</v>
      </c>
      <c r="D293" s="37" t="s">
        <v>1440</v>
      </c>
      <c r="E293" s="37" t="s">
        <v>143</v>
      </c>
      <c r="F293" s="37">
        <v>28</v>
      </c>
      <c r="G293" s="37">
        <v>1995</v>
      </c>
      <c r="H293" s="37">
        <v>14</v>
      </c>
      <c r="I293" s="37">
        <v>4</v>
      </c>
      <c r="J293" s="37">
        <v>342</v>
      </c>
      <c r="K293" s="37">
        <v>3.8</v>
      </c>
      <c r="L293" s="37">
        <v>0</v>
      </c>
      <c r="M293" s="37">
        <v>2</v>
      </c>
      <c r="N293" s="37">
        <v>2</v>
      </c>
      <c r="O293" s="37">
        <v>0</v>
      </c>
      <c r="P293" s="37">
        <v>0</v>
      </c>
      <c r="Q293" s="37">
        <v>0</v>
      </c>
      <c r="R293" s="37">
        <v>0</v>
      </c>
      <c r="S293" s="37">
        <v>0</v>
      </c>
      <c r="T293" s="37">
        <v>0</v>
      </c>
      <c r="U293" s="37">
        <v>0.53</v>
      </c>
      <c r="V293" s="37">
        <v>0.53</v>
      </c>
      <c r="W293" s="37">
        <v>0</v>
      </c>
      <c r="X293" s="37">
        <v>0.53</v>
      </c>
      <c r="Y293" s="38" t="s">
        <v>2185</v>
      </c>
    </row>
    <row r="294" spans="1:25" x14ac:dyDescent="0.2">
      <c r="A294" s="9">
        <v>281</v>
      </c>
      <c r="B294" s="11" t="s">
        <v>2056</v>
      </c>
      <c r="C294" s="11" t="s">
        <v>2186</v>
      </c>
      <c r="D294" s="11" t="s">
        <v>1981</v>
      </c>
      <c r="E294" s="11" t="s">
        <v>309</v>
      </c>
      <c r="F294" s="11">
        <v>22</v>
      </c>
      <c r="G294" s="11">
        <v>2002</v>
      </c>
      <c r="H294" s="11">
        <v>14</v>
      </c>
      <c r="I294" s="11">
        <v>11</v>
      </c>
      <c r="J294" s="11">
        <v>928</v>
      </c>
      <c r="K294" s="11">
        <v>10.3</v>
      </c>
      <c r="L294" s="11">
        <v>1</v>
      </c>
      <c r="M294" s="11">
        <v>2</v>
      </c>
      <c r="N294" s="11">
        <v>3</v>
      </c>
      <c r="O294" s="11">
        <v>1</v>
      </c>
      <c r="P294" s="11">
        <v>0</v>
      </c>
      <c r="Q294" s="11">
        <v>0</v>
      </c>
      <c r="R294" s="11">
        <v>3</v>
      </c>
      <c r="S294" s="11">
        <v>0</v>
      </c>
      <c r="T294" s="11">
        <v>0.1</v>
      </c>
      <c r="U294" s="11">
        <v>0.19</v>
      </c>
      <c r="V294" s="11">
        <v>0.28999999999999998</v>
      </c>
      <c r="W294" s="11">
        <v>0.1</v>
      </c>
      <c r="X294" s="11">
        <v>0.28999999999999998</v>
      </c>
      <c r="Y294" s="14" t="s">
        <v>2185</v>
      </c>
    </row>
    <row r="295" spans="1:25" x14ac:dyDescent="0.2">
      <c r="A295" s="28">
        <v>282</v>
      </c>
      <c r="B295" s="37" t="s">
        <v>1117</v>
      </c>
      <c r="C295" s="37" t="s">
        <v>2186</v>
      </c>
      <c r="D295" s="37" t="s">
        <v>1013</v>
      </c>
      <c r="E295" s="37" t="s">
        <v>90</v>
      </c>
      <c r="F295" s="37">
        <v>23</v>
      </c>
      <c r="G295" s="37">
        <v>2000</v>
      </c>
      <c r="H295" s="37">
        <v>5</v>
      </c>
      <c r="I295" s="37">
        <v>1</v>
      </c>
      <c r="J295" s="37">
        <v>122</v>
      </c>
      <c r="K295" s="37">
        <v>1.4</v>
      </c>
      <c r="L295" s="37">
        <v>0</v>
      </c>
      <c r="M295" s="37">
        <v>0</v>
      </c>
      <c r="N295" s="37">
        <v>0</v>
      </c>
      <c r="O295" s="37">
        <v>0</v>
      </c>
      <c r="P295" s="37">
        <v>0</v>
      </c>
      <c r="Q295" s="37">
        <v>0</v>
      </c>
      <c r="R295" s="37">
        <v>1</v>
      </c>
      <c r="S295" s="37">
        <v>0</v>
      </c>
      <c r="T295" s="37">
        <v>0</v>
      </c>
      <c r="U295" s="37">
        <v>0</v>
      </c>
      <c r="V295" s="37">
        <v>0</v>
      </c>
      <c r="W295" s="37">
        <v>0</v>
      </c>
      <c r="X295" s="37">
        <v>0</v>
      </c>
      <c r="Y295" s="38" t="s">
        <v>2185</v>
      </c>
    </row>
    <row r="296" spans="1:25" x14ac:dyDescent="0.2">
      <c r="A296" s="9">
        <v>283</v>
      </c>
      <c r="B296" s="11" t="s">
        <v>1612</v>
      </c>
      <c r="C296" s="11" t="s">
        <v>2212</v>
      </c>
      <c r="D296" s="11" t="s">
        <v>1440</v>
      </c>
      <c r="E296" s="11" t="s">
        <v>371</v>
      </c>
      <c r="F296" s="11">
        <v>30</v>
      </c>
      <c r="G296" s="11">
        <v>1993</v>
      </c>
      <c r="H296" s="11">
        <v>23</v>
      </c>
      <c r="I296" s="11">
        <v>9</v>
      </c>
      <c r="J296" s="11">
        <v>862</v>
      </c>
      <c r="K296" s="11">
        <v>9.6</v>
      </c>
      <c r="L296" s="11">
        <v>2</v>
      </c>
      <c r="M296" s="11">
        <v>2</v>
      </c>
      <c r="N296" s="11">
        <v>4</v>
      </c>
      <c r="O296" s="11">
        <v>2</v>
      </c>
      <c r="P296" s="11">
        <v>0</v>
      </c>
      <c r="Q296" s="11">
        <v>0</v>
      </c>
      <c r="R296" s="11">
        <v>4</v>
      </c>
      <c r="S296" s="11">
        <v>0</v>
      </c>
      <c r="T296" s="11">
        <v>0.21</v>
      </c>
      <c r="U296" s="11">
        <v>0.21</v>
      </c>
      <c r="V296" s="11">
        <v>0.42</v>
      </c>
      <c r="W296" s="11">
        <v>0.21</v>
      </c>
      <c r="X296" s="11">
        <v>0.42</v>
      </c>
      <c r="Y296" s="14" t="s">
        <v>2185</v>
      </c>
    </row>
    <row r="297" spans="1:25" x14ac:dyDescent="0.2">
      <c r="A297" s="28">
        <v>284</v>
      </c>
      <c r="B297" s="37" t="s">
        <v>1341</v>
      </c>
      <c r="C297" s="37" t="s">
        <v>2204</v>
      </c>
      <c r="D297" s="37" t="s">
        <v>1304</v>
      </c>
      <c r="E297" s="37" t="s">
        <v>117</v>
      </c>
      <c r="F297" s="37">
        <v>30</v>
      </c>
      <c r="G297" s="37">
        <v>1993</v>
      </c>
      <c r="H297" s="37">
        <v>7</v>
      </c>
      <c r="I297" s="37">
        <v>7</v>
      </c>
      <c r="J297" s="37">
        <v>630</v>
      </c>
      <c r="K297" s="37">
        <v>7</v>
      </c>
      <c r="L297" s="37">
        <v>0</v>
      </c>
      <c r="M297" s="37">
        <v>0</v>
      </c>
      <c r="N297" s="37">
        <v>0</v>
      </c>
      <c r="O297" s="37">
        <v>0</v>
      </c>
      <c r="P297" s="37">
        <v>0</v>
      </c>
      <c r="Q297" s="37">
        <v>0</v>
      </c>
      <c r="R297" s="37">
        <v>0</v>
      </c>
      <c r="S297" s="37">
        <v>0</v>
      </c>
      <c r="T297" s="37">
        <v>0</v>
      </c>
      <c r="U297" s="37">
        <v>0</v>
      </c>
      <c r="V297" s="37">
        <v>0</v>
      </c>
      <c r="W297" s="37">
        <v>0</v>
      </c>
      <c r="X297" s="37">
        <v>0</v>
      </c>
      <c r="Y297" s="38" t="s">
        <v>2185</v>
      </c>
    </row>
    <row r="298" spans="1:25" x14ac:dyDescent="0.2">
      <c r="A298" s="9">
        <v>285</v>
      </c>
      <c r="B298" s="11" t="s">
        <v>669</v>
      </c>
      <c r="C298" s="11" t="s">
        <v>2199</v>
      </c>
      <c r="D298" s="11" t="s">
        <v>483</v>
      </c>
      <c r="E298" s="11" t="s">
        <v>362</v>
      </c>
      <c r="F298" s="11">
        <v>25</v>
      </c>
      <c r="G298" s="11">
        <v>1998</v>
      </c>
      <c r="H298" s="11">
        <v>21</v>
      </c>
      <c r="I298" s="11">
        <v>18</v>
      </c>
      <c r="J298" s="13">
        <v>1633</v>
      </c>
      <c r="K298" s="11">
        <v>18.100000000000001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5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4" t="s">
        <v>2185</v>
      </c>
    </row>
    <row r="299" spans="1:25" x14ac:dyDescent="0.2">
      <c r="A299" s="28">
        <v>286</v>
      </c>
      <c r="B299" s="37" t="s">
        <v>1615</v>
      </c>
      <c r="C299" s="37" t="s">
        <v>2223</v>
      </c>
      <c r="D299" s="37" t="s">
        <v>1440</v>
      </c>
      <c r="E299" s="37" t="s">
        <v>390</v>
      </c>
      <c r="F299" s="37">
        <v>27</v>
      </c>
      <c r="G299" s="37">
        <v>1996</v>
      </c>
      <c r="H299" s="37">
        <v>3</v>
      </c>
      <c r="I299" s="37">
        <v>0</v>
      </c>
      <c r="J299" s="37">
        <v>29</v>
      </c>
      <c r="K299" s="37">
        <v>0.3</v>
      </c>
      <c r="L299" s="37">
        <v>0</v>
      </c>
      <c r="M299" s="37">
        <v>0</v>
      </c>
      <c r="N299" s="37">
        <v>0</v>
      </c>
      <c r="O299" s="37">
        <v>0</v>
      </c>
      <c r="P299" s="37">
        <v>0</v>
      </c>
      <c r="Q299" s="37">
        <v>0</v>
      </c>
      <c r="R299" s="37">
        <v>0</v>
      </c>
      <c r="S299" s="37">
        <v>0</v>
      </c>
      <c r="T299" s="37">
        <v>0</v>
      </c>
      <c r="U299" s="37">
        <v>0</v>
      </c>
      <c r="V299" s="37">
        <v>0</v>
      </c>
      <c r="W299" s="37">
        <v>0</v>
      </c>
      <c r="X299" s="37">
        <v>0</v>
      </c>
      <c r="Y299" s="38" t="s">
        <v>2185</v>
      </c>
    </row>
    <row r="300" spans="1:25" x14ac:dyDescent="0.2">
      <c r="A300" s="9">
        <v>287</v>
      </c>
      <c r="B300" s="11" t="s">
        <v>1615</v>
      </c>
      <c r="C300" s="11" t="s">
        <v>2223</v>
      </c>
      <c r="D300" s="11" t="s">
        <v>1440</v>
      </c>
      <c r="E300" s="11" t="s">
        <v>168</v>
      </c>
      <c r="F300" s="11">
        <v>27</v>
      </c>
      <c r="G300" s="11">
        <v>1996</v>
      </c>
      <c r="H300" s="11">
        <v>15</v>
      </c>
      <c r="I300" s="11">
        <v>8</v>
      </c>
      <c r="J300" s="11">
        <v>882</v>
      </c>
      <c r="K300" s="11">
        <v>9.8000000000000007</v>
      </c>
      <c r="L300" s="11">
        <v>4</v>
      </c>
      <c r="M300" s="11">
        <v>3</v>
      </c>
      <c r="N300" s="11">
        <v>7</v>
      </c>
      <c r="O300" s="11">
        <v>4</v>
      </c>
      <c r="P300" s="11">
        <v>0</v>
      </c>
      <c r="Q300" s="11">
        <v>0</v>
      </c>
      <c r="R300" s="11">
        <v>5</v>
      </c>
      <c r="S300" s="11">
        <v>0</v>
      </c>
      <c r="T300" s="11">
        <v>0.41</v>
      </c>
      <c r="U300" s="11">
        <v>0.31</v>
      </c>
      <c r="V300" s="11">
        <v>0.71</v>
      </c>
      <c r="W300" s="11">
        <v>0.41</v>
      </c>
      <c r="X300" s="11">
        <v>0.71</v>
      </c>
      <c r="Y300" s="14" t="s">
        <v>2185</v>
      </c>
    </row>
    <row r="301" spans="1:25" x14ac:dyDescent="0.2">
      <c r="A301" s="28">
        <v>288</v>
      </c>
      <c r="B301" s="37" t="s">
        <v>1618</v>
      </c>
      <c r="C301" s="37" t="s">
        <v>2186</v>
      </c>
      <c r="D301" s="37" t="s">
        <v>1440</v>
      </c>
      <c r="E301" s="37" t="s">
        <v>179</v>
      </c>
      <c r="F301" s="37">
        <v>23</v>
      </c>
      <c r="G301" s="37">
        <v>2000</v>
      </c>
      <c r="H301" s="37">
        <v>31</v>
      </c>
      <c r="I301" s="37">
        <v>31</v>
      </c>
      <c r="J301" s="57">
        <v>2747</v>
      </c>
      <c r="K301" s="37">
        <v>30.5</v>
      </c>
      <c r="L301" s="37">
        <v>2</v>
      </c>
      <c r="M301" s="37">
        <v>9</v>
      </c>
      <c r="N301" s="37">
        <v>11</v>
      </c>
      <c r="O301" s="37">
        <v>2</v>
      </c>
      <c r="P301" s="37">
        <v>0</v>
      </c>
      <c r="Q301" s="37">
        <v>1</v>
      </c>
      <c r="R301" s="37">
        <v>13</v>
      </c>
      <c r="S301" s="37">
        <v>1</v>
      </c>
      <c r="T301" s="37">
        <v>7.0000000000000007E-2</v>
      </c>
      <c r="U301" s="37">
        <v>0.28999999999999998</v>
      </c>
      <c r="V301" s="37">
        <v>0.36</v>
      </c>
      <c r="W301" s="37">
        <v>7.0000000000000007E-2</v>
      </c>
      <c r="X301" s="37">
        <v>0.36</v>
      </c>
      <c r="Y301" s="38" t="s">
        <v>2185</v>
      </c>
    </row>
    <row r="302" spans="1:25" x14ac:dyDescent="0.2">
      <c r="A302" s="9">
        <v>289</v>
      </c>
      <c r="B302" s="11" t="s">
        <v>1620</v>
      </c>
      <c r="C302" s="11" t="s">
        <v>2186</v>
      </c>
      <c r="D302" s="11" t="s">
        <v>1440</v>
      </c>
      <c r="E302" s="11" t="s">
        <v>378</v>
      </c>
      <c r="F302" s="11">
        <v>27</v>
      </c>
      <c r="G302" s="11">
        <v>1996</v>
      </c>
      <c r="H302" s="11">
        <v>27</v>
      </c>
      <c r="I302" s="11">
        <v>14</v>
      </c>
      <c r="J302" s="13">
        <v>1289</v>
      </c>
      <c r="K302" s="11">
        <v>14.3</v>
      </c>
      <c r="L302" s="11">
        <v>1</v>
      </c>
      <c r="M302" s="11">
        <v>1</v>
      </c>
      <c r="N302" s="11">
        <v>2</v>
      </c>
      <c r="O302" s="11">
        <v>1</v>
      </c>
      <c r="P302" s="11">
        <v>0</v>
      </c>
      <c r="Q302" s="11">
        <v>0</v>
      </c>
      <c r="R302" s="11">
        <v>10</v>
      </c>
      <c r="S302" s="11">
        <v>0</v>
      </c>
      <c r="T302" s="11">
        <v>7.0000000000000007E-2</v>
      </c>
      <c r="U302" s="11">
        <v>7.0000000000000007E-2</v>
      </c>
      <c r="V302" s="11">
        <v>0.14000000000000001</v>
      </c>
      <c r="W302" s="11">
        <v>7.0000000000000007E-2</v>
      </c>
      <c r="X302" s="11">
        <v>0.14000000000000001</v>
      </c>
      <c r="Y302" s="14" t="s">
        <v>2185</v>
      </c>
    </row>
    <row r="303" spans="1:25" x14ac:dyDescent="0.2">
      <c r="A303" s="28">
        <v>290</v>
      </c>
      <c r="B303" s="37" t="s">
        <v>1622</v>
      </c>
      <c r="C303" s="37" t="s">
        <v>2186</v>
      </c>
      <c r="D303" s="37" t="s">
        <v>1440</v>
      </c>
      <c r="E303" s="37" t="s">
        <v>362</v>
      </c>
      <c r="F303" s="37">
        <v>25</v>
      </c>
      <c r="G303" s="37">
        <v>1998</v>
      </c>
      <c r="H303" s="37">
        <v>30</v>
      </c>
      <c r="I303" s="37">
        <v>13</v>
      </c>
      <c r="J303" s="57">
        <v>1216</v>
      </c>
      <c r="K303" s="37">
        <v>13.5</v>
      </c>
      <c r="L303" s="37">
        <v>1</v>
      </c>
      <c r="M303" s="37">
        <v>1</v>
      </c>
      <c r="N303" s="37">
        <v>2</v>
      </c>
      <c r="O303" s="37">
        <v>1</v>
      </c>
      <c r="P303" s="37">
        <v>0</v>
      </c>
      <c r="Q303" s="37">
        <v>0</v>
      </c>
      <c r="R303" s="37">
        <v>3</v>
      </c>
      <c r="S303" s="37">
        <v>0</v>
      </c>
      <c r="T303" s="37">
        <v>7.0000000000000007E-2</v>
      </c>
      <c r="U303" s="37">
        <v>7.0000000000000007E-2</v>
      </c>
      <c r="V303" s="37">
        <v>0.15</v>
      </c>
      <c r="W303" s="37">
        <v>7.0000000000000007E-2</v>
      </c>
      <c r="X303" s="37">
        <v>0.15</v>
      </c>
      <c r="Y303" s="38" t="s">
        <v>2185</v>
      </c>
    </row>
    <row r="304" spans="1:25" x14ac:dyDescent="0.2">
      <c r="A304" s="9">
        <v>291</v>
      </c>
      <c r="B304" s="11" t="s">
        <v>1623</v>
      </c>
      <c r="C304" s="11" t="s">
        <v>2186</v>
      </c>
      <c r="D304" s="11" t="s">
        <v>1440</v>
      </c>
      <c r="E304" s="11" t="s">
        <v>380</v>
      </c>
      <c r="F304" s="11">
        <v>21</v>
      </c>
      <c r="G304" s="11">
        <v>2002</v>
      </c>
      <c r="H304" s="11">
        <v>34</v>
      </c>
      <c r="I304" s="11">
        <v>33</v>
      </c>
      <c r="J304" s="13">
        <v>2910</v>
      </c>
      <c r="K304" s="11">
        <v>32.299999999999997</v>
      </c>
      <c r="L304" s="11">
        <v>2</v>
      </c>
      <c r="M304" s="11">
        <v>4</v>
      </c>
      <c r="N304" s="11">
        <v>6</v>
      </c>
      <c r="O304" s="11">
        <v>2</v>
      </c>
      <c r="P304" s="11">
        <v>0</v>
      </c>
      <c r="Q304" s="11">
        <v>0</v>
      </c>
      <c r="R304" s="11">
        <v>10</v>
      </c>
      <c r="S304" s="11">
        <v>0</v>
      </c>
      <c r="T304" s="11">
        <v>0.06</v>
      </c>
      <c r="U304" s="11">
        <v>0.12</v>
      </c>
      <c r="V304" s="11">
        <v>0.19</v>
      </c>
      <c r="W304" s="11">
        <v>0.06</v>
      </c>
      <c r="X304" s="11">
        <v>0.19</v>
      </c>
      <c r="Y304" s="14" t="s">
        <v>2185</v>
      </c>
    </row>
    <row r="305" spans="1:25" x14ac:dyDescent="0.2">
      <c r="A305" s="28">
        <v>292</v>
      </c>
      <c r="B305" s="37" t="s">
        <v>1344</v>
      </c>
      <c r="C305" s="37" t="s">
        <v>2205</v>
      </c>
      <c r="D305" s="37" t="s">
        <v>1304</v>
      </c>
      <c r="E305" s="37" t="s">
        <v>334</v>
      </c>
      <c r="F305" s="37">
        <v>26</v>
      </c>
      <c r="G305" s="37">
        <v>1997</v>
      </c>
      <c r="H305" s="37">
        <v>9</v>
      </c>
      <c r="I305" s="37">
        <v>9</v>
      </c>
      <c r="J305" s="37">
        <v>810</v>
      </c>
      <c r="K305" s="37">
        <v>9</v>
      </c>
      <c r="L305" s="37">
        <v>0</v>
      </c>
      <c r="M305" s="37">
        <v>0</v>
      </c>
      <c r="N305" s="37">
        <v>0</v>
      </c>
      <c r="O305" s="37">
        <v>0</v>
      </c>
      <c r="P305" s="37">
        <v>0</v>
      </c>
      <c r="Q305" s="37">
        <v>0</v>
      </c>
      <c r="R305" s="37">
        <v>0</v>
      </c>
      <c r="S305" s="37">
        <v>1</v>
      </c>
      <c r="T305" s="37">
        <v>0</v>
      </c>
      <c r="U305" s="37">
        <v>0</v>
      </c>
      <c r="V305" s="37">
        <v>0</v>
      </c>
      <c r="W305" s="37">
        <v>0</v>
      </c>
      <c r="X305" s="37">
        <v>0</v>
      </c>
      <c r="Y305" s="38" t="s">
        <v>2185</v>
      </c>
    </row>
    <row r="306" spans="1:25" x14ac:dyDescent="0.2">
      <c r="A306" s="9">
        <v>293</v>
      </c>
      <c r="B306" s="11" t="s">
        <v>292</v>
      </c>
      <c r="C306" s="11" t="s">
        <v>2205</v>
      </c>
      <c r="D306" s="11" t="s">
        <v>1304</v>
      </c>
      <c r="E306" s="11" t="s">
        <v>371</v>
      </c>
      <c r="F306" s="11">
        <v>26</v>
      </c>
      <c r="G306" s="11">
        <v>1997</v>
      </c>
      <c r="H306" s="11">
        <v>34</v>
      </c>
      <c r="I306" s="11">
        <v>34</v>
      </c>
      <c r="J306" s="13">
        <v>3060</v>
      </c>
      <c r="K306" s="11">
        <v>34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6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4" t="s">
        <v>2185</v>
      </c>
    </row>
    <row r="307" spans="1:25" x14ac:dyDescent="0.2">
      <c r="A307" s="28">
        <v>294</v>
      </c>
      <c r="B307" s="37" t="s">
        <v>1346</v>
      </c>
      <c r="C307" s="37" t="s">
        <v>2209</v>
      </c>
      <c r="D307" s="37" t="s">
        <v>1304</v>
      </c>
      <c r="E307" s="37" t="s">
        <v>380</v>
      </c>
      <c r="F307" s="37">
        <v>19</v>
      </c>
      <c r="G307" s="37">
        <v>2004</v>
      </c>
      <c r="H307" s="37">
        <v>4</v>
      </c>
      <c r="I307" s="37">
        <v>4</v>
      </c>
      <c r="J307" s="37">
        <v>343</v>
      </c>
      <c r="K307" s="37">
        <v>3.8</v>
      </c>
      <c r="L307" s="37">
        <v>0</v>
      </c>
      <c r="M307" s="37">
        <v>0</v>
      </c>
      <c r="N307" s="37">
        <v>0</v>
      </c>
      <c r="O307" s="37">
        <v>0</v>
      </c>
      <c r="P307" s="37">
        <v>0</v>
      </c>
      <c r="Q307" s="37">
        <v>0</v>
      </c>
      <c r="R307" s="37">
        <v>0</v>
      </c>
      <c r="S307" s="37">
        <v>0</v>
      </c>
      <c r="T307" s="37">
        <v>0</v>
      </c>
      <c r="U307" s="37">
        <v>0</v>
      </c>
      <c r="V307" s="37">
        <v>0</v>
      </c>
      <c r="W307" s="37">
        <v>0</v>
      </c>
      <c r="X307" s="37">
        <v>0</v>
      </c>
      <c r="Y307" s="38" t="s">
        <v>2185</v>
      </c>
    </row>
    <row r="308" spans="1:25" x14ac:dyDescent="0.2">
      <c r="A308" s="9">
        <v>295</v>
      </c>
      <c r="B308" s="11" t="s">
        <v>1626</v>
      </c>
      <c r="C308" s="11" t="s">
        <v>2188</v>
      </c>
      <c r="D308" s="11" t="s">
        <v>1440</v>
      </c>
      <c r="E308" s="11" t="s">
        <v>390</v>
      </c>
      <c r="F308" s="11">
        <v>30</v>
      </c>
      <c r="G308" s="11">
        <v>1993</v>
      </c>
      <c r="H308" s="11">
        <v>34</v>
      </c>
      <c r="I308" s="11">
        <v>34</v>
      </c>
      <c r="J308" s="13">
        <v>2898</v>
      </c>
      <c r="K308" s="11">
        <v>32.200000000000003</v>
      </c>
      <c r="L308" s="11">
        <v>1</v>
      </c>
      <c r="M308" s="11">
        <v>2</v>
      </c>
      <c r="N308" s="11">
        <v>3</v>
      </c>
      <c r="O308" s="11">
        <v>1</v>
      </c>
      <c r="P308" s="11">
        <v>0</v>
      </c>
      <c r="Q308" s="11">
        <v>0</v>
      </c>
      <c r="R308" s="11">
        <v>5</v>
      </c>
      <c r="S308" s="11">
        <v>0</v>
      </c>
      <c r="T308" s="11">
        <v>0.03</v>
      </c>
      <c r="U308" s="11">
        <v>0.06</v>
      </c>
      <c r="V308" s="11">
        <v>0.09</v>
      </c>
      <c r="W308" s="11">
        <v>0.03</v>
      </c>
      <c r="X308" s="11">
        <v>0.09</v>
      </c>
      <c r="Y308" s="14" t="s">
        <v>2185</v>
      </c>
    </row>
    <row r="309" spans="1:25" x14ac:dyDescent="0.2">
      <c r="A309" s="28">
        <v>296</v>
      </c>
      <c r="B309" s="37" t="s">
        <v>957</v>
      </c>
      <c r="C309" s="37" t="s">
        <v>2186</v>
      </c>
      <c r="D309" s="37" t="s">
        <v>916</v>
      </c>
      <c r="E309" s="37" t="s">
        <v>74</v>
      </c>
      <c r="F309" s="37">
        <v>26</v>
      </c>
      <c r="G309" s="37">
        <v>1997</v>
      </c>
      <c r="H309" s="37">
        <v>22</v>
      </c>
      <c r="I309" s="37">
        <v>4</v>
      </c>
      <c r="J309" s="37">
        <v>586</v>
      </c>
      <c r="K309" s="37">
        <v>6.5</v>
      </c>
      <c r="L309" s="37">
        <v>0</v>
      </c>
      <c r="M309" s="37">
        <v>0</v>
      </c>
      <c r="N309" s="37">
        <v>0</v>
      </c>
      <c r="O309" s="37">
        <v>0</v>
      </c>
      <c r="P309" s="37">
        <v>0</v>
      </c>
      <c r="Q309" s="37">
        <v>0</v>
      </c>
      <c r="R309" s="37">
        <v>2</v>
      </c>
      <c r="S309" s="37">
        <v>0</v>
      </c>
      <c r="T309" s="37">
        <v>0</v>
      </c>
      <c r="U309" s="37">
        <v>0</v>
      </c>
      <c r="V309" s="37">
        <v>0</v>
      </c>
      <c r="W309" s="37">
        <v>0</v>
      </c>
      <c r="X309" s="37">
        <v>0</v>
      </c>
      <c r="Y309" s="38" t="s">
        <v>2185</v>
      </c>
    </row>
    <row r="310" spans="1:25" x14ac:dyDescent="0.2">
      <c r="A310" s="9">
        <v>297</v>
      </c>
      <c r="B310" s="11" t="s">
        <v>671</v>
      </c>
      <c r="C310" s="11" t="s">
        <v>2199</v>
      </c>
      <c r="D310" s="11" t="s">
        <v>483</v>
      </c>
      <c r="E310" s="11" t="s">
        <v>85</v>
      </c>
      <c r="F310" s="11">
        <v>29</v>
      </c>
      <c r="G310" s="11">
        <v>1994</v>
      </c>
      <c r="H310" s="11">
        <v>24</v>
      </c>
      <c r="I310" s="11">
        <v>23</v>
      </c>
      <c r="J310" s="13">
        <v>1980</v>
      </c>
      <c r="K310" s="11">
        <v>22</v>
      </c>
      <c r="L310" s="11">
        <v>0</v>
      </c>
      <c r="M310" s="11">
        <v>2</v>
      </c>
      <c r="N310" s="11">
        <v>2</v>
      </c>
      <c r="O310" s="11">
        <v>0</v>
      </c>
      <c r="P310" s="11">
        <v>0</v>
      </c>
      <c r="Q310" s="11">
        <v>0</v>
      </c>
      <c r="R310" s="11">
        <v>7</v>
      </c>
      <c r="S310" s="11">
        <v>0</v>
      </c>
      <c r="T310" s="11">
        <v>0</v>
      </c>
      <c r="U310" s="11">
        <v>0.09</v>
      </c>
      <c r="V310" s="11">
        <v>0.09</v>
      </c>
      <c r="W310" s="11">
        <v>0</v>
      </c>
      <c r="X310" s="11">
        <v>0.09</v>
      </c>
      <c r="Y310" s="14" t="s">
        <v>2185</v>
      </c>
    </row>
    <row r="311" spans="1:25" x14ac:dyDescent="0.2">
      <c r="A311" s="28">
        <v>298</v>
      </c>
      <c r="B311" s="37" t="s">
        <v>674</v>
      </c>
      <c r="C311" s="37" t="s">
        <v>2186</v>
      </c>
      <c r="D311" s="37" t="s">
        <v>483</v>
      </c>
      <c r="E311" s="37" t="s">
        <v>164</v>
      </c>
      <c r="F311" s="37">
        <v>26</v>
      </c>
      <c r="G311" s="37">
        <v>1997</v>
      </c>
      <c r="H311" s="37">
        <v>25</v>
      </c>
      <c r="I311" s="37">
        <v>22</v>
      </c>
      <c r="J311" s="57">
        <v>1803</v>
      </c>
      <c r="K311" s="37">
        <v>20</v>
      </c>
      <c r="L311" s="37">
        <v>1</v>
      </c>
      <c r="M311" s="37">
        <v>0</v>
      </c>
      <c r="N311" s="37">
        <v>1</v>
      </c>
      <c r="O311" s="37">
        <v>1</v>
      </c>
      <c r="P311" s="37">
        <v>0</v>
      </c>
      <c r="Q311" s="37">
        <v>0</v>
      </c>
      <c r="R311" s="37">
        <v>5</v>
      </c>
      <c r="S311" s="37">
        <v>1</v>
      </c>
      <c r="T311" s="37">
        <v>0.05</v>
      </c>
      <c r="U311" s="37">
        <v>0</v>
      </c>
      <c r="V311" s="37">
        <v>0.05</v>
      </c>
      <c r="W311" s="37">
        <v>0.05</v>
      </c>
      <c r="X311" s="37">
        <v>0.05</v>
      </c>
      <c r="Y311" s="38" t="s">
        <v>2185</v>
      </c>
    </row>
    <row r="312" spans="1:25" x14ac:dyDescent="0.2">
      <c r="A312" s="9">
        <v>299</v>
      </c>
      <c r="B312" s="11" t="s">
        <v>1914</v>
      </c>
      <c r="C312" s="11" t="s">
        <v>2186</v>
      </c>
      <c r="D312" s="11" t="s">
        <v>1882</v>
      </c>
      <c r="E312" s="11" t="s">
        <v>168</v>
      </c>
      <c r="F312" s="11">
        <v>24</v>
      </c>
      <c r="G312" s="11">
        <v>2000</v>
      </c>
      <c r="H312" s="11">
        <v>33</v>
      </c>
      <c r="I312" s="11">
        <v>31</v>
      </c>
      <c r="J312" s="13">
        <v>2761</v>
      </c>
      <c r="K312" s="11">
        <v>30.7</v>
      </c>
      <c r="L312" s="11">
        <v>4</v>
      </c>
      <c r="M312" s="11">
        <v>1</v>
      </c>
      <c r="N312" s="11">
        <v>5</v>
      </c>
      <c r="O312" s="11">
        <v>4</v>
      </c>
      <c r="P312" s="11">
        <v>0</v>
      </c>
      <c r="Q312" s="11">
        <v>0</v>
      </c>
      <c r="R312" s="11">
        <v>11</v>
      </c>
      <c r="S312" s="11">
        <v>0</v>
      </c>
      <c r="T312" s="11">
        <v>0.13</v>
      </c>
      <c r="U312" s="11">
        <v>0.03</v>
      </c>
      <c r="V312" s="11">
        <v>0.16</v>
      </c>
      <c r="W312" s="11">
        <v>0.13</v>
      </c>
      <c r="X312" s="11">
        <v>0.16</v>
      </c>
      <c r="Y312" s="14" t="s">
        <v>2185</v>
      </c>
    </row>
    <row r="313" spans="1:25" x14ac:dyDescent="0.2">
      <c r="A313" s="28">
        <v>300</v>
      </c>
      <c r="B313" s="37" t="s">
        <v>677</v>
      </c>
      <c r="C313" s="37" t="s">
        <v>2209</v>
      </c>
      <c r="D313" s="37" t="s">
        <v>483</v>
      </c>
      <c r="E313" s="37" t="s">
        <v>369</v>
      </c>
      <c r="F313" s="37">
        <v>25</v>
      </c>
      <c r="G313" s="37">
        <v>1999</v>
      </c>
      <c r="H313" s="37">
        <v>27</v>
      </c>
      <c r="I313" s="37">
        <v>19</v>
      </c>
      <c r="J313" s="57">
        <v>1704</v>
      </c>
      <c r="K313" s="37">
        <v>18.899999999999999</v>
      </c>
      <c r="L313" s="37">
        <v>0</v>
      </c>
      <c r="M313" s="37">
        <v>0</v>
      </c>
      <c r="N313" s="37">
        <v>0</v>
      </c>
      <c r="O313" s="37">
        <v>0</v>
      </c>
      <c r="P313" s="37">
        <v>0</v>
      </c>
      <c r="Q313" s="37">
        <v>0</v>
      </c>
      <c r="R313" s="37">
        <v>4</v>
      </c>
      <c r="S313" s="37">
        <v>0</v>
      </c>
      <c r="T313" s="37">
        <v>0</v>
      </c>
      <c r="U313" s="37">
        <v>0</v>
      </c>
      <c r="V313" s="37">
        <v>0</v>
      </c>
      <c r="W313" s="37">
        <v>0</v>
      </c>
      <c r="X313" s="37">
        <v>0</v>
      </c>
      <c r="Y313" s="38" t="s">
        <v>2185</v>
      </c>
    </row>
    <row r="314" spans="1:25" x14ac:dyDescent="0.2">
      <c r="A314" s="9" t="s">
        <v>2169</v>
      </c>
      <c r="B314" s="11" t="s">
        <v>471</v>
      </c>
      <c r="C314" s="11" t="s">
        <v>2170</v>
      </c>
      <c r="D314" s="11" t="s">
        <v>475</v>
      </c>
      <c r="E314" s="11" t="s">
        <v>268</v>
      </c>
      <c r="F314" s="11" t="s">
        <v>2171</v>
      </c>
      <c r="G314" s="11" t="s">
        <v>478</v>
      </c>
      <c r="H314" s="11" t="s">
        <v>2172</v>
      </c>
      <c r="I314" s="11" t="s">
        <v>2173</v>
      </c>
      <c r="J314" s="11" t="s">
        <v>2174</v>
      </c>
      <c r="K314" s="11" t="s">
        <v>2175</v>
      </c>
      <c r="L314" s="11" t="s">
        <v>2176</v>
      </c>
      <c r="M314" s="11" t="s">
        <v>2177</v>
      </c>
      <c r="N314" s="11" t="s">
        <v>2178</v>
      </c>
      <c r="O314" s="11" t="s">
        <v>2179</v>
      </c>
      <c r="P314" s="11" t="s">
        <v>2180</v>
      </c>
      <c r="Q314" s="11" t="s">
        <v>2181</v>
      </c>
      <c r="R314" s="11" t="s">
        <v>2182</v>
      </c>
      <c r="S314" s="11" t="s">
        <v>2183</v>
      </c>
      <c r="T314" s="11" t="s">
        <v>2176</v>
      </c>
      <c r="U314" s="11" t="s">
        <v>2177</v>
      </c>
      <c r="V314" s="11" t="s">
        <v>2178</v>
      </c>
      <c r="W314" s="11" t="s">
        <v>2179</v>
      </c>
      <c r="X314" s="11" t="s">
        <v>2184</v>
      </c>
      <c r="Y314" s="14" t="s">
        <v>2185</v>
      </c>
    </row>
    <row r="315" spans="1:25" x14ac:dyDescent="0.2">
      <c r="A315" s="28">
        <v>301</v>
      </c>
      <c r="B315" s="37" t="s">
        <v>2058</v>
      </c>
      <c r="C315" s="37" t="s">
        <v>2219</v>
      </c>
      <c r="D315" s="37" t="s">
        <v>1981</v>
      </c>
      <c r="E315" s="37" t="s">
        <v>371</v>
      </c>
      <c r="F315" s="37">
        <v>22</v>
      </c>
      <c r="G315" s="37">
        <v>2001</v>
      </c>
      <c r="H315" s="37">
        <v>22</v>
      </c>
      <c r="I315" s="37">
        <v>6</v>
      </c>
      <c r="J315" s="37">
        <v>766</v>
      </c>
      <c r="K315" s="37">
        <v>8.5</v>
      </c>
      <c r="L315" s="37">
        <v>1</v>
      </c>
      <c r="M315" s="37">
        <v>0</v>
      </c>
      <c r="N315" s="37">
        <v>1</v>
      </c>
      <c r="O315" s="37">
        <v>1</v>
      </c>
      <c r="P315" s="37">
        <v>0</v>
      </c>
      <c r="Q315" s="37">
        <v>0</v>
      </c>
      <c r="R315" s="37">
        <v>4</v>
      </c>
      <c r="S315" s="37">
        <v>0</v>
      </c>
      <c r="T315" s="37">
        <v>0.12</v>
      </c>
      <c r="U315" s="37">
        <v>0</v>
      </c>
      <c r="V315" s="37">
        <v>0.12</v>
      </c>
      <c r="W315" s="37">
        <v>0.12</v>
      </c>
      <c r="X315" s="37">
        <v>0.12</v>
      </c>
      <c r="Y315" s="38" t="s">
        <v>2185</v>
      </c>
    </row>
    <row r="316" spans="1:25" x14ac:dyDescent="0.2">
      <c r="A316" s="9">
        <v>302</v>
      </c>
      <c r="B316" s="11" t="s">
        <v>681</v>
      </c>
      <c r="C316" s="11" t="s">
        <v>2186</v>
      </c>
      <c r="D316" s="11" t="s">
        <v>483</v>
      </c>
      <c r="E316" s="11" t="s">
        <v>377</v>
      </c>
      <c r="F316" s="11">
        <v>23</v>
      </c>
      <c r="G316" s="11">
        <v>2000</v>
      </c>
      <c r="H316" s="11">
        <v>29</v>
      </c>
      <c r="I316" s="11">
        <v>25</v>
      </c>
      <c r="J316" s="13">
        <v>2157</v>
      </c>
      <c r="K316" s="11">
        <v>24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2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4" t="s">
        <v>2185</v>
      </c>
    </row>
    <row r="317" spans="1:25" x14ac:dyDescent="0.2">
      <c r="A317" s="28">
        <v>303</v>
      </c>
      <c r="B317" s="37" t="s">
        <v>1250</v>
      </c>
      <c r="C317" s="37" t="s">
        <v>2211</v>
      </c>
      <c r="D317" s="37" t="s">
        <v>1221</v>
      </c>
      <c r="E317" s="37" t="s">
        <v>362</v>
      </c>
      <c r="F317" s="37">
        <v>26</v>
      </c>
      <c r="G317" s="37">
        <v>1997</v>
      </c>
      <c r="H317" s="37">
        <v>33</v>
      </c>
      <c r="I317" s="37">
        <v>25</v>
      </c>
      <c r="J317" s="57">
        <v>2137</v>
      </c>
      <c r="K317" s="37">
        <v>23.7</v>
      </c>
      <c r="L317" s="37">
        <v>12</v>
      </c>
      <c r="M317" s="37">
        <v>1</v>
      </c>
      <c r="N317" s="37">
        <v>13</v>
      </c>
      <c r="O317" s="37">
        <v>9</v>
      </c>
      <c r="P317" s="37">
        <v>3</v>
      </c>
      <c r="Q317" s="37">
        <v>5</v>
      </c>
      <c r="R317" s="37">
        <v>10</v>
      </c>
      <c r="S317" s="37">
        <v>0</v>
      </c>
      <c r="T317" s="37">
        <v>0.51</v>
      </c>
      <c r="U317" s="37">
        <v>0.04</v>
      </c>
      <c r="V317" s="37">
        <v>0.55000000000000004</v>
      </c>
      <c r="W317" s="37">
        <v>0.38</v>
      </c>
      <c r="X317" s="37">
        <v>0.42</v>
      </c>
      <c r="Y317" s="38" t="s">
        <v>2185</v>
      </c>
    </row>
    <row r="318" spans="1:25" x14ac:dyDescent="0.2">
      <c r="A318" s="9">
        <v>304</v>
      </c>
      <c r="B318" s="11" t="s">
        <v>1629</v>
      </c>
      <c r="C318" s="11" t="s">
        <v>2186</v>
      </c>
      <c r="D318" s="11" t="s">
        <v>1440</v>
      </c>
      <c r="E318" s="11" t="s">
        <v>117</v>
      </c>
      <c r="F318" s="11">
        <v>27</v>
      </c>
      <c r="G318" s="11">
        <v>1996</v>
      </c>
      <c r="H318" s="11">
        <v>26</v>
      </c>
      <c r="I318" s="11">
        <v>24</v>
      </c>
      <c r="J318" s="13">
        <v>1961</v>
      </c>
      <c r="K318" s="11">
        <v>21.8</v>
      </c>
      <c r="L318" s="11">
        <v>1</v>
      </c>
      <c r="M318" s="11">
        <v>0</v>
      </c>
      <c r="N318" s="11">
        <v>1</v>
      </c>
      <c r="O318" s="11">
        <v>1</v>
      </c>
      <c r="P318" s="11">
        <v>0</v>
      </c>
      <c r="Q318" s="11">
        <v>0</v>
      </c>
      <c r="R318" s="11">
        <v>5</v>
      </c>
      <c r="S318" s="11">
        <v>0</v>
      </c>
      <c r="T318" s="11">
        <v>0.05</v>
      </c>
      <c r="U318" s="11">
        <v>0</v>
      </c>
      <c r="V318" s="11">
        <v>0.05</v>
      </c>
      <c r="W318" s="11">
        <v>0.05</v>
      </c>
      <c r="X318" s="11">
        <v>0.05</v>
      </c>
      <c r="Y318" s="14" t="s">
        <v>2185</v>
      </c>
    </row>
    <row r="319" spans="1:25" x14ac:dyDescent="0.2">
      <c r="A319" s="28">
        <v>305</v>
      </c>
      <c r="B319" s="37" t="s">
        <v>2061</v>
      </c>
      <c r="C319" s="37" t="s">
        <v>2186</v>
      </c>
      <c r="D319" s="37" t="s">
        <v>1981</v>
      </c>
      <c r="E319" s="37" t="s">
        <v>90</v>
      </c>
      <c r="F319" s="37">
        <v>20</v>
      </c>
      <c r="G319" s="37">
        <v>2003</v>
      </c>
      <c r="H319" s="37">
        <v>9</v>
      </c>
      <c r="I319" s="37">
        <v>4</v>
      </c>
      <c r="J319" s="37">
        <v>399</v>
      </c>
      <c r="K319" s="37">
        <v>4.4000000000000004</v>
      </c>
      <c r="L319" s="37">
        <v>1</v>
      </c>
      <c r="M319" s="37">
        <v>0</v>
      </c>
      <c r="N319" s="37">
        <v>1</v>
      </c>
      <c r="O319" s="37">
        <v>1</v>
      </c>
      <c r="P319" s="37">
        <v>0</v>
      </c>
      <c r="Q319" s="37">
        <v>0</v>
      </c>
      <c r="R319" s="37">
        <v>1</v>
      </c>
      <c r="S319" s="37">
        <v>0</v>
      </c>
      <c r="T319" s="37">
        <v>0.23</v>
      </c>
      <c r="U319" s="37">
        <v>0</v>
      </c>
      <c r="V319" s="37">
        <v>0.23</v>
      </c>
      <c r="W319" s="37">
        <v>0.23</v>
      </c>
      <c r="X319" s="37">
        <v>0.23</v>
      </c>
      <c r="Y319" s="38" t="s">
        <v>2185</v>
      </c>
    </row>
    <row r="320" spans="1:25" x14ac:dyDescent="0.2">
      <c r="A320" s="9">
        <v>306</v>
      </c>
      <c r="B320" s="11" t="s">
        <v>684</v>
      </c>
      <c r="C320" s="11" t="s">
        <v>2187</v>
      </c>
      <c r="D320" s="11" t="s">
        <v>483</v>
      </c>
      <c r="E320" s="11" t="s">
        <v>164</v>
      </c>
      <c r="F320" s="11">
        <v>27</v>
      </c>
      <c r="G320" s="11">
        <v>1996</v>
      </c>
      <c r="H320" s="11">
        <v>31</v>
      </c>
      <c r="I320" s="11">
        <v>29</v>
      </c>
      <c r="J320" s="13">
        <v>2562</v>
      </c>
      <c r="K320" s="11">
        <v>28.5</v>
      </c>
      <c r="L320" s="11">
        <v>0</v>
      </c>
      <c r="M320" s="11">
        <v>1</v>
      </c>
      <c r="N320" s="11">
        <v>1</v>
      </c>
      <c r="O320" s="11">
        <v>0</v>
      </c>
      <c r="P320" s="11">
        <v>0</v>
      </c>
      <c r="Q320" s="11">
        <v>0</v>
      </c>
      <c r="R320" s="11">
        <v>11</v>
      </c>
      <c r="S320" s="11">
        <v>0</v>
      </c>
      <c r="T320" s="11">
        <v>0</v>
      </c>
      <c r="U320" s="11">
        <v>0.04</v>
      </c>
      <c r="V320" s="11">
        <v>0.04</v>
      </c>
      <c r="W320" s="11">
        <v>0</v>
      </c>
      <c r="X320" s="11">
        <v>0.04</v>
      </c>
      <c r="Y320" s="14" t="s">
        <v>2185</v>
      </c>
    </row>
    <row r="321" spans="1:25" x14ac:dyDescent="0.2">
      <c r="A321" s="28">
        <v>307</v>
      </c>
      <c r="B321" s="37" t="s">
        <v>1632</v>
      </c>
      <c r="C321" s="37" t="s">
        <v>2186</v>
      </c>
      <c r="D321" s="37" t="s">
        <v>1440</v>
      </c>
      <c r="E321" s="37" t="s">
        <v>309</v>
      </c>
      <c r="F321" s="37">
        <v>28</v>
      </c>
      <c r="G321" s="37">
        <v>1995</v>
      </c>
      <c r="H321" s="37">
        <v>15</v>
      </c>
      <c r="I321" s="37">
        <v>15</v>
      </c>
      <c r="J321" s="57">
        <v>1215</v>
      </c>
      <c r="K321" s="37">
        <v>13.5</v>
      </c>
      <c r="L321" s="37">
        <v>2</v>
      </c>
      <c r="M321" s="37">
        <v>1</v>
      </c>
      <c r="N321" s="37">
        <v>3</v>
      </c>
      <c r="O321" s="37">
        <v>2</v>
      </c>
      <c r="P321" s="37">
        <v>0</v>
      </c>
      <c r="Q321" s="37">
        <v>0</v>
      </c>
      <c r="R321" s="37">
        <v>2</v>
      </c>
      <c r="S321" s="37">
        <v>0</v>
      </c>
      <c r="T321" s="37">
        <v>0.15</v>
      </c>
      <c r="U321" s="37">
        <v>7.0000000000000007E-2</v>
      </c>
      <c r="V321" s="37">
        <v>0.22</v>
      </c>
      <c r="W321" s="37">
        <v>0.15</v>
      </c>
      <c r="X321" s="37">
        <v>0.22</v>
      </c>
      <c r="Y321" s="38" t="s">
        <v>2185</v>
      </c>
    </row>
    <row r="322" spans="1:25" x14ac:dyDescent="0.2">
      <c r="A322" s="9">
        <v>308</v>
      </c>
      <c r="B322" s="11" t="s">
        <v>1634</v>
      </c>
      <c r="C322" s="11" t="s">
        <v>2233</v>
      </c>
      <c r="D322" s="11" t="s">
        <v>1440</v>
      </c>
      <c r="E322" s="11" t="s">
        <v>147</v>
      </c>
      <c r="F322" s="11">
        <v>25</v>
      </c>
      <c r="G322" s="11">
        <v>1998</v>
      </c>
      <c r="H322" s="11">
        <v>26</v>
      </c>
      <c r="I322" s="11">
        <v>14</v>
      </c>
      <c r="J322" s="13">
        <v>1481</v>
      </c>
      <c r="K322" s="11">
        <v>16.5</v>
      </c>
      <c r="L322" s="11">
        <v>0</v>
      </c>
      <c r="M322" s="11">
        <v>2</v>
      </c>
      <c r="N322" s="11">
        <v>2</v>
      </c>
      <c r="O322" s="11">
        <v>0</v>
      </c>
      <c r="P322" s="11">
        <v>0</v>
      </c>
      <c r="Q322" s="11">
        <v>0</v>
      </c>
      <c r="R322" s="11">
        <v>6</v>
      </c>
      <c r="S322" s="11">
        <v>1</v>
      </c>
      <c r="T322" s="11">
        <v>0</v>
      </c>
      <c r="U322" s="11">
        <v>0.12</v>
      </c>
      <c r="V322" s="11">
        <v>0.12</v>
      </c>
      <c r="W322" s="11">
        <v>0</v>
      </c>
      <c r="X322" s="11">
        <v>0.12</v>
      </c>
      <c r="Y322" s="14" t="s">
        <v>2185</v>
      </c>
    </row>
    <row r="323" spans="1:25" x14ac:dyDescent="0.2">
      <c r="A323" s="28">
        <v>309</v>
      </c>
      <c r="B323" s="37" t="s">
        <v>1917</v>
      </c>
      <c r="C323" s="37" t="s">
        <v>2186</v>
      </c>
      <c r="D323" s="37" t="s">
        <v>1882</v>
      </c>
      <c r="E323" s="37" t="s">
        <v>369</v>
      </c>
      <c r="F323" s="37">
        <v>22</v>
      </c>
      <c r="G323" s="37">
        <v>2001</v>
      </c>
      <c r="H323" s="37">
        <v>14</v>
      </c>
      <c r="I323" s="37">
        <v>10</v>
      </c>
      <c r="J323" s="37">
        <v>960</v>
      </c>
      <c r="K323" s="37">
        <v>10.7</v>
      </c>
      <c r="L323" s="37">
        <v>0</v>
      </c>
      <c r="M323" s="37">
        <v>1</v>
      </c>
      <c r="N323" s="37">
        <v>1</v>
      </c>
      <c r="O323" s="37">
        <v>0</v>
      </c>
      <c r="P323" s="37">
        <v>0</v>
      </c>
      <c r="Q323" s="37">
        <v>0</v>
      </c>
      <c r="R323" s="37">
        <v>5</v>
      </c>
      <c r="S323" s="37">
        <v>0</v>
      </c>
      <c r="T323" s="37">
        <v>0</v>
      </c>
      <c r="U323" s="37">
        <v>0.09</v>
      </c>
      <c r="V323" s="37">
        <v>0.09</v>
      </c>
      <c r="W323" s="37">
        <v>0</v>
      </c>
      <c r="X323" s="37">
        <v>0.09</v>
      </c>
      <c r="Y323" s="38" t="s">
        <v>2185</v>
      </c>
    </row>
    <row r="324" spans="1:25" x14ac:dyDescent="0.2">
      <c r="A324" s="9">
        <v>310</v>
      </c>
      <c r="B324" s="11" t="s">
        <v>1349</v>
      </c>
      <c r="C324" s="11" t="s">
        <v>2186</v>
      </c>
      <c r="D324" s="11" t="s">
        <v>1304</v>
      </c>
      <c r="E324" s="11" t="s">
        <v>380</v>
      </c>
      <c r="F324" s="11">
        <v>23</v>
      </c>
      <c r="G324" s="11">
        <v>2000</v>
      </c>
      <c r="H324" s="11">
        <v>1</v>
      </c>
      <c r="I324" s="11">
        <v>0</v>
      </c>
      <c r="J324" s="11">
        <v>17</v>
      </c>
      <c r="K324" s="11">
        <v>0.2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4" t="s">
        <v>2185</v>
      </c>
    </row>
    <row r="325" spans="1:25" x14ac:dyDescent="0.2">
      <c r="A325" s="28">
        <v>311</v>
      </c>
      <c r="B325" s="37" t="s">
        <v>2064</v>
      </c>
      <c r="C325" s="37" t="s">
        <v>2219</v>
      </c>
      <c r="D325" s="37" t="s">
        <v>1981</v>
      </c>
      <c r="E325" s="37" t="s">
        <v>164</v>
      </c>
      <c r="F325" s="37">
        <v>23</v>
      </c>
      <c r="G325" s="37">
        <v>2001</v>
      </c>
      <c r="H325" s="37">
        <v>7</v>
      </c>
      <c r="I325" s="37">
        <v>7</v>
      </c>
      <c r="J325" s="37">
        <v>535</v>
      </c>
      <c r="K325" s="37">
        <v>5.9</v>
      </c>
      <c r="L325" s="37">
        <v>5</v>
      </c>
      <c r="M325" s="37">
        <v>2</v>
      </c>
      <c r="N325" s="37">
        <v>7</v>
      </c>
      <c r="O325" s="37">
        <v>5</v>
      </c>
      <c r="P325" s="37">
        <v>0</v>
      </c>
      <c r="Q325" s="37">
        <v>0</v>
      </c>
      <c r="R325" s="37">
        <v>0</v>
      </c>
      <c r="S325" s="37">
        <v>0</v>
      </c>
      <c r="T325" s="37">
        <v>0.84</v>
      </c>
      <c r="U325" s="37">
        <v>0.34</v>
      </c>
      <c r="V325" s="37">
        <v>1.18</v>
      </c>
      <c r="W325" s="37">
        <v>0.84</v>
      </c>
      <c r="X325" s="37">
        <v>1.18</v>
      </c>
      <c r="Y325" s="38" t="s">
        <v>2185</v>
      </c>
    </row>
    <row r="326" spans="1:25" x14ac:dyDescent="0.2">
      <c r="A326" s="9">
        <v>312</v>
      </c>
      <c r="B326" s="11" t="s">
        <v>1638</v>
      </c>
      <c r="C326" s="11" t="s">
        <v>2186</v>
      </c>
      <c r="D326" s="11" t="s">
        <v>1440</v>
      </c>
      <c r="E326" s="11" t="s">
        <v>309</v>
      </c>
      <c r="F326" s="11">
        <v>18</v>
      </c>
      <c r="G326" s="11">
        <v>2006</v>
      </c>
      <c r="H326" s="11">
        <v>33</v>
      </c>
      <c r="I326" s="11">
        <v>22</v>
      </c>
      <c r="J326" s="13">
        <v>1913</v>
      </c>
      <c r="K326" s="11">
        <v>21.3</v>
      </c>
      <c r="L326" s="11">
        <v>5</v>
      </c>
      <c r="M326" s="11">
        <v>3</v>
      </c>
      <c r="N326" s="11">
        <v>8</v>
      </c>
      <c r="O326" s="11">
        <v>5</v>
      </c>
      <c r="P326" s="11">
        <v>0</v>
      </c>
      <c r="Q326" s="11">
        <v>0</v>
      </c>
      <c r="R326" s="11">
        <v>2</v>
      </c>
      <c r="S326" s="11">
        <v>0</v>
      </c>
      <c r="T326" s="11">
        <v>0.24</v>
      </c>
      <c r="U326" s="11">
        <v>0.14000000000000001</v>
      </c>
      <c r="V326" s="11">
        <v>0.38</v>
      </c>
      <c r="W326" s="11">
        <v>0.24</v>
      </c>
      <c r="X326" s="11">
        <v>0.38</v>
      </c>
      <c r="Y326" s="14" t="s">
        <v>2185</v>
      </c>
    </row>
    <row r="327" spans="1:25" x14ac:dyDescent="0.2">
      <c r="A327" s="28">
        <v>313</v>
      </c>
      <c r="B327" s="37" t="s">
        <v>2067</v>
      </c>
      <c r="C327" s="37" t="s">
        <v>2186</v>
      </c>
      <c r="D327" s="37" t="s">
        <v>1981</v>
      </c>
      <c r="E327" s="37" t="s">
        <v>374</v>
      </c>
      <c r="F327" s="37">
        <v>19</v>
      </c>
      <c r="G327" s="37">
        <v>2004</v>
      </c>
      <c r="H327" s="37">
        <v>24</v>
      </c>
      <c r="I327" s="37">
        <v>3</v>
      </c>
      <c r="J327" s="37">
        <v>486</v>
      </c>
      <c r="K327" s="37">
        <v>5.4</v>
      </c>
      <c r="L327" s="37">
        <v>0</v>
      </c>
      <c r="M327" s="37">
        <v>0</v>
      </c>
      <c r="N327" s="37">
        <v>0</v>
      </c>
      <c r="O327" s="37">
        <v>0</v>
      </c>
      <c r="P327" s="37">
        <v>0</v>
      </c>
      <c r="Q327" s="37">
        <v>0</v>
      </c>
      <c r="R327" s="37">
        <v>1</v>
      </c>
      <c r="S327" s="37">
        <v>0</v>
      </c>
      <c r="T327" s="37">
        <v>0</v>
      </c>
      <c r="U327" s="37">
        <v>0</v>
      </c>
      <c r="V327" s="37">
        <v>0</v>
      </c>
      <c r="W327" s="37">
        <v>0</v>
      </c>
      <c r="X327" s="37">
        <v>0</v>
      </c>
      <c r="Y327" s="38" t="s">
        <v>2185</v>
      </c>
    </row>
    <row r="328" spans="1:25" x14ac:dyDescent="0.2">
      <c r="A328" s="9">
        <v>314</v>
      </c>
      <c r="B328" s="11" t="s">
        <v>687</v>
      </c>
      <c r="C328" s="11"/>
      <c r="D328" s="11" t="s">
        <v>483</v>
      </c>
      <c r="E328" s="11" t="s">
        <v>122</v>
      </c>
      <c r="F328" s="11"/>
      <c r="G328" s="11"/>
      <c r="H328" s="11">
        <v>5</v>
      </c>
      <c r="I328" s="11">
        <v>1</v>
      </c>
      <c r="J328" s="11">
        <v>89</v>
      </c>
      <c r="K328" s="11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2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4" t="s">
        <v>2185</v>
      </c>
    </row>
    <row r="329" spans="1:25" x14ac:dyDescent="0.2">
      <c r="A329" s="28">
        <v>315</v>
      </c>
      <c r="B329" s="37" t="s">
        <v>2069</v>
      </c>
      <c r="C329" s="37" t="s">
        <v>2186</v>
      </c>
      <c r="D329" s="37" t="s">
        <v>1981</v>
      </c>
      <c r="E329" s="37" t="s">
        <v>390</v>
      </c>
      <c r="F329" s="37">
        <v>26</v>
      </c>
      <c r="G329" s="37">
        <v>1997</v>
      </c>
      <c r="H329" s="37">
        <v>33</v>
      </c>
      <c r="I329" s="37">
        <v>31</v>
      </c>
      <c r="J329" s="57">
        <v>2531</v>
      </c>
      <c r="K329" s="37">
        <v>28.1</v>
      </c>
      <c r="L329" s="37">
        <v>15</v>
      </c>
      <c r="M329" s="37">
        <v>2</v>
      </c>
      <c r="N329" s="37">
        <v>17</v>
      </c>
      <c r="O329" s="37">
        <v>15</v>
      </c>
      <c r="P329" s="37">
        <v>0</v>
      </c>
      <c r="Q329" s="37">
        <v>0</v>
      </c>
      <c r="R329" s="37">
        <v>4</v>
      </c>
      <c r="S329" s="37">
        <v>0</v>
      </c>
      <c r="T329" s="37">
        <v>0.53</v>
      </c>
      <c r="U329" s="37">
        <v>7.0000000000000007E-2</v>
      </c>
      <c r="V329" s="37">
        <v>0.6</v>
      </c>
      <c r="W329" s="37">
        <v>0.53</v>
      </c>
      <c r="X329" s="37">
        <v>0.6</v>
      </c>
      <c r="Y329" s="38" t="s">
        <v>2185</v>
      </c>
    </row>
    <row r="330" spans="1:25" x14ac:dyDescent="0.2">
      <c r="A330" s="9">
        <v>316</v>
      </c>
      <c r="B330" s="11" t="s">
        <v>689</v>
      </c>
      <c r="C330" s="11" t="s">
        <v>2186</v>
      </c>
      <c r="D330" s="11" t="s">
        <v>483</v>
      </c>
      <c r="E330" s="11" t="s">
        <v>117</v>
      </c>
      <c r="F330" s="11">
        <v>34</v>
      </c>
      <c r="G330" s="11">
        <v>1989</v>
      </c>
      <c r="H330" s="11">
        <v>21</v>
      </c>
      <c r="I330" s="11">
        <v>14</v>
      </c>
      <c r="J330" s="13">
        <v>1093</v>
      </c>
      <c r="K330" s="11">
        <v>12.1</v>
      </c>
      <c r="L330" s="11">
        <v>1</v>
      </c>
      <c r="M330" s="11">
        <v>1</v>
      </c>
      <c r="N330" s="11">
        <v>2</v>
      </c>
      <c r="O330" s="11">
        <v>1</v>
      </c>
      <c r="P330" s="11">
        <v>0</v>
      </c>
      <c r="Q330" s="11">
        <v>0</v>
      </c>
      <c r="R330" s="11">
        <v>6</v>
      </c>
      <c r="S330" s="11">
        <v>1</v>
      </c>
      <c r="T330" s="11">
        <v>0.08</v>
      </c>
      <c r="U330" s="11">
        <v>0.08</v>
      </c>
      <c r="V330" s="11">
        <v>0.16</v>
      </c>
      <c r="W330" s="11">
        <v>0.08</v>
      </c>
      <c r="X330" s="11">
        <v>0.16</v>
      </c>
      <c r="Y330" s="14" t="s">
        <v>2185</v>
      </c>
    </row>
    <row r="331" spans="1:25" x14ac:dyDescent="0.2">
      <c r="A331" s="28">
        <v>317</v>
      </c>
      <c r="B331" s="37" t="s">
        <v>1640</v>
      </c>
      <c r="C331" s="37" t="s">
        <v>2208</v>
      </c>
      <c r="D331" s="37" t="s">
        <v>1440</v>
      </c>
      <c r="E331" s="37" t="s">
        <v>378</v>
      </c>
      <c r="F331" s="37">
        <v>23</v>
      </c>
      <c r="G331" s="37">
        <v>2000</v>
      </c>
      <c r="H331" s="37">
        <v>6</v>
      </c>
      <c r="I331" s="37">
        <v>3</v>
      </c>
      <c r="J331" s="37">
        <v>308</v>
      </c>
      <c r="K331" s="37">
        <v>3.4</v>
      </c>
      <c r="L331" s="37">
        <v>0</v>
      </c>
      <c r="M331" s="37">
        <v>0</v>
      </c>
      <c r="N331" s="37">
        <v>0</v>
      </c>
      <c r="O331" s="37">
        <v>0</v>
      </c>
      <c r="P331" s="37">
        <v>0</v>
      </c>
      <c r="Q331" s="37">
        <v>0</v>
      </c>
      <c r="R331" s="37">
        <v>1</v>
      </c>
      <c r="S331" s="37">
        <v>0</v>
      </c>
      <c r="T331" s="37">
        <v>0</v>
      </c>
      <c r="U331" s="37">
        <v>0</v>
      </c>
      <c r="V331" s="37">
        <v>0</v>
      </c>
      <c r="W331" s="37">
        <v>0</v>
      </c>
      <c r="X331" s="37">
        <v>0</v>
      </c>
      <c r="Y331" s="38" t="s">
        <v>2185</v>
      </c>
    </row>
    <row r="332" spans="1:25" x14ac:dyDescent="0.2">
      <c r="A332" s="9">
        <v>318</v>
      </c>
      <c r="B332" s="11" t="s">
        <v>1253</v>
      </c>
      <c r="C332" s="11" t="s">
        <v>2186</v>
      </c>
      <c r="D332" s="11" t="s">
        <v>1221</v>
      </c>
      <c r="E332" s="11" t="s">
        <v>164</v>
      </c>
      <c r="F332" s="11">
        <v>20</v>
      </c>
      <c r="G332" s="11">
        <v>2003</v>
      </c>
      <c r="H332" s="11">
        <v>21</v>
      </c>
      <c r="I332" s="11">
        <v>10</v>
      </c>
      <c r="J332" s="11">
        <v>886</v>
      </c>
      <c r="K332" s="11">
        <v>9.8000000000000007</v>
      </c>
      <c r="L332" s="11">
        <v>2</v>
      </c>
      <c r="M332" s="11">
        <v>0</v>
      </c>
      <c r="N332" s="11">
        <v>2</v>
      </c>
      <c r="O332" s="11">
        <v>2</v>
      </c>
      <c r="P332" s="11">
        <v>0</v>
      </c>
      <c r="Q332" s="11">
        <v>0</v>
      </c>
      <c r="R332" s="11">
        <v>3</v>
      </c>
      <c r="S332" s="11">
        <v>0</v>
      </c>
      <c r="T332" s="11">
        <v>0.2</v>
      </c>
      <c r="U332" s="11">
        <v>0</v>
      </c>
      <c r="V332" s="11">
        <v>0.2</v>
      </c>
      <c r="W332" s="11">
        <v>0.2</v>
      </c>
      <c r="X332" s="11">
        <v>0.2</v>
      </c>
      <c r="Y332" s="14" t="s">
        <v>2185</v>
      </c>
    </row>
    <row r="333" spans="1:25" x14ac:dyDescent="0.2">
      <c r="A333" s="28">
        <v>319</v>
      </c>
      <c r="B333" s="37" t="s">
        <v>1920</v>
      </c>
      <c r="C333" s="37" t="s">
        <v>2204</v>
      </c>
      <c r="D333" s="37" t="s">
        <v>1882</v>
      </c>
      <c r="E333" s="37" t="s">
        <v>377</v>
      </c>
      <c r="F333" s="37">
        <v>22</v>
      </c>
      <c r="G333" s="37">
        <v>2001</v>
      </c>
      <c r="H333" s="37">
        <v>14</v>
      </c>
      <c r="I333" s="37">
        <v>7</v>
      </c>
      <c r="J333" s="37">
        <v>604</v>
      </c>
      <c r="K333" s="37">
        <v>6.7</v>
      </c>
      <c r="L333" s="37">
        <v>1</v>
      </c>
      <c r="M333" s="37">
        <v>0</v>
      </c>
      <c r="N333" s="37">
        <v>1</v>
      </c>
      <c r="O333" s="37">
        <v>1</v>
      </c>
      <c r="P333" s="37">
        <v>0</v>
      </c>
      <c r="Q333" s="37">
        <v>0</v>
      </c>
      <c r="R333" s="37">
        <v>3</v>
      </c>
      <c r="S333" s="37">
        <v>0</v>
      </c>
      <c r="T333" s="37">
        <v>0.15</v>
      </c>
      <c r="U333" s="37">
        <v>0</v>
      </c>
      <c r="V333" s="37">
        <v>0.15</v>
      </c>
      <c r="W333" s="37">
        <v>0.15</v>
      </c>
      <c r="X333" s="37">
        <v>0.15</v>
      </c>
      <c r="Y333" s="38" t="s">
        <v>2185</v>
      </c>
    </row>
    <row r="334" spans="1:25" x14ac:dyDescent="0.2">
      <c r="A334" s="9">
        <v>320</v>
      </c>
      <c r="B334" s="11" t="s">
        <v>1120</v>
      </c>
      <c r="C334" s="11" t="s">
        <v>2223</v>
      </c>
      <c r="D334" s="11" t="s">
        <v>1013</v>
      </c>
      <c r="E334" s="11" t="s">
        <v>122</v>
      </c>
      <c r="F334" s="11">
        <v>17</v>
      </c>
      <c r="G334" s="11">
        <v>2007</v>
      </c>
      <c r="H334" s="11">
        <v>9</v>
      </c>
      <c r="I334" s="11">
        <v>3</v>
      </c>
      <c r="J334" s="11">
        <v>346</v>
      </c>
      <c r="K334" s="11">
        <v>3.8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1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4" t="s">
        <v>2185</v>
      </c>
    </row>
    <row r="335" spans="1:25" x14ac:dyDescent="0.2">
      <c r="A335" s="28">
        <v>321</v>
      </c>
      <c r="B335" s="37" t="s">
        <v>1642</v>
      </c>
      <c r="C335" s="37" t="s">
        <v>2234</v>
      </c>
      <c r="D335" s="37" t="s">
        <v>1440</v>
      </c>
      <c r="E335" s="37" t="s">
        <v>78</v>
      </c>
      <c r="F335" s="37">
        <v>22</v>
      </c>
      <c r="G335" s="37">
        <v>2001</v>
      </c>
      <c r="H335" s="37">
        <v>4</v>
      </c>
      <c r="I335" s="37">
        <v>0</v>
      </c>
      <c r="J335" s="37">
        <v>41</v>
      </c>
      <c r="K335" s="37">
        <v>0.5</v>
      </c>
      <c r="L335" s="37">
        <v>0</v>
      </c>
      <c r="M335" s="37">
        <v>0</v>
      </c>
      <c r="N335" s="37">
        <v>0</v>
      </c>
      <c r="O335" s="37">
        <v>0</v>
      </c>
      <c r="P335" s="37">
        <v>0</v>
      </c>
      <c r="Q335" s="37">
        <v>0</v>
      </c>
      <c r="R335" s="37">
        <v>1</v>
      </c>
      <c r="S335" s="37">
        <v>0</v>
      </c>
      <c r="T335" s="37">
        <v>0</v>
      </c>
      <c r="U335" s="37">
        <v>0</v>
      </c>
      <c r="V335" s="37">
        <v>0</v>
      </c>
      <c r="W335" s="37">
        <v>0</v>
      </c>
      <c r="X335" s="37">
        <v>0</v>
      </c>
      <c r="Y335" s="38" t="s">
        <v>2185</v>
      </c>
    </row>
    <row r="336" spans="1:25" x14ac:dyDescent="0.2">
      <c r="A336" s="9">
        <v>322</v>
      </c>
      <c r="B336" s="11" t="s">
        <v>1255</v>
      </c>
      <c r="C336" s="11" t="s">
        <v>2187</v>
      </c>
      <c r="D336" s="11" t="s">
        <v>1221</v>
      </c>
      <c r="E336" s="11" t="s">
        <v>380</v>
      </c>
      <c r="F336" s="11">
        <v>27</v>
      </c>
      <c r="G336" s="11">
        <v>1996</v>
      </c>
      <c r="H336" s="11">
        <v>26</v>
      </c>
      <c r="I336" s="11">
        <v>18</v>
      </c>
      <c r="J336" s="13">
        <v>1472</v>
      </c>
      <c r="K336" s="11">
        <v>16.399999999999999</v>
      </c>
      <c r="L336" s="11">
        <v>2</v>
      </c>
      <c r="M336" s="11">
        <v>1</v>
      </c>
      <c r="N336" s="11">
        <v>3</v>
      </c>
      <c r="O336" s="11">
        <v>2</v>
      </c>
      <c r="P336" s="11">
        <v>0</v>
      </c>
      <c r="Q336" s="11">
        <v>0</v>
      </c>
      <c r="R336" s="11">
        <v>1</v>
      </c>
      <c r="S336" s="11">
        <v>0</v>
      </c>
      <c r="T336" s="11">
        <v>0.12</v>
      </c>
      <c r="U336" s="11">
        <v>0.06</v>
      </c>
      <c r="V336" s="11">
        <v>0.18</v>
      </c>
      <c r="W336" s="11">
        <v>0.12</v>
      </c>
      <c r="X336" s="11">
        <v>0.18</v>
      </c>
      <c r="Y336" s="14" t="s">
        <v>2185</v>
      </c>
    </row>
    <row r="337" spans="1:25" x14ac:dyDescent="0.2">
      <c r="A337" s="28">
        <v>323</v>
      </c>
      <c r="B337" s="37" t="s">
        <v>692</v>
      </c>
      <c r="C337" s="37" t="s">
        <v>2235</v>
      </c>
      <c r="D337" s="37" t="s">
        <v>483</v>
      </c>
      <c r="E337" s="37" t="s">
        <v>380</v>
      </c>
      <c r="F337" s="37">
        <v>30</v>
      </c>
      <c r="G337" s="37">
        <v>1993</v>
      </c>
      <c r="H337" s="37">
        <v>28</v>
      </c>
      <c r="I337" s="37">
        <v>28</v>
      </c>
      <c r="J337" s="57">
        <v>2520</v>
      </c>
      <c r="K337" s="37">
        <v>28</v>
      </c>
      <c r="L337" s="37">
        <v>1</v>
      </c>
      <c r="M337" s="37">
        <v>0</v>
      </c>
      <c r="N337" s="37">
        <v>1</v>
      </c>
      <c r="O337" s="37">
        <v>1</v>
      </c>
      <c r="P337" s="37">
        <v>0</v>
      </c>
      <c r="Q337" s="37">
        <v>0</v>
      </c>
      <c r="R337" s="37">
        <v>6</v>
      </c>
      <c r="S337" s="37">
        <v>0</v>
      </c>
      <c r="T337" s="37">
        <v>0.04</v>
      </c>
      <c r="U337" s="37">
        <v>0</v>
      </c>
      <c r="V337" s="37">
        <v>0.04</v>
      </c>
      <c r="W337" s="37">
        <v>0.04</v>
      </c>
      <c r="X337" s="37">
        <v>0.04</v>
      </c>
      <c r="Y337" s="38" t="s">
        <v>2185</v>
      </c>
    </row>
    <row r="338" spans="1:25" x14ac:dyDescent="0.2">
      <c r="A338" s="9">
        <v>324</v>
      </c>
      <c r="B338" s="11" t="s">
        <v>1123</v>
      </c>
      <c r="C338" s="11" t="s">
        <v>2205</v>
      </c>
      <c r="D338" s="11" t="s">
        <v>1013</v>
      </c>
      <c r="E338" s="11" t="s">
        <v>374</v>
      </c>
      <c r="F338" s="11">
        <v>13</v>
      </c>
      <c r="G338" s="11">
        <v>2010</v>
      </c>
      <c r="H338" s="11">
        <v>3</v>
      </c>
      <c r="I338" s="11">
        <v>0</v>
      </c>
      <c r="J338" s="11">
        <v>7</v>
      </c>
      <c r="K338" s="11">
        <v>0.1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4" t="s">
        <v>2185</v>
      </c>
    </row>
    <row r="339" spans="1:25" x14ac:dyDescent="0.2">
      <c r="A339" s="28">
        <v>325</v>
      </c>
      <c r="B339" s="37" t="s">
        <v>959</v>
      </c>
      <c r="C339" s="37" t="s">
        <v>2188</v>
      </c>
      <c r="D339" s="37" t="s">
        <v>916</v>
      </c>
      <c r="E339" s="37" t="s">
        <v>90</v>
      </c>
      <c r="F339" s="37">
        <v>28</v>
      </c>
      <c r="G339" s="37">
        <v>1995</v>
      </c>
      <c r="H339" s="37">
        <v>2</v>
      </c>
      <c r="I339" s="37">
        <v>0</v>
      </c>
      <c r="J339" s="37">
        <v>64</v>
      </c>
      <c r="K339" s="37">
        <v>0.7</v>
      </c>
      <c r="L339" s="37">
        <v>0</v>
      </c>
      <c r="M339" s="37">
        <v>0</v>
      </c>
      <c r="N339" s="37">
        <v>0</v>
      </c>
      <c r="O339" s="37">
        <v>0</v>
      </c>
      <c r="P339" s="37">
        <v>0</v>
      </c>
      <c r="Q339" s="37">
        <v>0</v>
      </c>
      <c r="R339" s="37">
        <v>1</v>
      </c>
      <c r="S339" s="37">
        <v>0</v>
      </c>
      <c r="T339" s="37">
        <v>0</v>
      </c>
      <c r="U339" s="37">
        <v>0</v>
      </c>
      <c r="V339" s="37">
        <v>0</v>
      </c>
      <c r="W339" s="37">
        <v>0</v>
      </c>
      <c r="X339" s="37">
        <v>0</v>
      </c>
      <c r="Y339" s="38" t="s">
        <v>2185</v>
      </c>
    </row>
    <row r="340" spans="1:25" x14ac:dyDescent="0.2">
      <c r="A340" s="9" t="s">
        <v>2169</v>
      </c>
      <c r="B340" s="11" t="s">
        <v>471</v>
      </c>
      <c r="C340" s="11" t="s">
        <v>2170</v>
      </c>
      <c r="D340" s="11" t="s">
        <v>475</v>
      </c>
      <c r="E340" s="11" t="s">
        <v>268</v>
      </c>
      <c r="F340" s="11" t="s">
        <v>2171</v>
      </c>
      <c r="G340" s="11" t="s">
        <v>478</v>
      </c>
      <c r="H340" s="11" t="s">
        <v>2172</v>
      </c>
      <c r="I340" s="11" t="s">
        <v>2173</v>
      </c>
      <c r="J340" s="11" t="s">
        <v>2174</v>
      </c>
      <c r="K340" s="11" t="s">
        <v>2175</v>
      </c>
      <c r="L340" s="11" t="s">
        <v>2176</v>
      </c>
      <c r="M340" s="11" t="s">
        <v>2177</v>
      </c>
      <c r="N340" s="11" t="s">
        <v>2178</v>
      </c>
      <c r="O340" s="11" t="s">
        <v>2179</v>
      </c>
      <c r="P340" s="11" t="s">
        <v>2180</v>
      </c>
      <c r="Q340" s="11" t="s">
        <v>2181</v>
      </c>
      <c r="R340" s="11" t="s">
        <v>2182</v>
      </c>
      <c r="S340" s="11" t="s">
        <v>2183</v>
      </c>
      <c r="T340" s="11" t="s">
        <v>2176</v>
      </c>
      <c r="U340" s="11" t="s">
        <v>2177</v>
      </c>
      <c r="V340" s="11" t="s">
        <v>2178</v>
      </c>
      <c r="W340" s="11" t="s">
        <v>2179</v>
      </c>
      <c r="X340" s="11" t="s">
        <v>2184</v>
      </c>
      <c r="Y340" s="14" t="s">
        <v>2185</v>
      </c>
    </row>
    <row r="341" spans="1:25" x14ac:dyDescent="0.2">
      <c r="A341" s="28">
        <v>326</v>
      </c>
      <c r="B341" s="37" t="s">
        <v>2072</v>
      </c>
      <c r="C341" s="37" t="s">
        <v>2236</v>
      </c>
      <c r="D341" s="37" t="s">
        <v>1981</v>
      </c>
      <c r="E341" s="37" t="s">
        <v>293</v>
      </c>
      <c r="F341" s="37">
        <v>25</v>
      </c>
      <c r="G341" s="37">
        <v>1998</v>
      </c>
      <c r="H341" s="37">
        <v>10</v>
      </c>
      <c r="I341" s="37">
        <v>3</v>
      </c>
      <c r="J341" s="37">
        <v>323</v>
      </c>
      <c r="K341" s="37">
        <v>3.6</v>
      </c>
      <c r="L341" s="37">
        <v>2</v>
      </c>
      <c r="M341" s="37">
        <v>1</v>
      </c>
      <c r="N341" s="37">
        <v>3</v>
      </c>
      <c r="O341" s="37">
        <v>2</v>
      </c>
      <c r="P341" s="37">
        <v>0</v>
      </c>
      <c r="Q341" s="37">
        <v>0</v>
      </c>
      <c r="R341" s="37">
        <v>0</v>
      </c>
      <c r="S341" s="37">
        <v>0</v>
      </c>
      <c r="T341" s="37">
        <v>0.56000000000000005</v>
      </c>
      <c r="U341" s="37">
        <v>0.28000000000000003</v>
      </c>
      <c r="V341" s="37">
        <v>0.84</v>
      </c>
      <c r="W341" s="37">
        <v>0.56000000000000005</v>
      </c>
      <c r="X341" s="37">
        <v>0.84</v>
      </c>
      <c r="Y341" s="38" t="s">
        <v>2185</v>
      </c>
    </row>
    <row r="342" spans="1:25" x14ac:dyDescent="0.2">
      <c r="A342" s="9">
        <v>327</v>
      </c>
      <c r="B342" s="11" t="s">
        <v>1258</v>
      </c>
      <c r="C342" s="11" t="s">
        <v>2237</v>
      </c>
      <c r="D342" s="11" t="s">
        <v>1221</v>
      </c>
      <c r="E342" s="11" t="s">
        <v>164</v>
      </c>
      <c r="F342" s="11">
        <v>25</v>
      </c>
      <c r="G342" s="11">
        <v>1998</v>
      </c>
      <c r="H342" s="11">
        <v>33</v>
      </c>
      <c r="I342" s="11">
        <v>31</v>
      </c>
      <c r="J342" s="13">
        <v>2442</v>
      </c>
      <c r="K342" s="11">
        <v>27.1</v>
      </c>
      <c r="L342" s="11">
        <v>12</v>
      </c>
      <c r="M342" s="11">
        <v>1</v>
      </c>
      <c r="N342" s="11">
        <v>13</v>
      </c>
      <c r="O342" s="11">
        <v>11</v>
      </c>
      <c r="P342" s="11">
        <v>1</v>
      </c>
      <c r="Q342" s="11">
        <v>1</v>
      </c>
      <c r="R342" s="11">
        <v>4</v>
      </c>
      <c r="S342" s="11">
        <v>0</v>
      </c>
      <c r="T342" s="11">
        <v>0.44</v>
      </c>
      <c r="U342" s="11">
        <v>0.04</v>
      </c>
      <c r="V342" s="11">
        <v>0.48</v>
      </c>
      <c r="W342" s="11">
        <v>0.41</v>
      </c>
      <c r="X342" s="11">
        <v>0.44</v>
      </c>
      <c r="Y342" s="14" t="s">
        <v>2185</v>
      </c>
    </row>
    <row r="343" spans="1:25" x14ac:dyDescent="0.2">
      <c r="A343" s="28">
        <v>328</v>
      </c>
      <c r="B343" s="37" t="s">
        <v>696</v>
      </c>
      <c r="C343" s="37" t="s">
        <v>2186</v>
      </c>
      <c r="D343" s="37" t="s">
        <v>483</v>
      </c>
      <c r="E343" s="37" t="s">
        <v>390</v>
      </c>
      <c r="F343" s="37">
        <v>24</v>
      </c>
      <c r="G343" s="37">
        <v>1999</v>
      </c>
      <c r="H343" s="37">
        <v>24</v>
      </c>
      <c r="I343" s="37">
        <v>21</v>
      </c>
      <c r="J343" s="57">
        <v>1766</v>
      </c>
      <c r="K343" s="37">
        <v>19.600000000000001</v>
      </c>
      <c r="L343" s="37">
        <v>1</v>
      </c>
      <c r="M343" s="37">
        <v>0</v>
      </c>
      <c r="N343" s="37">
        <v>1</v>
      </c>
      <c r="O343" s="37">
        <v>1</v>
      </c>
      <c r="P343" s="37">
        <v>0</v>
      </c>
      <c r="Q343" s="37">
        <v>0</v>
      </c>
      <c r="R343" s="37">
        <v>6</v>
      </c>
      <c r="S343" s="37">
        <v>0</v>
      </c>
      <c r="T343" s="37">
        <v>0.05</v>
      </c>
      <c r="U343" s="37">
        <v>0</v>
      </c>
      <c r="V343" s="37">
        <v>0.05</v>
      </c>
      <c r="W343" s="37">
        <v>0.05</v>
      </c>
      <c r="X343" s="37">
        <v>0.05</v>
      </c>
      <c r="Y343" s="38" t="s">
        <v>2185</v>
      </c>
    </row>
    <row r="344" spans="1:25" x14ac:dyDescent="0.2">
      <c r="A344" s="9">
        <v>329</v>
      </c>
      <c r="B344" s="11" t="s">
        <v>699</v>
      </c>
      <c r="C344" s="11" t="s">
        <v>2238</v>
      </c>
      <c r="D344" s="11" t="s">
        <v>483</v>
      </c>
      <c r="E344" s="11" t="s">
        <v>369</v>
      </c>
      <c r="F344" s="11">
        <v>32</v>
      </c>
      <c r="G344" s="11">
        <v>1991</v>
      </c>
      <c r="H344" s="11">
        <v>24</v>
      </c>
      <c r="I344" s="11">
        <v>14</v>
      </c>
      <c r="J344" s="13">
        <v>1237</v>
      </c>
      <c r="K344" s="11">
        <v>13.7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5</v>
      </c>
      <c r="S344" s="11">
        <v>1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4" t="s">
        <v>2185</v>
      </c>
    </row>
    <row r="345" spans="1:25" x14ac:dyDescent="0.2">
      <c r="A345" s="28">
        <v>330</v>
      </c>
      <c r="B345" s="37" t="s">
        <v>703</v>
      </c>
      <c r="C345" s="37" t="s">
        <v>2186</v>
      </c>
      <c r="D345" s="37" t="s">
        <v>483</v>
      </c>
      <c r="E345" s="37" t="s">
        <v>122</v>
      </c>
      <c r="F345" s="37">
        <v>26</v>
      </c>
      <c r="G345" s="37">
        <v>1997</v>
      </c>
      <c r="H345" s="37">
        <v>31</v>
      </c>
      <c r="I345" s="37">
        <v>31</v>
      </c>
      <c r="J345" s="57">
        <v>2675</v>
      </c>
      <c r="K345" s="37">
        <v>29.7</v>
      </c>
      <c r="L345" s="37">
        <v>0</v>
      </c>
      <c r="M345" s="37">
        <v>0</v>
      </c>
      <c r="N345" s="37">
        <v>0</v>
      </c>
      <c r="O345" s="37">
        <v>0</v>
      </c>
      <c r="P345" s="37">
        <v>0</v>
      </c>
      <c r="Q345" s="37">
        <v>0</v>
      </c>
      <c r="R345" s="37">
        <v>5</v>
      </c>
      <c r="S345" s="37">
        <v>0</v>
      </c>
      <c r="T345" s="37">
        <v>0</v>
      </c>
      <c r="U345" s="37">
        <v>0</v>
      </c>
      <c r="V345" s="37">
        <v>0</v>
      </c>
      <c r="W345" s="37">
        <v>0</v>
      </c>
      <c r="X345" s="37">
        <v>0</v>
      </c>
      <c r="Y345" s="38" t="s">
        <v>2185</v>
      </c>
    </row>
    <row r="346" spans="1:25" x14ac:dyDescent="0.2">
      <c r="A346" s="9">
        <v>331</v>
      </c>
      <c r="B346" s="11" t="s">
        <v>1350</v>
      </c>
      <c r="C346" s="11" t="s">
        <v>2186</v>
      </c>
      <c r="D346" s="11" t="s">
        <v>1304</v>
      </c>
      <c r="E346" s="11" t="s">
        <v>51</v>
      </c>
      <c r="F346" s="11">
        <v>25</v>
      </c>
      <c r="G346" s="11">
        <v>1998</v>
      </c>
      <c r="H346" s="11">
        <v>4</v>
      </c>
      <c r="I346" s="11">
        <v>3</v>
      </c>
      <c r="J346" s="11">
        <v>271</v>
      </c>
      <c r="K346" s="11">
        <v>3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4" t="s">
        <v>2185</v>
      </c>
    </row>
    <row r="347" spans="1:25" x14ac:dyDescent="0.2">
      <c r="A347" s="28">
        <v>332</v>
      </c>
      <c r="B347" s="37" t="s">
        <v>1923</v>
      </c>
      <c r="C347" s="37" t="s">
        <v>2235</v>
      </c>
      <c r="D347" s="37" t="s">
        <v>1882</v>
      </c>
      <c r="E347" s="37" t="s">
        <v>168</v>
      </c>
      <c r="F347" s="37">
        <v>25</v>
      </c>
      <c r="G347" s="37">
        <v>1999</v>
      </c>
      <c r="H347" s="37">
        <v>27</v>
      </c>
      <c r="I347" s="37">
        <v>23</v>
      </c>
      <c r="J347" s="57">
        <v>2035</v>
      </c>
      <c r="K347" s="37">
        <v>22.6</v>
      </c>
      <c r="L347" s="37">
        <v>3</v>
      </c>
      <c r="M347" s="37">
        <v>5</v>
      </c>
      <c r="N347" s="37">
        <v>8</v>
      </c>
      <c r="O347" s="37">
        <v>3</v>
      </c>
      <c r="P347" s="37">
        <v>0</v>
      </c>
      <c r="Q347" s="37">
        <v>0</v>
      </c>
      <c r="R347" s="37">
        <v>8</v>
      </c>
      <c r="S347" s="37">
        <v>0</v>
      </c>
      <c r="T347" s="37">
        <v>0.13</v>
      </c>
      <c r="U347" s="37">
        <v>0.22</v>
      </c>
      <c r="V347" s="37">
        <v>0.35</v>
      </c>
      <c r="W347" s="37">
        <v>0.13</v>
      </c>
      <c r="X347" s="37">
        <v>0.35</v>
      </c>
      <c r="Y347" s="38" t="s">
        <v>2185</v>
      </c>
    </row>
    <row r="348" spans="1:25" x14ac:dyDescent="0.2">
      <c r="A348" s="9">
        <v>333</v>
      </c>
      <c r="B348" s="11" t="s">
        <v>1261</v>
      </c>
      <c r="C348" s="11" t="s">
        <v>2186</v>
      </c>
      <c r="D348" s="11" t="s">
        <v>1221</v>
      </c>
      <c r="E348" s="11" t="s">
        <v>179</v>
      </c>
      <c r="F348" s="11">
        <v>23</v>
      </c>
      <c r="G348" s="11">
        <v>2001</v>
      </c>
      <c r="H348" s="11">
        <v>15</v>
      </c>
      <c r="I348" s="11">
        <v>11</v>
      </c>
      <c r="J348" s="11">
        <v>924</v>
      </c>
      <c r="K348" s="11">
        <v>10.3</v>
      </c>
      <c r="L348" s="11">
        <v>1</v>
      </c>
      <c r="M348" s="11">
        <v>0</v>
      </c>
      <c r="N348" s="11">
        <v>1</v>
      </c>
      <c r="O348" s="11">
        <v>1</v>
      </c>
      <c r="P348" s="11">
        <v>0</v>
      </c>
      <c r="Q348" s="11">
        <v>0</v>
      </c>
      <c r="R348" s="11">
        <v>0</v>
      </c>
      <c r="S348" s="11">
        <v>0</v>
      </c>
      <c r="T348" s="11">
        <v>0.1</v>
      </c>
      <c r="U348" s="11">
        <v>0</v>
      </c>
      <c r="V348" s="11">
        <v>0.1</v>
      </c>
      <c r="W348" s="11">
        <v>0.1</v>
      </c>
      <c r="X348" s="11">
        <v>0.1</v>
      </c>
      <c r="Y348" s="14" t="s">
        <v>2185</v>
      </c>
    </row>
    <row r="349" spans="1:25" x14ac:dyDescent="0.2">
      <c r="A349" s="28">
        <v>334</v>
      </c>
      <c r="B349" s="37" t="s">
        <v>1261</v>
      </c>
      <c r="C349" s="37" t="s">
        <v>2186</v>
      </c>
      <c r="D349" s="37" t="s">
        <v>1440</v>
      </c>
      <c r="E349" s="37" t="s">
        <v>51</v>
      </c>
      <c r="F349" s="37">
        <v>23</v>
      </c>
      <c r="G349" s="37">
        <v>2001</v>
      </c>
      <c r="H349" s="37">
        <v>10</v>
      </c>
      <c r="I349" s="37">
        <v>1</v>
      </c>
      <c r="J349" s="37">
        <v>211</v>
      </c>
      <c r="K349" s="37">
        <v>2.2999999999999998</v>
      </c>
      <c r="L349" s="37">
        <v>0</v>
      </c>
      <c r="M349" s="37">
        <v>0</v>
      </c>
      <c r="N349" s="37">
        <v>0</v>
      </c>
      <c r="O349" s="37">
        <v>0</v>
      </c>
      <c r="P349" s="37">
        <v>0</v>
      </c>
      <c r="Q349" s="37">
        <v>0</v>
      </c>
      <c r="R349" s="37">
        <v>1</v>
      </c>
      <c r="S349" s="37">
        <v>0</v>
      </c>
      <c r="T349" s="37">
        <v>0</v>
      </c>
      <c r="U349" s="37">
        <v>0</v>
      </c>
      <c r="V349" s="37">
        <v>0</v>
      </c>
      <c r="W349" s="37">
        <v>0</v>
      </c>
      <c r="X349" s="37">
        <v>0</v>
      </c>
      <c r="Y349" s="38" t="s">
        <v>2185</v>
      </c>
    </row>
    <row r="350" spans="1:25" x14ac:dyDescent="0.2">
      <c r="A350" s="9">
        <v>335</v>
      </c>
      <c r="B350" s="11" t="s">
        <v>1263</v>
      </c>
      <c r="C350" s="11" t="s">
        <v>2209</v>
      </c>
      <c r="D350" s="11" t="s">
        <v>1221</v>
      </c>
      <c r="E350" s="11" t="s">
        <v>179</v>
      </c>
      <c r="F350" s="11">
        <v>23</v>
      </c>
      <c r="G350" s="11">
        <v>2001</v>
      </c>
      <c r="H350" s="11">
        <v>16</v>
      </c>
      <c r="I350" s="11">
        <v>8</v>
      </c>
      <c r="J350" s="11">
        <v>847</v>
      </c>
      <c r="K350" s="11">
        <v>9.4</v>
      </c>
      <c r="L350" s="11">
        <v>0</v>
      </c>
      <c r="M350" s="11">
        <v>2</v>
      </c>
      <c r="N350" s="11">
        <v>2</v>
      </c>
      <c r="O350" s="11">
        <v>0</v>
      </c>
      <c r="P350" s="11">
        <v>0</v>
      </c>
      <c r="Q350" s="11">
        <v>0</v>
      </c>
      <c r="R350" s="11">
        <v>3</v>
      </c>
      <c r="S350" s="11">
        <v>0</v>
      </c>
      <c r="T350" s="11">
        <v>0</v>
      </c>
      <c r="U350" s="11">
        <v>0.21</v>
      </c>
      <c r="V350" s="11">
        <v>0.21</v>
      </c>
      <c r="W350" s="11">
        <v>0</v>
      </c>
      <c r="X350" s="11">
        <v>0.21</v>
      </c>
      <c r="Y350" s="14" t="s">
        <v>2185</v>
      </c>
    </row>
    <row r="351" spans="1:25" x14ac:dyDescent="0.2">
      <c r="A351" s="28">
        <v>336</v>
      </c>
      <c r="B351" s="37" t="s">
        <v>706</v>
      </c>
      <c r="C351" s="37" t="s">
        <v>2223</v>
      </c>
      <c r="D351" s="37" t="s">
        <v>483</v>
      </c>
      <c r="E351" s="37" t="s">
        <v>371</v>
      </c>
      <c r="F351" s="37">
        <v>30</v>
      </c>
      <c r="G351" s="37">
        <v>1993</v>
      </c>
      <c r="H351" s="37">
        <v>29</v>
      </c>
      <c r="I351" s="37">
        <v>26</v>
      </c>
      <c r="J351" s="57">
        <v>2435</v>
      </c>
      <c r="K351" s="37">
        <v>27.1</v>
      </c>
      <c r="L351" s="37">
        <v>1</v>
      </c>
      <c r="M351" s="37">
        <v>0</v>
      </c>
      <c r="N351" s="37">
        <v>1</v>
      </c>
      <c r="O351" s="37">
        <v>1</v>
      </c>
      <c r="P351" s="37">
        <v>0</v>
      </c>
      <c r="Q351" s="37">
        <v>0</v>
      </c>
      <c r="R351" s="37">
        <v>3</v>
      </c>
      <c r="S351" s="37">
        <v>0</v>
      </c>
      <c r="T351" s="37">
        <v>0.04</v>
      </c>
      <c r="U351" s="37">
        <v>0</v>
      </c>
      <c r="V351" s="37">
        <v>0.04</v>
      </c>
      <c r="W351" s="37">
        <v>0.04</v>
      </c>
      <c r="X351" s="37">
        <v>0.04</v>
      </c>
      <c r="Y351" s="38" t="s">
        <v>2185</v>
      </c>
    </row>
    <row r="352" spans="1:25" x14ac:dyDescent="0.2">
      <c r="A352" s="9">
        <v>337</v>
      </c>
      <c r="B352" s="11" t="s">
        <v>710</v>
      </c>
      <c r="C352" s="11" t="s">
        <v>2186</v>
      </c>
      <c r="D352" s="11" t="s">
        <v>483</v>
      </c>
      <c r="E352" s="11" t="s">
        <v>309</v>
      </c>
      <c r="F352" s="11">
        <v>23</v>
      </c>
      <c r="G352" s="11">
        <v>2000</v>
      </c>
      <c r="H352" s="11">
        <v>34</v>
      </c>
      <c r="I352" s="11">
        <v>34</v>
      </c>
      <c r="J352" s="13">
        <v>3021</v>
      </c>
      <c r="K352" s="11">
        <v>33.6</v>
      </c>
      <c r="L352" s="11">
        <v>2</v>
      </c>
      <c r="M352" s="11">
        <v>3</v>
      </c>
      <c r="N352" s="11">
        <v>5</v>
      </c>
      <c r="O352" s="11">
        <v>2</v>
      </c>
      <c r="P352" s="11">
        <v>0</v>
      </c>
      <c r="Q352" s="11">
        <v>0</v>
      </c>
      <c r="R352" s="11">
        <v>3</v>
      </c>
      <c r="S352" s="11">
        <v>0</v>
      </c>
      <c r="T352" s="11">
        <v>0.06</v>
      </c>
      <c r="U352" s="11">
        <v>0.09</v>
      </c>
      <c r="V352" s="11">
        <v>0.15</v>
      </c>
      <c r="W352" s="11">
        <v>0.06</v>
      </c>
      <c r="X352" s="11">
        <v>0.15</v>
      </c>
      <c r="Y352" s="14" t="s">
        <v>2185</v>
      </c>
    </row>
    <row r="353" spans="1:25" x14ac:dyDescent="0.2">
      <c r="A353" s="28">
        <v>338</v>
      </c>
      <c r="B353" s="37" t="s">
        <v>1645</v>
      </c>
      <c r="C353" s="37" t="s">
        <v>2209</v>
      </c>
      <c r="D353" s="37" t="s">
        <v>1440</v>
      </c>
      <c r="E353" s="37" t="s">
        <v>179</v>
      </c>
      <c r="F353" s="37">
        <v>26</v>
      </c>
      <c r="G353" s="37">
        <v>1997</v>
      </c>
      <c r="H353" s="37">
        <v>22</v>
      </c>
      <c r="I353" s="37">
        <v>21</v>
      </c>
      <c r="J353" s="57">
        <v>1917</v>
      </c>
      <c r="K353" s="37">
        <v>21.3</v>
      </c>
      <c r="L353" s="37">
        <v>3</v>
      </c>
      <c r="M353" s="37">
        <v>1</v>
      </c>
      <c r="N353" s="37">
        <v>4</v>
      </c>
      <c r="O353" s="37">
        <v>3</v>
      </c>
      <c r="P353" s="37">
        <v>0</v>
      </c>
      <c r="Q353" s="37">
        <v>0</v>
      </c>
      <c r="R353" s="37">
        <v>8</v>
      </c>
      <c r="S353" s="37">
        <v>0</v>
      </c>
      <c r="T353" s="37">
        <v>0.14000000000000001</v>
      </c>
      <c r="U353" s="37">
        <v>0.05</v>
      </c>
      <c r="V353" s="37">
        <v>0.19</v>
      </c>
      <c r="W353" s="37">
        <v>0.14000000000000001</v>
      </c>
      <c r="X353" s="37">
        <v>0.19</v>
      </c>
      <c r="Y353" s="38" t="s">
        <v>2185</v>
      </c>
    </row>
    <row r="354" spans="1:25" x14ac:dyDescent="0.2">
      <c r="A354" s="9">
        <v>339</v>
      </c>
      <c r="B354" s="11" t="s">
        <v>1648</v>
      </c>
      <c r="C354" s="11" t="s">
        <v>2236</v>
      </c>
      <c r="D354" s="11" t="s">
        <v>1440</v>
      </c>
      <c r="E354" s="11" t="s">
        <v>362</v>
      </c>
      <c r="F354" s="11">
        <v>23</v>
      </c>
      <c r="G354" s="11">
        <v>2000</v>
      </c>
      <c r="H354" s="11">
        <v>29</v>
      </c>
      <c r="I354" s="11">
        <v>23</v>
      </c>
      <c r="J354" s="13">
        <v>2114</v>
      </c>
      <c r="K354" s="11">
        <v>23.5</v>
      </c>
      <c r="L354" s="11">
        <v>1</v>
      </c>
      <c r="M354" s="11">
        <v>1</v>
      </c>
      <c r="N354" s="11">
        <v>2</v>
      </c>
      <c r="O354" s="11">
        <v>1</v>
      </c>
      <c r="P354" s="11">
        <v>0</v>
      </c>
      <c r="Q354" s="11">
        <v>0</v>
      </c>
      <c r="R354" s="11">
        <v>9</v>
      </c>
      <c r="S354" s="11">
        <v>0</v>
      </c>
      <c r="T354" s="11">
        <v>0.04</v>
      </c>
      <c r="U354" s="11">
        <v>0.04</v>
      </c>
      <c r="V354" s="11">
        <v>0.09</v>
      </c>
      <c r="W354" s="11">
        <v>0.04</v>
      </c>
      <c r="X354" s="11">
        <v>0.09</v>
      </c>
      <c r="Y354" s="14" t="s">
        <v>2185</v>
      </c>
    </row>
    <row r="355" spans="1:25" x14ac:dyDescent="0.2">
      <c r="A355" s="28">
        <v>340</v>
      </c>
      <c r="B355" s="37" t="s">
        <v>2075</v>
      </c>
      <c r="C355" s="37" t="s">
        <v>2198</v>
      </c>
      <c r="D355" s="37" t="s">
        <v>1981</v>
      </c>
      <c r="E355" s="37" t="s">
        <v>117</v>
      </c>
      <c r="F355" s="37">
        <v>26</v>
      </c>
      <c r="G355" s="37">
        <v>1997</v>
      </c>
      <c r="H355" s="37">
        <v>32</v>
      </c>
      <c r="I355" s="37">
        <v>31</v>
      </c>
      <c r="J355" s="57">
        <v>2581</v>
      </c>
      <c r="K355" s="37">
        <v>28.7</v>
      </c>
      <c r="L355" s="37">
        <v>11</v>
      </c>
      <c r="M355" s="37">
        <v>5</v>
      </c>
      <c r="N355" s="37">
        <v>16</v>
      </c>
      <c r="O355" s="37">
        <v>9</v>
      </c>
      <c r="P355" s="37">
        <v>2</v>
      </c>
      <c r="Q355" s="37">
        <v>2</v>
      </c>
      <c r="R355" s="37">
        <v>5</v>
      </c>
      <c r="S355" s="37">
        <v>0</v>
      </c>
      <c r="T355" s="37">
        <v>0.38</v>
      </c>
      <c r="U355" s="37">
        <v>0.17</v>
      </c>
      <c r="V355" s="37">
        <v>0.56000000000000005</v>
      </c>
      <c r="W355" s="37">
        <v>0.31</v>
      </c>
      <c r="X355" s="37">
        <v>0.49</v>
      </c>
      <c r="Y355" s="38" t="s">
        <v>2185</v>
      </c>
    </row>
    <row r="356" spans="1:25" x14ac:dyDescent="0.2">
      <c r="A356" s="9">
        <v>341</v>
      </c>
      <c r="B356" s="11" t="s">
        <v>713</v>
      </c>
      <c r="C356" s="11" t="s">
        <v>2186</v>
      </c>
      <c r="D356" s="11" t="s">
        <v>483</v>
      </c>
      <c r="E356" s="11" t="s">
        <v>334</v>
      </c>
      <c r="F356" s="11">
        <v>25</v>
      </c>
      <c r="G356" s="11">
        <v>1998</v>
      </c>
      <c r="H356" s="11">
        <v>24</v>
      </c>
      <c r="I356" s="11">
        <v>20</v>
      </c>
      <c r="J356" s="13">
        <v>1892</v>
      </c>
      <c r="K356" s="11">
        <v>21</v>
      </c>
      <c r="L356" s="11">
        <v>1</v>
      </c>
      <c r="M356" s="11">
        <v>0</v>
      </c>
      <c r="N356" s="11">
        <v>1</v>
      </c>
      <c r="O356" s="11">
        <v>1</v>
      </c>
      <c r="P356" s="11">
        <v>0</v>
      </c>
      <c r="Q356" s="11">
        <v>0</v>
      </c>
      <c r="R356" s="11">
        <v>5</v>
      </c>
      <c r="S356" s="11">
        <v>0</v>
      </c>
      <c r="T356" s="11">
        <v>0.05</v>
      </c>
      <c r="U356" s="11">
        <v>0</v>
      </c>
      <c r="V356" s="11">
        <v>0.05</v>
      </c>
      <c r="W356" s="11">
        <v>0.05</v>
      </c>
      <c r="X356" s="11">
        <v>0.05</v>
      </c>
      <c r="Y356" s="14" t="s">
        <v>2185</v>
      </c>
    </row>
    <row r="357" spans="1:25" x14ac:dyDescent="0.2">
      <c r="A357" s="28">
        <v>342</v>
      </c>
      <c r="B357" s="37" t="s">
        <v>284</v>
      </c>
      <c r="C357" s="37" t="s">
        <v>2186</v>
      </c>
      <c r="D357" s="37" t="s">
        <v>1304</v>
      </c>
      <c r="E357" s="37" t="s">
        <v>282</v>
      </c>
      <c r="F357" s="37">
        <v>21</v>
      </c>
      <c r="G357" s="37">
        <v>2002</v>
      </c>
      <c r="H357" s="37">
        <v>32</v>
      </c>
      <c r="I357" s="37">
        <v>32</v>
      </c>
      <c r="J357" s="57">
        <v>2880</v>
      </c>
      <c r="K357" s="37">
        <v>32</v>
      </c>
      <c r="L357" s="37">
        <v>0</v>
      </c>
      <c r="M357" s="37">
        <v>0</v>
      </c>
      <c r="N357" s="37">
        <v>0</v>
      </c>
      <c r="O357" s="37">
        <v>0</v>
      </c>
      <c r="P357" s="37">
        <v>0</v>
      </c>
      <c r="Q357" s="37">
        <v>0</v>
      </c>
      <c r="R357" s="37">
        <v>3</v>
      </c>
      <c r="S357" s="37">
        <v>0</v>
      </c>
      <c r="T357" s="37">
        <v>0</v>
      </c>
      <c r="U357" s="37">
        <v>0</v>
      </c>
      <c r="V357" s="37">
        <v>0</v>
      </c>
      <c r="W357" s="37">
        <v>0</v>
      </c>
      <c r="X357" s="37">
        <v>0</v>
      </c>
      <c r="Y357" s="38" t="s">
        <v>2185</v>
      </c>
    </row>
    <row r="358" spans="1:25" x14ac:dyDescent="0.2">
      <c r="A358" s="9">
        <v>343</v>
      </c>
      <c r="B358" s="11" t="s">
        <v>715</v>
      </c>
      <c r="C358" s="11" t="s">
        <v>2186</v>
      </c>
      <c r="D358" s="11" t="s">
        <v>483</v>
      </c>
      <c r="E358" s="11" t="s">
        <v>390</v>
      </c>
      <c r="F358" s="11">
        <v>30</v>
      </c>
      <c r="G358" s="11">
        <v>1993</v>
      </c>
      <c r="H358" s="11">
        <v>9</v>
      </c>
      <c r="I358" s="11">
        <v>9</v>
      </c>
      <c r="J358" s="11">
        <v>721</v>
      </c>
      <c r="K358" s="11">
        <v>8</v>
      </c>
      <c r="L358" s="11">
        <v>2</v>
      </c>
      <c r="M358" s="11">
        <v>2</v>
      </c>
      <c r="N358" s="11">
        <v>4</v>
      </c>
      <c r="O358" s="11">
        <v>2</v>
      </c>
      <c r="P358" s="11">
        <v>0</v>
      </c>
      <c r="Q358" s="11">
        <v>0</v>
      </c>
      <c r="R358" s="11">
        <v>1</v>
      </c>
      <c r="S358" s="11">
        <v>1</v>
      </c>
      <c r="T358" s="11">
        <v>0.25</v>
      </c>
      <c r="U358" s="11">
        <v>0.25</v>
      </c>
      <c r="V358" s="11">
        <v>0.5</v>
      </c>
      <c r="W358" s="11">
        <v>0.25</v>
      </c>
      <c r="X358" s="11">
        <v>0.5</v>
      </c>
      <c r="Y358" s="14" t="s">
        <v>2185</v>
      </c>
    </row>
    <row r="359" spans="1:25" x14ac:dyDescent="0.2">
      <c r="A359" s="28">
        <v>344</v>
      </c>
      <c r="B359" s="37" t="s">
        <v>1266</v>
      </c>
      <c r="C359" s="37" t="s">
        <v>2186</v>
      </c>
      <c r="D359" s="37" t="s">
        <v>1221</v>
      </c>
      <c r="E359" s="37" t="s">
        <v>122</v>
      </c>
      <c r="F359" s="37">
        <v>24</v>
      </c>
      <c r="G359" s="37">
        <v>1999</v>
      </c>
      <c r="H359" s="37">
        <v>14</v>
      </c>
      <c r="I359" s="37">
        <v>12</v>
      </c>
      <c r="J359" s="37">
        <v>998</v>
      </c>
      <c r="K359" s="37">
        <v>11.1</v>
      </c>
      <c r="L359" s="37">
        <v>3</v>
      </c>
      <c r="M359" s="37">
        <v>1</v>
      </c>
      <c r="N359" s="37">
        <v>4</v>
      </c>
      <c r="O359" s="37">
        <v>3</v>
      </c>
      <c r="P359" s="37">
        <v>0</v>
      </c>
      <c r="Q359" s="37">
        <v>0</v>
      </c>
      <c r="R359" s="37">
        <v>6</v>
      </c>
      <c r="S359" s="37">
        <v>0</v>
      </c>
      <c r="T359" s="37">
        <v>0.27</v>
      </c>
      <c r="U359" s="37">
        <v>0.09</v>
      </c>
      <c r="V359" s="37">
        <v>0.36</v>
      </c>
      <c r="W359" s="37">
        <v>0.27</v>
      </c>
      <c r="X359" s="37">
        <v>0.36</v>
      </c>
      <c r="Y359" s="38" t="s">
        <v>2185</v>
      </c>
    </row>
    <row r="360" spans="1:25" x14ac:dyDescent="0.2">
      <c r="A360" s="9">
        <v>345</v>
      </c>
      <c r="B360" s="11" t="s">
        <v>1354</v>
      </c>
      <c r="C360" s="11" t="s">
        <v>2201</v>
      </c>
      <c r="D360" s="11" t="s">
        <v>1304</v>
      </c>
      <c r="E360" s="11" t="s">
        <v>168</v>
      </c>
      <c r="F360" s="11">
        <v>22</v>
      </c>
      <c r="G360" s="11">
        <v>2001</v>
      </c>
      <c r="H360" s="11">
        <v>12</v>
      </c>
      <c r="I360" s="11">
        <v>10</v>
      </c>
      <c r="J360" s="11">
        <v>913</v>
      </c>
      <c r="K360" s="11">
        <v>10.1</v>
      </c>
      <c r="L360" s="11">
        <v>0</v>
      </c>
      <c r="M360" s="11">
        <v>1</v>
      </c>
      <c r="N360" s="11">
        <v>1</v>
      </c>
      <c r="O360" s="11">
        <v>0</v>
      </c>
      <c r="P360" s="11">
        <v>0</v>
      </c>
      <c r="Q360" s="11">
        <v>0</v>
      </c>
      <c r="R360" s="11">
        <v>2</v>
      </c>
      <c r="S360" s="11">
        <v>0</v>
      </c>
      <c r="T360" s="11">
        <v>0</v>
      </c>
      <c r="U360" s="11">
        <v>0.1</v>
      </c>
      <c r="V360" s="11">
        <v>0.1</v>
      </c>
      <c r="W360" s="11">
        <v>0</v>
      </c>
      <c r="X360" s="11">
        <v>0.1</v>
      </c>
      <c r="Y360" s="14" t="s">
        <v>2185</v>
      </c>
    </row>
    <row r="361" spans="1:25" x14ac:dyDescent="0.2">
      <c r="A361" s="28">
        <v>346</v>
      </c>
      <c r="B361" s="37" t="s">
        <v>1126</v>
      </c>
      <c r="C361" s="37" t="s">
        <v>2186</v>
      </c>
      <c r="D361" s="37" t="s">
        <v>1013</v>
      </c>
      <c r="E361" s="37" t="s">
        <v>309</v>
      </c>
      <c r="F361" s="37">
        <v>17</v>
      </c>
      <c r="G361" s="37">
        <v>2006</v>
      </c>
      <c r="H361" s="37">
        <v>3</v>
      </c>
      <c r="I361" s="37">
        <v>0</v>
      </c>
      <c r="J361" s="37">
        <v>23</v>
      </c>
      <c r="K361" s="37">
        <v>0.3</v>
      </c>
      <c r="L361" s="37">
        <v>0</v>
      </c>
      <c r="M361" s="37">
        <v>0</v>
      </c>
      <c r="N361" s="37">
        <v>0</v>
      </c>
      <c r="O361" s="37">
        <v>0</v>
      </c>
      <c r="P361" s="37">
        <v>0</v>
      </c>
      <c r="Q361" s="37">
        <v>0</v>
      </c>
      <c r="R361" s="37">
        <v>1</v>
      </c>
      <c r="S361" s="37">
        <v>0</v>
      </c>
      <c r="T361" s="37">
        <v>0</v>
      </c>
      <c r="U361" s="37">
        <v>0</v>
      </c>
      <c r="V361" s="37">
        <v>0</v>
      </c>
      <c r="W361" s="37">
        <v>0</v>
      </c>
      <c r="X361" s="37">
        <v>0</v>
      </c>
      <c r="Y361" s="38" t="s">
        <v>2185</v>
      </c>
    </row>
    <row r="362" spans="1:25" x14ac:dyDescent="0.2">
      <c r="A362" s="9">
        <v>347</v>
      </c>
      <c r="B362" s="11" t="s">
        <v>718</v>
      </c>
      <c r="C362" s="11" t="s">
        <v>2219</v>
      </c>
      <c r="D362" s="11" t="s">
        <v>483</v>
      </c>
      <c r="E362" s="11" t="s">
        <v>377</v>
      </c>
      <c r="F362" s="11">
        <v>25</v>
      </c>
      <c r="G362" s="11">
        <v>1998</v>
      </c>
      <c r="H362" s="11">
        <v>28</v>
      </c>
      <c r="I362" s="11">
        <v>21</v>
      </c>
      <c r="J362" s="13">
        <v>1916</v>
      </c>
      <c r="K362" s="11">
        <v>21.3</v>
      </c>
      <c r="L362" s="11">
        <v>0</v>
      </c>
      <c r="M362" s="11">
        <v>1</v>
      </c>
      <c r="N362" s="11">
        <v>1</v>
      </c>
      <c r="O362" s="11">
        <v>0</v>
      </c>
      <c r="P362" s="11">
        <v>0</v>
      </c>
      <c r="Q362" s="11">
        <v>0</v>
      </c>
      <c r="R362" s="11">
        <v>7</v>
      </c>
      <c r="S362" s="11">
        <v>0</v>
      </c>
      <c r="T362" s="11">
        <v>0</v>
      </c>
      <c r="U362" s="11">
        <v>0.05</v>
      </c>
      <c r="V362" s="11">
        <v>0.05</v>
      </c>
      <c r="W362" s="11">
        <v>0</v>
      </c>
      <c r="X362" s="11">
        <v>0.05</v>
      </c>
      <c r="Y362" s="14" t="s">
        <v>2185</v>
      </c>
    </row>
    <row r="363" spans="1:25" x14ac:dyDescent="0.2">
      <c r="A363" s="28">
        <v>348</v>
      </c>
      <c r="B363" s="37" t="s">
        <v>1268</v>
      </c>
      <c r="C363" s="37" t="s">
        <v>2186</v>
      </c>
      <c r="D363" s="37" t="s">
        <v>1221</v>
      </c>
      <c r="E363" s="37" t="s">
        <v>377</v>
      </c>
      <c r="F363" s="37">
        <v>22</v>
      </c>
      <c r="G363" s="37">
        <v>2001</v>
      </c>
      <c r="H363" s="37">
        <v>32</v>
      </c>
      <c r="I363" s="37">
        <v>20</v>
      </c>
      <c r="J363" s="57">
        <v>1775</v>
      </c>
      <c r="K363" s="37">
        <v>19.7</v>
      </c>
      <c r="L363" s="37">
        <v>8</v>
      </c>
      <c r="M363" s="37">
        <v>2</v>
      </c>
      <c r="N363" s="37">
        <v>10</v>
      </c>
      <c r="O363" s="37">
        <v>8</v>
      </c>
      <c r="P363" s="37">
        <v>0</v>
      </c>
      <c r="Q363" s="37">
        <v>0</v>
      </c>
      <c r="R363" s="37">
        <v>4</v>
      </c>
      <c r="S363" s="37">
        <v>0</v>
      </c>
      <c r="T363" s="37">
        <v>0.41</v>
      </c>
      <c r="U363" s="37">
        <v>0.1</v>
      </c>
      <c r="V363" s="37">
        <v>0.51</v>
      </c>
      <c r="W363" s="37">
        <v>0.41</v>
      </c>
      <c r="X363" s="37">
        <v>0.51</v>
      </c>
      <c r="Y363" s="38" t="s">
        <v>2185</v>
      </c>
    </row>
    <row r="364" spans="1:25" x14ac:dyDescent="0.2">
      <c r="A364" s="9">
        <v>349</v>
      </c>
      <c r="B364" s="11" t="s">
        <v>721</v>
      </c>
      <c r="C364" s="11" t="s">
        <v>2186</v>
      </c>
      <c r="D364" s="11" t="s">
        <v>483</v>
      </c>
      <c r="E364" s="11" t="s">
        <v>164</v>
      </c>
      <c r="F364" s="11">
        <v>23</v>
      </c>
      <c r="G364" s="11">
        <v>2000</v>
      </c>
      <c r="H364" s="11">
        <v>2</v>
      </c>
      <c r="I364" s="11">
        <v>0</v>
      </c>
      <c r="J364" s="11">
        <v>19</v>
      </c>
      <c r="K364" s="11">
        <v>0.2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4" t="s">
        <v>2185</v>
      </c>
    </row>
    <row r="365" spans="1:25" x14ac:dyDescent="0.2">
      <c r="A365" s="28">
        <v>350</v>
      </c>
      <c r="B365" s="37" t="s">
        <v>724</v>
      </c>
      <c r="C365" s="37" t="s">
        <v>2204</v>
      </c>
      <c r="D365" s="37" t="s">
        <v>483</v>
      </c>
      <c r="E365" s="37" t="s">
        <v>293</v>
      </c>
      <c r="F365" s="37">
        <v>30</v>
      </c>
      <c r="G365" s="37">
        <v>1993</v>
      </c>
      <c r="H365" s="37">
        <v>17</v>
      </c>
      <c r="I365" s="37">
        <v>15</v>
      </c>
      <c r="J365" s="57">
        <v>1041</v>
      </c>
      <c r="K365" s="37">
        <v>11.6</v>
      </c>
      <c r="L365" s="37">
        <v>1</v>
      </c>
      <c r="M365" s="37">
        <v>1</v>
      </c>
      <c r="N365" s="37">
        <v>2</v>
      </c>
      <c r="O365" s="37">
        <v>1</v>
      </c>
      <c r="P365" s="37">
        <v>0</v>
      </c>
      <c r="Q365" s="37">
        <v>0</v>
      </c>
      <c r="R365" s="37">
        <v>2</v>
      </c>
      <c r="S365" s="37">
        <v>0</v>
      </c>
      <c r="T365" s="37">
        <v>0.09</v>
      </c>
      <c r="U365" s="37">
        <v>0.09</v>
      </c>
      <c r="V365" s="37">
        <v>0.17</v>
      </c>
      <c r="W365" s="37">
        <v>0.09</v>
      </c>
      <c r="X365" s="37">
        <v>0.17</v>
      </c>
      <c r="Y365" s="38" t="s">
        <v>2185</v>
      </c>
    </row>
    <row r="366" spans="1:25" x14ac:dyDescent="0.2">
      <c r="A366" s="9" t="s">
        <v>2169</v>
      </c>
      <c r="B366" s="11" t="s">
        <v>471</v>
      </c>
      <c r="C366" s="11" t="s">
        <v>2170</v>
      </c>
      <c r="D366" s="11" t="s">
        <v>475</v>
      </c>
      <c r="E366" s="11" t="s">
        <v>268</v>
      </c>
      <c r="F366" s="11" t="s">
        <v>2171</v>
      </c>
      <c r="G366" s="11" t="s">
        <v>478</v>
      </c>
      <c r="H366" s="11" t="s">
        <v>2172</v>
      </c>
      <c r="I366" s="11" t="s">
        <v>2173</v>
      </c>
      <c r="J366" s="11" t="s">
        <v>2174</v>
      </c>
      <c r="K366" s="11" t="s">
        <v>2175</v>
      </c>
      <c r="L366" s="11" t="s">
        <v>2176</v>
      </c>
      <c r="M366" s="11" t="s">
        <v>2177</v>
      </c>
      <c r="N366" s="11" t="s">
        <v>2178</v>
      </c>
      <c r="O366" s="11" t="s">
        <v>2179</v>
      </c>
      <c r="P366" s="11" t="s">
        <v>2180</v>
      </c>
      <c r="Q366" s="11" t="s">
        <v>2181</v>
      </c>
      <c r="R366" s="11" t="s">
        <v>2182</v>
      </c>
      <c r="S366" s="11" t="s">
        <v>2183</v>
      </c>
      <c r="T366" s="11" t="s">
        <v>2176</v>
      </c>
      <c r="U366" s="11" t="s">
        <v>2177</v>
      </c>
      <c r="V366" s="11" t="s">
        <v>2178</v>
      </c>
      <c r="W366" s="11" t="s">
        <v>2179</v>
      </c>
      <c r="X366" s="11" t="s">
        <v>2184</v>
      </c>
      <c r="Y366" s="14" t="s">
        <v>2185</v>
      </c>
    </row>
    <row r="367" spans="1:25" x14ac:dyDescent="0.2">
      <c r="A367" s="28">
        <v>351</v>
      </c>
      <c r="B367" s="37" t="s">
        <v>1652</v>
      </c>
      <c r="C367" s="37" t="s">
        <v>2186</v>
      </c>
      <c r="D367" s="37" t="s">
        <v>1440</v>
      </c>
      <c r="E367" s="37" t="s">
        <v>90</v>
      </c>
      <c r="F367" s="37">
        <v>26</v>
      </c>
      <c r="G367" s="37">
        <v>1997</v>
      </c>
      <c r="H367" s="37">
        <v>29</v>
      </c>
      <c r="I367" s="37">
        <v>22</v>
      </c>
      <c r="J367" s="57">
        <v>1880</v>
      </c>
      <c r="K367" s="37">
        <v>20.9</v>
      </c>
      <c r="L367" s="37">
        <v>0</v>
      </c>
      <c r="M367" s="37">
        <v>1</v>
      </c>
      <c r="N367" s="37">
        <v>1</v>
      </c>
      <c r="O367" s="37">
        <v>0</v>
      </c>
      <c r="P367" s="37">
        <v>0</v>
      </c>
      <c r="Q367" s="37">
        <v>0</v>
      </c>
      <c r="R367" s="37">
        <v>6</v>
      </c>
      <c r="S367" s="37">
        <v>0</v>
      </c>
      <c r="T367" s="37">
        <v>0</v>
      </c>
      <c r="U367" s="37">
        <v>0.05</v>
      </c>
      <c r="V367" s="37">
        <v>0.05</v>
      </c>
      <c r="W367" s="37">
        <v>0</v>
      </c>
      <c r="X367" s="37">
        <v>0.05</v>
      </c>
      <c r="Y367" s="38" t="s">
        <v>2185</v>
      </c>
    </row>
    <row r="368" spans="1:25" x14ac:dyDescent="0.2">
      <c r="A368" s="9">
        <v>352</v>
      </c>
      <c r="B368" s="11" t="s">
        <v>1655</v>
      </c>
      <c r="C368" s="11"/>
      <c r="D368" s="11" t="s">
        <v>1440</v>
      </c>
      <c r="E368" s="11" t="s">
        <v>164</v>
      </c>
      <c r="F368" s="11"/>
      <c r="G368" s="11"/>
      <c r="H368" s="11">
        <v>2</v>
      </c>
      <c r="I368" s="11">
        <v>0</v>
      </c>
      <c r="J368" s="11">
        <v>2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4" t="s">
        <v>2185</v>
      </c>
    </row>
    <row r="369" spans="1:25" x14ac:dyDescent="0.2">
      <c r="A369" s="28">
        <v>353</v>
      </c>
      <c r="B369" s="37" t="s">
        <v>728</v>
      </c>
      <c r="C369" s="37" t="s">
        <v>2221</v>
      </c>
      <c r="D369" s="37" t="s">
        <v>483</v>
      </c>
      <c r="E369" s="37" t="s">
        <v>147</v>
      </c>
      <c r="F369" s="37">
        <v>28</v>
      </c>
      <c r="G369" s="37">
        <v>1995</v>
      </c>
      <c r="H369" s="37">
        <v>26</v>
      </c>
      <c r="I369" s="37">
        <v>20</v>
      </c>
      <c r="J369" s="57">
        <v>1867</v>
      </c>
      <c r="K369" s="37">
        <v>20.7</v>
      </c>
      <c r="L369" s="37">
        <v>1</v>
      </c>
      <c r="M369" s="37">
        <v>0</v>
      </c>
      <c r="N369" s="37">
        <v>1</v>
      </c>
      <c r="O369" s="37">
        <v>1</v>
      </c>
      <c r="P369" s="37">
        <v>0</v>
      </c>
      <c r="Q369" s="37">
        <v>0</v>
      </c>
      <c r="R369" s="37">
        <v>1</v>
      </c>
      <c r="S369" s="37">
        <v>0</v>
      </c>
      <c r="T369" s="37">
        <v>0.05</v>
      </c>
      <c r="U369" s="37">
        <v>0</v>
      </c>
      <c r="V369" s="37">
        <v>0.05</v>
      </c>
      <c r="W369" s="37">
        <v>0.05</v>
      </c>
      <c r="X369" s="37">
        <v>0.05</v>
      </c>
      <c r="Y369" s="38" t="s">
        <v>2185</v>
      </c>
    </row>
    <row r="370" spans="1:25" x14ac:dyDescent="0.2">
      <c r="A370" s="9">
        <v>354</v>
      </c>
      <c r="B370" s="11" t="s">
        <v>1270</v>
      </c>
      <c r="C370" s="11" t="s">
        <v>2202</v>
      </c>
      <c r="D370" s="11" t="s">
        <v>1221</v>
      </c>
      <c r="E370" s="11" t="s">
        <v>122</v>
      </c>
      <c r="F370" s="11">
        <v>28</v>
      </c>
      <c r="G370" s="11">
        <v>1995</v>
      </c>
      <c r="H370" s="11">
        <v>23</v>
      </c>
      <c r="I370" s="11">
        <v>22</v>
      </c>
      <c r="J370" s="13">
        <v>1828</v>
      </c>
      <c r="K370" s="11">
        <v>20.3</v>
      </c>
      <c r="L370" s="11">
        <v>7</v>
      </c>
      <c r="M370" s="11">
        <v>3</v>
      </c>
      <c r="N370" s="11">
        <v>10</v>
      </c>
      <c r="O370" s="11">
        <v>7</v>
      </c>
      <c r="P370" s="11">
        <v>0</v>
      </c>
      <c r="Q370" s="11">
        <v>0</v>
      </c>
      <c r="R370" s="11">
        <v>7</v>
      </c>
      <c r="S370" s="11">
        <v>1</v>
      </c>
      <c r="T370" s="11">
        <v>0.34</v>
      </c>
      <c r="U370" s="11">
        <v>0.15</v>
      </c>
      <c r="V370" s="11">
        <v>0.49</v>
      </c>
      <c r="W370" s="11">
        <v>0.34</v>
      </c>
      <c r="X370" s="11">
        <v>0.49</v>
      </c>
      <c r="Y370" s="14" t="s">
        <v>2185</v>
      </c>
    </row>
    <row r="371" spans="1:25" x14ac:dyDescent="0.2">
      <c r="A371" s="28">
        <v>355</v>
      </c>
      <c r="B371" s="37" t="s">
        <v>2078</v>
      </c>
      <c r="C371" s="37" t="s">
        <v>2186</v>
      </c>
      <c r="D371" s="37" t="s">
        <v>1981</v>
      </c>
      <c r="E371" s="37" t="s">
        <v>374</v>
      </c>
      <c r="F371" s="37">
        <v>36</v>
      </c>
      <c r="G371" s="37">
        <v>1987</v>
      </c>
      <c r="H371" s="37">
        <v>9</v>
      </c>
      <c r="I371" s="37">
        <v>7</v>
      </c>
      <c r="J371" s="37">
        <v>608</v>
      </c>
      <c r="K371" s="37">
        <v>6.8</v>
      </c>
      <c r="L371" s="37">
        <v>2</v>
      </c>
      <c r="M371" s="37">
        <v>1</v>
      </c>
      <c r="N371" s="37">
        <v>3</v>
      </c>
      <c r="O371" s="37">
        <v>2</v>
      </c>
      <c r="P371" s="37">
        <v>0</v>
      </c>
      <c r="Q371" s="37">
        <v>0</v>
      </c>
      <c r="R371" s="37">
        <v>2</v>
      </c>
      <c r="S371" s="37">
        <v>0</v>
      </c>
      <c r="T371" s="37">
        <v>0.3</v>
      </c>
      <c r="U371" s="37">
        <v>0.15</v>
      </c>
      <c r="V371" s="37">
        <v>0.44</v>
      </c>
      <c r="W371" s="37">
        <v>0.3</v>
      </c>
      <c r="X371" s="37">
        <v>0.44</v>
      </c>
      <c r="Y371" s="38" t="s">
        <v>2185</v>
      </c>
    </row>
    <row r="372" spans="1:25" x14ac:dyDescent="0.2">
      <c r="A372" s="9">
        <v>356</v>
      </c>
      <c r="B372" s="11" t="s">
        <v>871</v>
      </c>
      <c r="C372" s="11" t="s">
        <v>2198</v>
      </c>
      <c r="D372" s="11" t="s">
        <v>1440</v>
      </c>
      <c r="E372" s="11" t="s">
        <v>179</v>
      </c>
      <c r="F372" s="11">
        <v>26</v>
      </c>
      <c r="G372" s="11">
        <v>1997</v>
      </c>
      <c r="H372" s="11">
        <v>9</v>
      </c>
      <c r="I372" s="11">
        <v>9</v>
      </c>
      <c r="J372" s="11">
        <v>625</v>
      </c>
      <c r="K372" s="11">
        <v>6.9</v>
      </c>
      <c r="L372" s="11">
        <v>2</v>
      </c>
      <c r="M372" s="11">
        <v>1</v>
      </c>
      <c r="N372" s="11">
        <v>3</v>
      </c>
      <c r="O372" s="11">
        <v>2</v>
      </c>
      <c r="P372" s="11">
        <v>0</v>
      </c>
      <c r="Q372" s="11">
        <v>0</v>
      </c>
      <c r="R372" s="11">
        <v>3</v>
      </c>
      <c r="S372" s="11">
        <v>0</v>
      </c>
      <c r="T372" s="11">
        <v>0.28999999999999998</v>
      </c>
      <c r="U372" s="11">
        <v>0.14000000000000001</v>
      </c>
      <c r="V372" s="11">
        <v>0.43</v>
      </c>
      <c r="W372" s="11">
        <v>0.28999999999999998</v>
      </c>
      <c r="X372" s="11">
        <v>0.43</v>
      </c>
      <c r="Y372" s="14" t="s">
        <v>2185</v>
      </c>
    </row>
    <row r="373" spans="1:25" x14ac:dyDescent="0.2">
      <c r="A373" s="28">
        <v>357</v>
      </c>
      <c r="B373" s="37" t="s">
        <v>2079</v>
      </c>
      <c r="C373" s="37" t="s">
        <v>2196</v>
      </c>
      <c r="D373" s="37" t="s">
        <v>1981</v>
      </c>
      <c r="E373" s="37" t="s">
        <v>147</v>
      </c>
      <c r="F373" s="37">
        <v>25</v>
      </c>
      <c r="G373" s="37">
        <v>1998</v>
      </c>
      <c r="H373" s="37">
        <v>8</v>
      </c>
      <c r="I373" s="37">
        <v>6</v>
      </c>
      <c r="J373" s="37">
        <v>463</v>
      </c>
      <c r="K373" s="37">
        <v>5.0999999999999996</v>
      </c>
      <c r="L373" s="37">
        <v>1</v>
      </c>
      <c r="M373" s="37">
        <v>0</v>
      </c>
      <c r="N373" s="37">
        <v>1</v>
      </c>
      <c r="O373" s="37">
        <v>1</v>
      </c>
      <c r="P373" s="37">
        <v>0</v>
      </c>
      <c r="Q373" s="37">
        <v>0</v>
      </c>
      <c r="R373" s="37">
        <v>1</v>
      </c>
      <c r="S373" s="37">
        <v>0</v>
      </c>
      <c r="T373" s="37">
        <v>0.19</v>
      </c>
      <c r="U373" s="37">
        <v>0</v>
      </c>
      <c r="V373" s="37">
        <v>0.19</v>
      </c>
      <c r="W373" s="37">
        <v>0.19</v>
      </c>
      <c r="X373" s="37">
        <v>0.19</v>
      </c>
      <c r="Y373" s="38" t="s">
        <v>2185</v>
      </c>
    </row>
    <row r="374" spans="1:25" x14ac:dyDescent="0.2">
      <c r="A374" s="9">
        <v>358</v>
      </c>
      <c r="B374" s="11" t="s">
        <v>962</v>
      </c>
      <c r="C374" s="11" t="s">
        <v>2186</v>
      </c>
      <c r="D374" s="11" t="s">
        <v>916</v>
      </c>
      <c r="E374" s="11" t="s">
        <v>74</v>
      </c>
      <c r="F374" s="11">
        <v>21</v>
      </c>
      <c r="G374" s="11">
        <v>2002</v>
      </c>
      <c r="H374" s="11">
        <v>22</v>
      </c>
      <c r="I374" s="11">
        <v>12</v>
      </c>
      <c r="J374" s="13">
        <v>1202</v>
      </c>
      <c r="K374" s="11">
        <v>13.4</v>
      </c>
      <c r="L374" s="11">
        <v>1</v>
      </c>
      <c r="M374" s="11">
        <v>2</v>
      </c>
      <c r="N374" s="11">
        <v>3</v>
      </c>
      <c r="O374" s="11">
        <v>1</v>
      </c>
      <c r="P374" s="11">
        <v>0</v>
      </c>
      <c r="Q374" s="11">
        <v>0</v>
      </c>
      <c r="R374" s="11">
        <v>9</v>
      </c>
      <c r="S374" s="11">
        <v>1</v>
      </c>
      <c r="T374" s="11">
        <v>7.0000000000000007E-2</v>
      </c>
      <c r="U374" s="11">
        <v>0.15</v>
      </c>
      <c r="V374" s="11">
        <v>0.22</v>
      </c>
      <c r="W374" s="11">
        <v>7.0000000000000007E-2</v>
      </c>
      <c r="X374" s="11">
        <v>0.22</v>
      </c>
      <c r="Y374" s="14" t="s">
        <v>2185</v>
      </c>
    </row>
    <row r="375" spans="1:25" x14ac:dyDescent="0.2">
      <c r="A375" s="28">
        <v>359</v>
      </c>
      <c r="B375" s="37" t="s">
        <v>1657</v>
      </c>
      <c r="C375" s="37" t="s">
        <v>2209</v>
      </c>
      <c r="D375" s="37" t="s">
        <v>1440</v>
      </c>
      <c r="E375" s="37" t="s">
        <v>371</v>
      </c>
      <c r="F375" s="37">
        <v>24</v>
      </c>
      <c r="G375" s="37">
        <v>1999</v>
      </c>
      <c r="H375" s="37">
        <v>15</v>
      </c>
      <c r="I375" s="37">
        <v>10</v>
      </c>
      <c r="J375" s="37">
        <v>815</v>
      </c>
      <c r="K375" s="37">
        <v>9.1</v>
      </c>
      <c r="L375" s="37">
        <v>3</v>
      </c>
      <c r="M375" s="37">
        <v>1</v>
      </c>
      <c r="N375" s="37">
        <v>4</v>
      </c>
      <c r="O375" s="37">
        <v>3</v>
      </c>
      <c r="P375" s="37">
        <v>0</v>
      </c>
      <c r="Q375" s="37">
        <v>0</v>
      </c>
      <c r="R375" s="37">
        <v>5</v>
      </c>
      <c r="S375" s="37">
        <v>0</v>
      </c>
      <c r="T375" s="37">
        <v>0.33</v>
      </c>
      <c r="U375" s="37">
        <v>0.11</v>
      </c>
      <c r="V375" s="37">
        <v>0.44</v>
      </c>
      <c r="W375" s="37">
        <v>0.33</v>
      </c>
      <c r="X375" s="37">
        <v>0.44</v>
      </c>
      <c r="Y375" s="38" t="s">
        <v>2185</v>
      </c>
    </row>
    <row r="376" spans="1:25" x14ac:dyDescent="0.2">
      <c r="A376" s="9">
        <v>360</v>
      </c>
      <c r="B376" s="11" t="s">
        <v>731</v>
      </c>
      <c r="C376" s="11" t="s">
        <v>2186</v>
      </c>
      <c r="D376" s="11" t="s">
        <v>483</v>
      </c>
      <c r="E376" s="11" t="s">
        <v>371</v>
      </c>
      <c r="F376" s="11">
        <v>28</v>
      </c>
      <c r="G376" s="11">
        <v>1995</v>
      </c>
      <c r="H376" s="11">
        <v>34</v>
      </c>
      <c r="I376" s="11">
        <v>34</v>
      </c>
      <c r="J376" s="13">
        <v>3060</v>
      </c>
      <c r="K376" s="11">
        <v>34</v>
      </c>
      <c r="L376" s="11">
        <v>1</v>
      </c>
      <c r="M376" s="11">
        <v>1</v>
      </c>
      <c r="N376" s="11">
        <v>2</v>
      </c>
      <c r="O376" s="11">
        <v>1</v>
      </c>
      <c r="P376" s="11">
        <v>0</v>
      </c>
      <c r="Q376" s="11">
        <v>0</v>
      </c>
      <c r="R376" s="11">
        <v>6</v>
      </c>
      <c r="S376" s="11">
        <v>0</v>
      </c>
      <c r="T376" s="11">
        <v>0.03</v>
      </c>
      <c r="U376" s="11">
        <v>0.03</v>
      </c>
      <c r="V376" s="11">
        <v>0.06</v>
      </c>
      <c r="W376" s="11">
        <v>0.03</v>
      </c>
      <c r="X376" s="11">
        <v>0.06</v>
      </c>
      <c r="Y376" s="14" t="s">
        <v>2185</v>
      </c>
    </row>
    <row r="377" spans="1:25" x14ac:dyDescent="0.2">
      <c r="A377" s="28">
        <v>361</v>
      </c>
      <c r="B377" s="37" t="s">
        <v>1660</v>
      </c>
      <c r="C377" s="37" t="s">
        <v>2239</v>
      </c>
      <c r="D377" s="37" t="s">
        <v>1440</v>
      </c>
      <c r="E377" s="37" t="s">
        <v>85</v>
      </c>
      <c r="F377" s="37">
        <v>23</v>
      </c>
      <c r="G377" s="37">
        <v>2000</v>
      </c>
      <c r="H377" s="37">
        <v>29</v>
      </c>
      <c r="I377" s="37">
        <v>23</v>
      </c>
      <c r="J377" s="57">
        <v>2075</v>
      </c>
      <c r="K377" s="37">
        <v>23.1</v>
      </c>
      <c r="L377" s="37">
        <v>1</v>
      </c>
      <c r="M377" s="37">
        <v>0</v>
      </c>
      <c r="N377" s="37">
        <v>1</v>
      </c>
      <c r="O377" s="37">
        <v>1</v>
      </c>
      <c r="P377" s="37">
        <v>0</v>
      </c>
      <c r="Q377" s="37">
        <v>0</v>
      </c>
      <c r="R377" s="37">
        <v>6</v>
      </c>
      <c r="S377" s="37">
        <v>1</v>
      </c>
      <c r="T377" s="37">
        <v>0.04</v>
      </c>
      <c r="U377" s="37">
        <v>0</v>
      </c>
      <c r="V377" s="37">
        <v>0.04</v>
      </c>
      <c r="W377" s="37">
        <v>0.04</v>
      </c>
      <c r="X377" s="37">
        <v>0.04</v>
      </c>
      <c r="Y377" s="38" t="s">
        <v>2185</v>
      </c>
    </row>
    <row r="378" spans="1:25" x14ac:dyDescent="0.2">
      <c r="A378" s="9">
        <v>362</v>
      </c>
      <c r="B378" s="11" t="s">
        <v>1664</v>
      </c>
      <c r="C378" s="11" t="s">
        <v>2186</v>
      </c>
      <c r="D378" s="11" t="s">
        <v>1440</v>
      </c>
      <c r="E378" s="11" t="s">
        <v>143</v>
      </c>
      <c r="F378" s="11">
        <v>25</v>
      </c>
      <c r="G378" s="11">
        <v>1998</v>
      </c>
      <c r="H378" s="11">
        <v>32</v>
      </c>
      <c r="I378" s="11">
        <v>30</v>
      </c>
      <c r="J378" s="13">
        <v>2686</v>
      </c>
      <c r="K378" s="11">
        <v>29.8</v>
      </c>
      <c r="L378" s="11">
        <v>3</v>
      </c>
      <c r="M378" s="11">
        <v>5</v>
      </c>
      <c r="N378" s="11">
        <v>8</v>
      </c>
      <c r="O378" s="11">
        <v>3</v>
      </c>
      <c r="P378" s="11">
        <v>0</v>
      </c>
      <c r="Q378" s="11">
        <v>0</v>
      </c>
      <c r="R378" s="11">
        <v>6</v>
      </c>
      <c r="S378" s="11">
        <v>0</v>
      </c>
      <c r="T378" s="11">
        <v>0.1</v>
      </c>
      <c r="U378" s="11">
        <v>0.17</v>
      </c>
      <c r="V378" s="11">
        <v>0.27</v>
      </c>
      <c r="W378" s="11">
        <v>0.1</v>
      </c>
      <c r="X378" s="11">
        <v>0.27</v>
      </c>
      <c r="Y378" s="14" t="s">
        <v>2185</v>
      </c>
    </row>
    <row r="379" spans="1:25" x14ac:dyDescent="0.2">
      <c r="A379" s="28">
        <v>363</v>
      </c>
      <c r="B379" s="37" t="s">
        <v>734</v>
      </c>
      <c r="C379" s="37" t="s">
        <v>2216</v>
      </c>
      <c r="D379" s="37" t="s">
        <v>483</v>
      </c>
      <c r="E379" s="37" t="s">
        <v>143</v>
      </c>
      <c r="F379" s="37">
        <v>25</v>
      </c>
      <c r="G379" s="37">
        <v>1998</v>
      </c>
      <c r="H379" s="37">
        <v>22</v>
      </c>
      <c r="I379" s="37">
        <v>17</v>
      </c>
      <c r="J379" s="57">
        <v>1403</v>
      </c>
      <c r="K379" s="37">
        <v>15.6</v>
      </c>
      <c r="L379" s="37">
        <v>2</v>
      </c>
      <c r="M379" s="37">
        <v>0</v>
      </c>
      <c r="N379" s="37">
        <v>2</v>
      </c>
      <c r="O379" s="37">
        <v>2</v>
      </c>
      <c r="P379" s="37">
        <v>0</v>
      </c>
      <c r="Q379" s="37">
        <v>0</v>
      </c>
      <c r="R379" s="37">
        <v>3</v>
      </c>
      <c r="S379" s="37">
        <v>1</v>
      </c>
      <c r="T379" s="37">
        <v>0.13</v>
      </c>
      <c r="U379" s="37">
        <v>0</v>
      </c>
      <c r="V379" s="37">
        <v>0.13</v>
      </c>
      <c r="W379" s="37">
        <v>0.13</v>
      </c>
      <c r="X379" s="37">
        <v>0.13</v>
      </c>
      <c r="Y379" s="38" t="s">
        <v>2185</v>
      </c>
    </row>
    <row r="380" spans="1:25" x14ac:dyDescent="0.2">
      <c r="A380" s="9">
        <v>364</v>
      </c>
      <c r="B380" s="11" t="s">
        <v>1272</v>
      </c>
      <c r="C380" s="11" t="s">
        <v>2240</v>
      </c>
      <c r="D380" s="11" t="s">
        <v>1221</v>
      </c>
      <c r="E380" s="11" t="s">
        <v>179</v>
      </c>
      <c r="F380" s="11">
        <v>25</v>
      </c>
      <c r="G380" s="11">
        <v>1998</v>
      </c>
      <c r="H380" s="11">
        <v>22</v>
      </c>
      <c r="I380" s="11">
        <v>14</v>
      </c>
      <c r="J380" s="13">
        <v>1155</v>
      </c>
      <c r="K380" s="11">
        <v>12.8</v>
      </c>
      <c r="L380" s="11">
        <v>2</v>
      </c>
      <c r="M380" s="11">
        <v>0</v>
      </c>
      <c r="N380" s="11">
        <v>2</v>
      </c>
      <c r="O380" s="11">
        <v>2</v>
      </c>
      <c r="P380" s="11">
        <v>0</v>
      </c>
      <c r="Q380" s="11">
        <v>0</v>
      </c>
      <c r="R380" s="11">
        <v>3</v>
      </c>
      <c r="S380" s="11">
        <v>0</v>
      </c>
      <c r="T380" s="11">
        <v>0.16</v>
      </c>
      <c r="U380" s="11">
        <v>0</v>
      </c>
      <c r="V380" s="11">
        <v>0.16</v>
      </c>
      <c r="W380" s="11">
        <v>0.16</v>
      </c>
      <c r="X380" s="11">
        <v>0.16</v>
      </c>
      <c r="Y380" s="14" t="s">
        <v>2185</v>
      </c>
    </row>
    <row r="381" spans="1:25" x14ac:dyDescent="0.2">
      <c r="A381" s="28">
        <v>365</v>
      </c>
      <c r="B381" s="37" t="s">
        <v>737</v>
      </c>
      <c r="C381" s="37" t="s">
        <v>2186</v>
      </c>
      <c r="D381" s="37" t="s">
        <v>483</v>
      </c>
      <c r="E381" s="37" t="s">
        <v>179</v>
      </c>
      <c r="F381" s="37">
        <v>27</v>
      </c>
      <c r="G381" s="37">
        <v>1996</v>
      </c>
      <c r="H381" s="37">
        <v>21</v>
      </c>
      <c r="I381" s="37">
        <v>21</v>
      </c>
      <c r="J381" s="57">
        <v>1716</v>
      </c>
      <c r="K381" s="37">
        <v>19.100000000000001</v>
      </c>
      <c r="L381" s="37">
        <v>3</v>
      </c>
      <c r="M381" s="37">
        <v>0</v>
      </c>
      <c r="N381" s="37">
        <v>3</v>
      </c>
      <c r="O381" s="37">
        <v>3</v>
      </c>
      <c r="P381" s="37">
        <v>0</v>
      </c>
      <c r="Q381" s="37">
        <v>0</v>
      </c>
      <c r="R381" s="37">
        <v>4</v>
      </c>
      <c r="S381" s="37">
        <v>2</v>
      </c>
      <c r="T381" s="37">
        <v>0.16</v>
      </c>
      <c r="U381" s="37">
        <v>0</v>
      </c>
      <c r="V381" s="37">
        <v>0.16</v>
      </c>
      <c r="W381" s="37">
        <v>0.16</v>
      </c>
      <c r="X381" s="37">
        <v>0.16</v>
      </c>
      <c r="Y381" s="38" t="s">
        <v>2185</v>
      </c>
    </row>
    <row r="382" spans="1:25" x14ac:dyDescent="0.2">
      <c r="A382" s="9">
        <v>366</v>
      </c>
      <c r="B382" s="11" t="s">
        <v>740</v>
      </c>
      <c r="C382" s="11" t="s">
        <v>2186</v>
      </c>
      <c r="D382" s="11" t="s">
        <v>483</v>
      </c>
      <c r="E382" s="11" t="s">
        <v>362</v>
      </c>
      <c r="F382" s="11">
        <v>25</v>
      </c>
      <c r="G382" s="11">
        <v>1998</v>
      </c>
      <c r="H382" s="11">
        <v>33</v>
      </c>
      <c r="I382" s="11">
        <v>31</v>
      </c>
      <c r="J382" s="13">
        <v>2798</v>
      </c>
      <c r="K382" s="11">
        <v>31.1</v>
      </c>
      <c r="L382" s="11">
        <v>3</v>
      </c>
      <c r="M382" s="11">
        <v>0</v>
      </c>
      <c r="N382" s="11">
        <v>3</v>
      </c>
      <c r="O382" s="11">
        <v>1</v>
      </c>
      <c r="P382" s="11">
        <v>2</v>
      </c>
      <c r="Q382" s="11">
        <v>2</v>
      </c>
      <c r="R382" s="11">
        <v>4</v>
      </c>
      <c r="S382" s="11">
        <v>0</v>
      </c>
      <c r="T382" s="11">
        <v>0.1</v>
      </c>
      <c r="U382" s="11">
        <v>0</v>
      </c>
      <c r="V382" s="11">
        <v>0.1</v>
      </c>
      <c r="W382" s="11">
        <v>0.03</v>
      </c>
      <c r="X382" s="11">
        <v>0.03</v>
      </c>
      <c r="Y382" s="14" t="s">
        <v>2185</v>
      </c>
    </row>
    <row r="383" spans="1:25" x14ac:dyDescent="0.2">
      <c r="A383" s="28">
        <v>367</v>
      </c>
      <c r="B383" s="37" t="s">
        <v>1128</v>
      </c>
      <c r="C383" s="37" t="s">
        <v>2186</v>
      </c>
      <c r="D383" s="37" t="s">
        <v>1013</v>
      </c>
      <c r="E383" s="37" t="s">
        <v>282</v>
      </c>
      <c r="F383" s="37">
        <v>31</v>
      </c>
      <c r="G383" s="37">
        <v>1992</v>
      </c>
      <c r="H383" s="37">
        <v>17</v>
      </c>
      <c r="I383" s="37">
        <v>1</v>
      </c>
      <c r="J383" s="37">
        <v>292</v>
      </c>
      <c r="K383" s="37">
        <v>3.2</v>
      </c>
      <c r="L383" s="37">
        <v>1</v>
      </c>
      <c r="M383" s="37">
        <v>2</v>
      </c>
      <c r="N383" s="37">
        <v>3</v>
      </c>
      <c r="O383" s="37">
        <v>1</v>
      </c>
      <c r="P383" s="37">
        <v>0</v>
      </c>
      <c r="Q383" s="37">
        <v>0</v>
      </c>
      <c r="R383" s="37">
        <v>0</v>
      </c>
      <c r="S383" s="37">
        <v>0</v>
      </c>
      <c r="T383" s="37">
        <v>0.31</v>
      </c>
      <c r="U383" s="37">
        <v>0.62</v>
      </c>
      <c r="V383" s="37">
        <v>0.92</v>
      </c>
      <c r="W383" s="37">
        <v>0.31</v>
      </c>
      <c r="X383" s="37">
        <v>0.92</v>
      </c>
      <c r="Y383" s="38" t="s">
        <v>2185</v>
      </c>
    </row>
    <row r="384" spans="1:25" x14ac:dyDescent="0.2">
      <c r="A384" s="9">
        <v>368</v>
      </c>
      <c r="B384" s="11" t="s">
        <v>1667</v>
      </c>
      <c r="C384" s="11" t="s">
        <v>2241</v>
      </c>
      <c r="D384" s="11" t="s">
        <v>1440</v>
      </c>
      <c r="E384" s="11" t="s">
        <v>378</v>
      </c>
      <c r="F384" s="11">
        <v>23</v>
      </c>
      <c r="G384" s="11">
        <v>2000</v>
      </c>
      <c r="H384" s="11">
        <v>9</v>
      </c>
      <c r="I384" s="11">
        <v>7</v>
      </c>
      <c r="J384" s="11">
        <v>683</v>
      </c>
      <c r="K384" s="11">
        <v>7.6</v>
      </c>
      <c r="L384" s="11">
        <v>2</v>
      </c>
      <c r="M384" s="11">
        <v>2</v>
      </c>
      <c r="N384" s="11">
        <v>4</v>
      </c>
      <c r="O384" s="11">
        <v>2</v>
      </c>
      <c r="P384" s="11">
        <v>0</v>
      </c>
      <c r="Q384" s="11">
        <v>0</v>
      </c>
      <c r="R384" s="11">
        <v>1</v>
      </c>
      <c r="S384" s="11">
        <v>0</v>
      </c>
      <c r="T384" s="11">
        <v>0.26</v>
      </c>
      <c r="U384" s="11">
        <v>0.26</v>
      </c>
      <c r="V384" s="11">
        <v>0.53</v>
      </c>
      <c r="W384" s="11">
        <v>0.26</v>
      </c>
      <c r="X384" s="11">
        <v>0.53</v>
      </c>
      <c r="Y384" s="14" t="s">
        <v>2185</v>
      </c>
    </row>
    <row r="385" spans="1:25" x14ac:dyDescent="0.2">
      <c r="A385" s="28">
        <v>369</v>
      </c>
      <c r="B385" s="37" t="s">
        <v>743</v>
      </c>
      <c r="C385" s="37" t="s">
        <v>2242</v>
      </c>
      <c r="D385" s="37" t="s">
        <v>483</v>
      </c>
      <c r="E385" s="37" t="s">
        <v>147</v>
      </c>
      <c r="F385" s="37">
        <v>27</v>
      </c>
      <c r="G385" s="37">
        <v>1996</v>
      </c>
      <c r="H385" s="37">
        <v>27</v>
      </c>
      <c r="I385" s="37">
        <v>24</v>
      </c>
      <c r="J385" s="57">
        <v>2178</v>
      </c>
      <c r="K385" s="37">
        <v>24.2</v>
      </c>
      <c r="L385" s="37">
        <v>1</v>
      </c>
      <c r="M385" s="37">
        <v>3</v>
      </c>
      <c r="N385" s="37">
        <v>4</v>
      </c>
      <c r="O385" s="37">
        <v>1</v>
      </c>
      <c r="P385" s="37">
        <v>0</v>
      </c>
      <c r="Q385" s="37">
        <v>0</v>
      </c>
      <c r="R385" s="37">
        <v>10</v>
      </c>
      <c r="S385" s="37">
        <v>1</v>
      </c>
      <c r="T385" s="37">
        <v>0.04</v>
      </c>
      <c r="U385" s="37">
        <v>0.12</v>
      </c>
      <c r="V385" s="37">
        <v>0.17</v>
      </c>
      <c r="W385" s="37">
        <v>0.04</v>
      </c>
      <c r="X385" s="37">
        <v>0.17</v>
      </c>
      <c r="Y385" s="38" t="s">
        <v>2185</v>
      </c>
    </row>
    <row r="386" spans="1:25" x14ac:dyDescent="0.2">
      <c r="A386" s="9">
        <v>370</v>
      </c>
      <c r="B386" s="11" t="s">
        <v>1671</v>
      </c>
      <c r="C386" s="11" t="s">
        <v>2206</v>
      </c>
      <c r="D386" s="11" t="s">
        <v>1440</v>
      </c>
      <c r="E386" s="11" t="s">
        <v>51</v>
      </c>
      <c r="F386" s="11">
        <v>24</v>
      </c>
      <c r="G386" s="11">
        <v>1999</v>
      </c>
      <c r="H386" s="11">
        <v>33</v>
      </c>
      <c r="I386" s="11">
        <v>32</v>
      </c>
      <c r="J386" s="13">
        <v>2739</v>
      </c>
      <c r="K386" s="11">
        <v>30.4</v>
      </c>
      <c r="L386" s="11">
        <v>28</v>
      </c>
      <c r="M386" s="11">
        <v>5</v>
      </c>
      <c r="N386" s="11">
        <v>33</v>
      </c>
      <c r="O386" s="11">
        <v>22</v>
      </c>
      <c r="P386" s="11">
        <v>6</v>
      </c>
      <c r="Q386" s="11">
        <v>6</v>
      </c>
      <c r="R386" s="11">
        <v>4</v>
      </c>
      <c r="S386" s="11">
        <v>0</v>
      </c>
      <c r="T386" s="11">
        <v>0.92</v>
      </c>
      <c r="U386" s="11">
        <v>0.16</v>
      </c>
      <c r="V386" s="11">
        <v>1.08</v>
      </c>
      <c r="W386" s="11">
        <v>0.72</v>
      </c>
      <c r="X386" s="11">
        <v>0.89</v>
      </c>
      <c r="Y386" s="14" t="s">
        <v>2185</v>
      </c>
    </row>
    <row r="387" spans="1:25" x14ac:dyDescent="0.2">
      <c r="A387" s="28">
        <v>371</v>
      </c>
      <c r="B387" s="37" t="s">
        <v>1356</v>
      </c>
      <c r="C387" s="37" t="s">
        <v>2186</v>
      </c>
      <c r="D387" s="37" t="s">
        <v>1304</v>
      </c>
      <c r="E387" s="37" t="s">
        <v>369</v>
      </c>
      <c r="F387" s="37">
        <v>24</v>
      </c>
      <c r="G387" s="37">
        <v>1999</v>
      </c>
      <c r="H387" s="37">
        <v>2</v>
      </c>
      <c r="I387" s="37">
        <v>2</v>
      </c>
      <c r="J387" s="37">
        <v>180</v>
      </c>
      <c r="K387" s="37">
        <v>2</v>
      </c>
      <c r="L387" s="37">
        <v>0</v>
      </c>
      <c r="M387" s="37">
        <v>0</v>
      </c>
      <c r="N387" s="37">
        <v>0</v>
      </c>
      <c r="O387" s="37">
        <v>0</v>
      </c>
      <c r="P387" s="37">
        <v>0</v>
      </c>
      <c r="Q387" s="37">
        <v>0</v>
      </c>
      <c r="R387" s="37">
        <v>0</v>
      </c>
      <c r="S387" s="37">
        <v>0</v>
      </c>
      <c r="T387" s="37">
        <v>0</v>
      </c>
      <c r="U387" s="37">
        <v>0</v>
      </c>
      <c r="V387" s="37">
        <v>0</v>
      </c>
      <c r="W387" s="37">
        <v>0</v>
      </c>
      <c r="X387" s="37">
        <v>0</v>
      </c>
      <c r="Y387" s="38" t="s">
        <v>2185</v>
      </c>
    </row>
    <row r="388" spans="1:25" x14ac:dyDescent="0.2">
      <c r="A388" s="9">
        <v>372</v>
      </c>
      <c r="B388" s="11" t="s">
        <v>1276</v>
      </c>
      <c r="C388" s="11" t="s">
        <v>2198</v>
      </c>
      <c r="D388" s="11" t="s">
        <v>1221</v>
      </c>
      <c r="E388" s="11" t="s">
        <v>117</v>
      </c>
      <c r="F388" s="11">
        <v>28</v>
      </c>
      <c r="G388" s="11">
        <v>1995</v>
      </c>
      <c r="H388" s="11">
        <v>28</v>
      </c>
      <c r="I388" s="11">
        <v>22</v>
      </c>
      <c r="J388" s="13">
        <v>2030</v>
      </c>
      <c r="K388" s="11">
        <v>22.6</v>
      </c>
      <c r="L388" s="11">
        <v>9</v>
      </c>
      <c r="M388" s="11">
        <v>5</v>
      </c>
      <c r="N388" s="11">
        <v>14</v>
      </c>
      <c r="O388" s="11">
        <v>8</v>
      </c>
      <c r="P388" s="11">
        <v>1</v>
      </c>
      <c r="Q388" s="11">
        <v>1</v>
      </c>
      <c r="R388" s="11">
        <v>11</v>
      </c>
      <c r="S388" s="11">
        <v>2</v>
      </c>
      <c r="T388" s="11">
        <v>0.4</v>
      </c>
      <c r="U388" s="11">
        <v>0.22</v>
      </c>
      <c r="V388" s="11">
        <v>0.62</v>
      </c>
      <c r="W388" s="11">
        <v>0.35</v>
      </c>
      <c r="X388" s="11">
        <v>0.57999999999999996</v>
      </c>
      <c r="Y388" s="14" t="s">
        <v>2185</v>
      </c>
    </row>
    <row r="389" spans="1:25" x14ac:dyDescent="0.2">
      <c r="A389" s="28">
        <v>373</v>
      </c>
      <c r="B389" s="37" t="s">
        <v>1673</v>
      </c>
      <c r="C389" s="37" t="s">
        <v>2186</v>
      </c>
      <c r="D389" s="37" t="s">
        <v>1440</v>
      </c>
      <c r="E389" s="37" t="s">
        <v>143</v>
      </c>
      <c r="F389" s="37">
        <v>29</v>
      </c>
      <c r="G389" s="37">
        <v>1994</v>
      </c>
      <c r="H389" s="37">
        <v>34</v>
      </c>
      <c r="I389" s="37">
        <v>32</v>
      </c>
      <c r="J389" s="57">
        <v>2735</v>
      </c>
      <c r="K389" s="37">
        <v>30.4</v>
      </c>
      <c r="L389" s="37">
        <v>0</v>
      </c>
      <c r="M389" s="37">
        <v>4</v>
      </c>
      <c r="N389" s="37">
        <v>4</v>
      </c>
      <c r="O389" s="37">
        <v>0</v>
      </c>
      <c r="P389" s="37">
        <v>0</v>
      </c>
      <c r="Q389" s="37">
        <v>0</v>
      </c>
      <c r="R389" s="37">
        <v>6</v>
      </c>
      <c r="S389" s="37">
        <v>0</v>
      </c>
      <c r="T389" s="37">
        <v>0</v>
      </c>
      <c r="U389" s="37">
        <v>0.13</v>
      </c>
      <c r="V389" s="37">
        <v>0.13</v>
      </c>
      <c r="W389" s="37">
        <v>0</v>
      </c>
      <c r="X389" s="37">
        <v>0.13</v>
      </c>
      <c r="Y389" s="38" t="s">
        <v>2185</v>
      </c>
    </row>
    <row r="390" spans="1:25" x14ac:dyDescent="0.2">
      <c r="A390" s="9">
        <v>374</v>
      </c>
      <c r="B390" s="11" t="s">
        <v>1277</v>
      </c>
      <c r="C390" s="11" t="s">
        <v>2243</v>
      </c>
      <c r="D390" s="11" t="s">
        <v>1221</v>
      </c>
      <c r="E390" s="11" t="s">
        <v>90</v>
      </c>
      <c r="F390" s="11">
        <v>26</v>
      </c>
      <c r="G390" s="11">
        <v>1997</v>
      </c>
      <c r="H390" s="11">
        <v>28</v>
      </c>
      <c r="I390" s="11">
        <v>21</v>
      </c>
      <c r="J390" s="13">
        <v>1819</v>
      </c>
      <c r="K390" s="11">
        <v>20.2</v>
      </c>
      <c r="L390" s="11">
        <v>3</v>
      </c>
      <c r="M390" s="11">
        <v>3</v>
      </c>
      <c r="N390" s="11">
        <v>6</v>
      </c>
      <c r="O390" s="11">
        <v>3</v>
      </c>
      <c r="P390" s="11">
        <v>0</v>
      </c>
      <c r="Q390" s="11">
        <v>0</v>
      </c>
      <c r="R390" s="11">
        <v>6</v>
      </c>
      <c r="S390" s="11">
        <v>0</v>
      </c>
      <c r="T390" s="11">
        <v>0.15</v>
      </c>
      <c r="U390" s="11">
        <v>0.15</v>
      </c>
      <c r="V390" s="11">
        <v>0.3</v>
      </c>
      <c r="W390" s="11">
        <v>0.15</v>
      </c>
      <c r="X390" s="11">
        <v>0.3</v>
      </c>
      <c r="Y390" s="14" t="s">
        <v>2185</v>
      </c>
    </row>
    <row r="391" spans="1:25" x14ac:dyDescent="0.2">
      <c r="A391" s="28">
        <v>375</v>
      </c>
      <c r="B391" s="37" t="s">
        <v>2081</v>
      </c>
      <c r="C391" s="37" t="s">
        <v>2230</v>
      </c>
      <c r="D391" s="37" t="s">
        <v>1981</v>
      </c>
      <c r="E391" s="37" t="s">
        <v>380</v>
      </c>
      <c r="F391" s="37">
        <v>33</v>
      </c>
      <c r="G391" s="37">
        <v>1990</v>
      </c>
      <c r="H391" s="37">
        <v>34</v>
      </c>
      <c r="I391" s="37">
        <v>34</v>
      </c>
      <c r="J391" s="57">
        <v>3052</v>
      </c>
      <c r="K391" s="37">
        <v>33.9</v>
      </c>
      <c r="L391" s="37">
        <v>6</v>
      </c>
      <c r="M391" s="37">
        <v>6</v>
      </c>
      <c r="N391" s="37">
        <v>12</v>
      </c>
      <c r="O391" s="37">
        <v>6</v>
      </c>
      <c r="P391" s="37">
        <v>0</v>
      </c>
      <c r="Q391" s="37">
        <v>0</v>
      </c>
      <c r="R391" s="37">
        <v>9</v>
      </c>
      <c r="S391" s="37">
        <v>1</v>
      </c>
      <c r="T391" s="37">
        <v>0.18</v>
      </c>
      <c r="U391" s="37">
        <v>0.18</v>
      </c>
      <c r="V391" s="37">
        <v>0.35</v>
      </c>
      <c r="W391" s="37">
        <v>0.18</v>
      </c>
      <c r="X391" s="37">
        <v>0.35</v>
      </c>
      <c r="Y391" s="38" t="s">
        <v>2185</v>
      </c>
    </row>
    <row r="392" spans="1:25" x14ac:dyDescent="0.2">
      <c r="A392" s="9" t="s">
        <v>2169</v>
      </c>
      <c r="B392" s="11" t="s">
        <v>471</v>
      </c>
      <c r="C392" s="11" t="s">
        <v>2170</v>
      </c>
      <c r="D392" s="11" t="s">
        <v>475</v>
      </c>
      <c r="E392" s="11" t="s">
        <v>268</v>
      </c>
      <c r="F392" s="11" t="s">
        <v>2171</v>
      </c>
      <c r="G392" s="11" t="s">
        <v>478</v>
      </c>
      <c r="H392" s="11" t="s">
        <v>2172</v>
      </c>
      <c r="I392" s="11" t="s">
        <v>2173</v>
      </c>
      <c r="J392" s="11" t="s">
        <v>2174</v>
      </c>
      <c r="K392" s="11" t="s">
        <v>2175</v>
      </c>
      <c r="L392" s="11" t="s">
        <v>2176</v>
      </c>
      <c r="M392" s="11" t="s">
        <v>2177</v>
      </c>
      <c r="N392" s="11" t="s">
        <v>2178</v>
      </c>
      <c r="O392" s="11" t="s">
        <v>2179</v>
      </c>
      <c r="P392" s="11" t="s">
        <v>2180</v>
      </c>
      <c r="Q392" s="11" t="s">
        <v>2181</v>
      </c>
      <c r="R392" s="11" t="s">
        <v>2182</v>
      </c>
      <c r="S392" s="11" t="s">
        <v>2183</v>
      </c>
      <c r="T392" s="11" t="s">
        <v>2176</v>
      </c>
      <c r="U392" s="11" t="s">
        <v>2177</v>
      </c>
      <c r="V392" s="11" t="s">
        <v>2178</v>
      </c>
      <c r="W392" s="11" t="s">
        <v>2179</v>
      </c>
      <c r="X392" s="11" t="s">
        <v>2184</v>
      </c>
      <c r="Y392" s="14" t="s">
        <v>2185</v>
      </c>
    </row>
    <row r="393" spans="1:25" x14ac:dyDescent="0.2">
      <c r="A393" s="28">
        <v>376</v>
      </c>
      <c r="B393" s="37" t="s">
        <v>747</v>
      </c>
      <c r="C393" s="37" t="s">
        <v>2186</v>
      </c>
      <c r="D393" s="37" t="s">
        <v>483</v>
      </c>
      <c r="E393" s="37" t="s">
        <v>377</v>
      </c>
      <c r="F393" s="37">
        <v>22</v>
      </c>
      <c r="G393" s="37">
        <v>2001</v>
      </c>
      <c r="H393" s="37">
        <v>2</v>
      </c>
      <c r="I393" s="37">
        <v>1</v>
      </c>
      <c r="J393" s="37">
        <v>31</v>
      </c>
      <c r="K393" s="37">
        <v>0.3</v>
      </c>
      <c r="L393" s="37">
        <v>0</v>
      </c>
      <c r="M393" s="37">
        <v>0</v>
      </c>
      <c r="N393" s="37">
        <v>0</v>
      </c>
      <c r="O393" s="37">
        <v>0</v>
      </c>
      <c r="P393" s="37">
        <v>0</v>
      </c>
      <c r="Q393" s="37">
        <v>0</v>
      </c>
      <c r="R393" s="37">
        <v>0</v>
      </c>
      <c r="S393" s="37">
        <v>0</v>
      </c>
      <c r="T393" s="37">
        <v>0</v>
      </c>
      <c r="U393" s="37">
        <v>0</v>
      </c>
      <c r="V393" s="37">
        <v>0</v>
      </c>
      <c r="W393" s="37">
        <v>0</v>
      </c>
      <c r="X393" s="37">
        <v>0</v>
      </c>
      <c r="Y393" s="38" t="s">
        <v>2185</v>
      </c>
    </row>
    <row r="394" spans="1:25" x14ac:dyDescent="0.2">
      <c r="A394" s="9">
        <v>377</v>
      </c>
      <c r="B394" s="11" t="s">
        <v>1926</v>
      </c>
      <c r="C394" s="11" t="s">
        <v>2212</v>
      </c>
      <c r="D394" s="11" t="s">
        <v>1882</v>
      </c>
      <c r="E394" s="11" t="s">
        <v>334</v>
      </c>
      <c r="F394" s="11">
        <v>25</v>
      </c>
      <c r="G394" s="11">
        <v>1998</v>
      </c>
      <c r="H394" s="11">
        <v>30</v>
      </c>
      <c r="I394" s="11">
        <v>27</v>
      </c>
      <c r="J394" s="13">
        <v>2234</v>
      </c>
      <c r="K394" s="11">
        <v>24.8</v>
      </c>
      <c r="L394" s="11">
        <v>0</v>
      </c>
      <c r="M394" s="11">
        <v>3</v>
      </c>
      <c r="N394" s="11">
        <v>3</v>
      </c>
      <c r="O394" s="11">
        <v>0</v>
      </c>
      <c r="P394" s="11">
        <v>0</v>
      </c>
      <c r="Q394" s="11">
        <v>0</v>
      </c>
      <c r="R394" s="11">
        <v>7</v>
      </c>
      <c r="S394" s="11">
        <v>1</v>
      </c>
      <c r="T394" s="11">
        <v>0</v>
      </c>
      <c r="U394" s="11">
        <v>0.12</v>
      </c>
      <c r="V394" s="11">
        <v>0.12</v>
      </c>
      <c r="W394" s="11">
        <v>0</v>
      </c>
      <c r="X394" s="11">
        <v>0.12</v>
      </c>
      <c r="Y394" s="14" t="s">
        <v>2185</v>
      </c>
    </row>
    <row r="395" spans="1:25" x14ac:dyDescent="0.2">
      <c r="A395" s="28">
        <v>378</v>
      </c>
      <c r="B395" s="37" t="s">
        <v>1131</v>
      </c>
      <c r="C395" s="37" t="s">
        <v>2203</v>
      </c>
      <c r="D395" s="37" t="s">
        <v>1013</v>
      </c>
      <c r="E395" s="37" t="s">
        <v>380</v>
      </c>
      <c r="F395" s="37">
        <v>22</v>
      </c>
      <c r="G395" s="37">
        <v>2001</v>
      </c>
      <c r="H395" s="37">
        <v>6</v>
      </c>
      <c r="I395" s="37">
        <v>1</v>
      </c>
      <c r="J395" s="37">
        <v>142</v>
      </c>
      <c r="K395" s="37">
        <v>1.6</v>
      </c>
      <c r="L395" s="37">
        <v>1</v>
      </c>
      <c r="M395" s="37">
        <v>1</v>
      </c>
      <c r="N395" s="37">
        <v>2</v>
      </c>
      <c r="O395" s="37">
        <v>1</v>
      </c>
      <c r="P395" s="37">
        <v>0</v>
      </c>
      <c r="Q395" s="37">
        <v>0</v>
      </c>
      <c r="R395" s="37">
        <v>0</v>
      </c>
      <c r="S395" s="37">
        <v>0</v>
      </c>
      <c r="T395" s="37">
        <v>0.63</v>
      </c>
      <c r="U395" s="37">
        <v>0.63</v>
      </c>
      <c r="V395" s="37">
        <v>1.27</v>
      </c>
      <c r="W395" s="37">
        <v>0.63</v>
      </c>
      <c r="X395" s="37">
        <v>1.27</v>
      </c>
      <c r="Y395" s="38" t="s">
        <v>2185</v>
      </c>
    </row>
    <row r="396" spans="1:25" x14ac:dyDescent="0.2">
      <c r="A396" s="9">
        <v>379</v>
      </c>
      <c r="B396" s="11" t="s">
        <v>1675</v>
      </c>
      <c r="C396" s="11" t="s">
        <v>2244</v>
      </c>
      <c r="D396" s="11" t="s">
        <v>1440</v>
      </c>
      <c r="E396" s="11" t="s">
        <v>147</v>
      </c>
      <c r="F396" s="11">
        <v>29</v>
      </c>
      <c r="G396" s="11">
        <v>1994</v>
      </c>
      <c r="H396" s="11">
        <v>23</v>
      </c>
      <c r="I396" s="11">
        <v>11</v>
      </c>
      <c r="J396" s="11">
        <v>819</v>
      </c>
      <c r="K396" s="11">
        <v>9.1</v>
      </c>
      <c r="L396" s="11">
        <v>1</v>
      </c>
      <c r="M396" s="11">
        <v>0</v>
      </c>
      <c r="N396" s="11">
        <v>1</v>
      </c>
      <c r="O396" s="11">
        <v>1</v>
      </c>
      <c r="P396" s="11">
        <v>0</v>
      </c>
      <c r="Q396" s="11">
        <v>0</v>
      </c>
      <c r="R396" s="11">
        <v>3</v>
      </c>
      <c r="S396" s="11">
        <v>0</v>
      </c>
      <c r="T396" s="11">
        <v>0.11</v>
      </c>
      <c r="U396" s="11">
        <v>0</v>
      </c>
      <c r="V396" s="11">
        <v>0.11</v>
      </c>
      <c r="W396" s="11">
        <v>0.11</v>
      </c>
      <c r="X396" s="11">
        <v>0.11</v>
      </c>
      <c r="Y396" s="14" t="s">
        <v>2185</v>
      </c>
    </row>
    <row r="397" spans="1:25" x14ac:dyDescent="0.2">
      <c r="A397" s="28">
        <v>380</v>
      </c>
      <c r="B397" s="37" t="s">
        <v>1134</v>
      </c>
      <c r="C397" s="37" t="s">
        <v>2245</v>
      </c>
      <c r="D397" s="37" t="s">
        <v>1013</v>
      </c>
      <c r="E397" s="37" t="s">
        <v>293</v>
      </c>
      <c r="F397" s="37">
        <v>27</v>
      </c>
      <c r="G397" s="37">
        <v>1996</v>
      </c>
      <c r="H397" s="37">
        <v>19</v>
      </c>
      <c r="I397" s="37">
        <v>7</v>
      </c>
      <c r="J397" s="37">
        <v>670</v>
      </c>
      <c r="K397" s="37">
        <v>7.4</v>
      </c>
      <c r="L397" s="37">
        <v>0</v>
      </c>
      <c r="M397" s="37">
        <v>1</v>
      </c>
      <c r="N397" s="37">
        <v>1</v>
      </c>
      <c r="O397" s="37">
        <v>0</v>
      </c>
      <c r="P397" s="37">
        <v>0</v>
      </c>
      <c r="Q397" s="37">
        <v>0</v>
      </c>
      <c r="R397" s="37">
        <v>1</v>
      </c>
      <c r="S397" s="37">
        <v>1</v>
      </c>
      <c r="T397" s="37">
        <v>0</v>
      </c>
      <c r="U397" s="37">
        <v>0.13</v>
      </c>
      <c r="V397" s="37">
        <v>0.13</v>
      </c>
      <c r="W397" s="37">
        <v>0</v>
      </c>
      <c r="X397" s="37">
        <v>0.13</v>
      </c>
      <c r="Y397" s="38" t="s">
        <v>2185</v>
      </c>
    </row>
    <row r="398" spans="1:25" x14ac:dyDescent="0.2">
      <c r="A398" s="9">
        <v>381</v>
      </c>
      <c r="B398" s="11" t="s">
        <v>1359</v>
      </c>
      <c r="C398" s="11" t="s">
        <v>2186</v>
      </c>
      <c r="D398" s="11" t="s">
        <v>1304</v>
      </c>
      <c r="E398" s="11" t="s">
        <v>374</v>
      </c>
      <c r="F398" s="11">
        <v>25</v>
      </c>
      <c r="G398" s="11">
        <v>1999</v>
      </c>
      <c r="H398" s="11">
        <v>3</v>
      </c>
      <c r="I398" s="11">
        <v>3</v>
      </c>
      <c r="J398" s="11">
        <v>270</v>
      </c>
      <c r="K398" s="11">
        <v>3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2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4" t="s">
        <v>2185</v>
      </c>
    </row>
    <row r="399" spans="1:25" x14ac:dyDescent="0.2">
      <c r="A399" s="28">
        <v>382</v>
      </c>
      <c r="B399" s="37" t="s">
        <v>1138</v>
      </c>
      <c r="C399" s="37" t="s">
        <v>2204</v>
      </c>
      <c r="D399" s="37" t="s">
        <v>1013</v>
      </c>
      <c r="E399" s="37" t="s">
        <v>179</v>
      </c>
      <c r="F399" s="37">
        <v>19</v>
      </c>
      <c r="G399" s="37">
        <v>2004</v>
      </c>
      <c r="H399" s="37">
        <v>21</v>
      </c>
      <c r="I399" s="37">
        <v>4</v>
      </c>
      <c r="J399" s="37">
        <v>522</v>
      </c>
      <c r="K399" s="37">
        <v>5.8</v>
      </c>
      <c r="L399" s="37">
        <v>3</v>
      </c>
      <c r="M399" s="37">
        <v>1</v>
      </c>
      <c r="N399" s="37">
        <v>4</v>
      </c>
      <c r="O399" s="37">
        <v>3</v>
      </c>
      <c r="P399" s="37">
        <v>0</v>
      </c>
      <c r="Q399" s="37">
        <v>0</v>
      </c>
      <c r="R399" s="37">
        <v>3</v>
      </c>
      <c r="S399" s="37">
        <v>0</v>
      </c>
      <c r="T399" s="37">
        <v>0.52</v>
      </c>
      <c r="U399" s="37">
        <v>0.17</v>
      </c>
      <c r="V399" s="37">
        <v>0.69</v>
      </c>
      <c r="W399" s="37">
        <v>0.52</v>
      </c>
      <c r="X399" s="37">
        <v>0.69</v>
      </c>
      <c r="Y399" s="38" t="s">
        <v>2185</v>
      </c>
    </row>
    <row r="400" spans="1:25" x14ac:dyDescent="0.2">
      <c r="A400" s="9">
        <v>383</v>
      </c>
      <c r="B400" s="11" t="s">
        <v>1679</v>
      </c>
      <c r="C400" s="11" t="s">
        <v>2186</v>
      </c>
      <c r="D400" s="11" t="s">
        <v>1440</v>
      </c>
      <c r="E400" s="11" t="s">
        <v>282</v>
      </c>
      <c r="F400" s="11">
        <v>33</v>
      </c>
      <c r="G400" s="11">
        <v>1990</v>
      </c>
      <c r="H400" s="11">
        <v>26</v>
      </c>
      <c r="I400" s="11">
        <v>2</v>
      </c>
      <c r="J400" s="11">
        <v>465</v>
      </c>
      <c r="K400" s="11">
        <v>5.2</v>
      </c>
      <c r="L400" s="11">
        <v>0</v>
      </c>
      <c r="M400" s="11">
        <v>1</v>
      </c>
      <c r="N400" s="11">
        <v>1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0.19</v>
      </c>
      <c r="V400" s="11">
        <v>0.19</v>
      </c>
      <c r="W400" s="11">
        <v>0</v>
      </c>
      <c r="X400" s="11">
        <v>0.19</v>
      </c>
      <c r="Y400" s="14" t="s">
        <v>2185</v>
      </c>
    </row>
    <row r="401" spans="1:25" x14ac:dyDescent="0.2">
      <c r="A401" s="28">
        <v>384</v>
      </c>
      <c r="B401" s="37" t="s">
        <v>1681</v>
      </c>
      <c r="C401" s="37" t="s">
        <v>2186</v>
      </c>
      <c r="D401" s="37" t="s">
        <v>1440</v>
      </c>
      <c r="E401" s="37" t="s">
        <v>377</v>
      </c>
      <c r="F401" s="37">
        <v>25</v>
      </c>
      <c r="G401" s="37">
        <v>1998</v>
      </c>
      <c r="H401" s="37">
        <v>34</v>
      </c>
      <c r="I401" s="37">
        <v>34</v>
      </c>
      <c r="J401" s="57">
        <v>3028</v>
      </c>
      <c r="K401" s="37">
        <v>33.6</v>
      </c>
      <c r="L401" s="37">
        <v>1</v>
      </c>
      <c r="M401" s="37">
        <v>1</v>
      </c>
      <c r="N401" s="37">
        <v>2</v>
      </c>
      <c r="O401" s="37">
        <v>1</v>
      </c>
      <c r="P401" s="37">
        <v>0</v>
      </c>
      <c r="Q401" s="37">
        <v>0</v>
      </c>
      <c r="R401" s="37">
        <v>9</v>
      </c>
      <c r="S401" s="37">
        <v>0</v>
      </c>
      <c r="T401" s="37">
        <v>0.03</v>
      </c>
      <c r="U401" s="37">
        <v>0.03</v>
      </c>
      <c r="V401" s="37">
        <v>0.06</v>
      </c>
      <c r="W401" s="37">
        <v>0.03</v>
      </c>
      <c r="X401" s="37">
        <v>0.06</v>
      </c>
      <c r="Y401" s="38" t="s">
        <v>2185</v>
      </c>
    </row>
    <row r="402" spans="1:25" x14ac:dyDescent="0.2">
      <c r="A402" s="9">
        <v>385</v>
      </c>
      <c r="B402" s="11" t="s">
        <v>1682</v>
      </c>
      <c r="C402" s="11" t="s">
        <v>2186</v>
      </c>
      <c r="D402" s="11" t="s">
        <v>1440</v>
      </c>
      <c r="E402" s="11" t="s">
        <v>380</v>
      </c>
      <c r="F402" s="11">
        <v>25</v>
      </c>
      <c r="G402" s="11">
        <v>1998</v>
      </c>
      <c r="H402" s="11">
        <v>25</v>
      </c>
      <c r="I402" s="11">
        <v>23</v>
      </c>
      <c r="J402" s="13">
        <v>1947</v>
      </c>
      <c r="K402" s="11">
        <v>21.6</v>
      </c>
      <c r="L402" s="11">
        <v>3</v>
      </c>
      <c r="M402" s="11">
        <v>6</v>
      </c>
      <c r="N402" s="11">
        <v>9</v>
      </c>
      <c r="O402" s="11">
        <v>3</v>
      </c>
      <c r="P402" s="11">
        <v>0</v>
      </c>
      <c r="Q402" s="11">
        <v>0</v>
      </c>
      <c r="R402" s="11">
        <v>4</v>
      </c>
      <c r="S402" s="11">
        <v>0</v>
      </c>
      <c r="T402" s="11">
        <v>0.14000000000000001</v>
      </c>
      <c r="U402" s="11">
        <v>0.28000000000000003</v>
      </c>
      <c r="V402" s="11">
        <v>0.42</v>
      </c>
      <c r="W402" s="11">
        <v>0.14000000000000001</v>
      </c>
      <c r="X402" s="11">
        <v>0.42</v>
      </c>
      <c r="Y402" s="14" t="s">
        <v>2185</v>
      </c>
    </row>
    <row r="403" spans="1:25" x14ac:dyDescent="0.2">
      <c r="A403" s="28">
        <v>386</v>
      </c>
      <c r="B403" s="37" t="s">
        <v>1685</v>
      </c>
      <c r="C403" s="37" t="s">
        <v>2186</v>
      </c>
      <c r="D403" s="37" t="s">
        <v>1440</v>
      </c>
      <c r="E403" s="37" t="s">
        <v>282</v>
      </c>
      <c r="F403" s="37">
        <v>25</v>
      </c>
      <c r="G403" s="37">
        <v>1998</v>
      </c>
      <c r="H403" s="37">
        <v>29</v>
      </c>
      <c r="I403" s="37">
        <v>22</v>
      </c>
      <c r="J403" s="57">
        <v>1884</v>
      </c>
      <c r="K403" s="37">
        <v>20.9</v>
      </c>
      <c r="L403" s="37">
        <v>4</v>
      </c>
      <c r="M403" s="37">
        <v>5</v>
      </c>
      <c r="N403" s="37">
        <v>9</v>
      </c>
      <c r="O403" s="37">
        <v>4</v>
      </c>
      <c r="P403" s="37">
        <v>0</v>
      </c>
      <c r="Q403" s="37">
        <v>0</v>
      </c>
      <c r="R403" s="37">
        <v>4</v>
      </c>
      <c r="S403" s="37">
        <v>0</v>
      </c>
      <c r="T403" s="37">
        <v>0.19</v>
      </c>
      <c r="U403" s="37">
        <v>0.24</v>
      </c>
      <c r="V403" s="37">
        <v>0.43</v>
      </c>
      <c r="W403" s="37">
        <v>0.19</v>
      </c>
      <c r="X403" s="37">
        <v>0.43</v>
      </c>
      <c r="Y403" s="38" t="s">
        <v>2185</v>
      </c>
    </row>
    <row r="404" spans="1:25" x14ac:dyDescent="0.2">
      <c r="A404" s="9">
        <v>387</v>
      </c>
      <c r="B404" s="11" t="s">
        <v>1688</v>
      </c>
      <c r="C404" s="11" t="s">
        <v>2186</v>
      </c>
      <c r="D404" s="11" t="s">
        <v>1440</v>
      </c>
      <c r="E404" s="11" t="s">
        <v>168</v>
      </c>
      <c r="F404" s="11">
        <v>25</v>
      </c>
      <c r="G404" s="11">
        <v>1998</v>
      </c>
      <c r="H404" s="11">
        <v>14</v>
      </c>
      <c r="I404" s="11">
        <v>8</v>
      </c>
      <c r="J404" s="11">
        <v>720</v>
      </c>
      <c r="K404" s="11">
        <v>8</v>
      </c>
      <c r="L404" s="11">
        <v>1</v>
      </c>
      <c r="M404" s="11">
        <v>0</v>
      </c>
      <c r="N404" s="11">
        <v>1</v>
      </c>
      <c r="O404" s="11">
        <v>1</v>
      </c>
      <c r="P404" s="11">
        <v>0</v>
      </c>
      <c r="Q404" s="11">
        <v>0</v>
      </c>
      <c r="R404" s="11">
        <v>4</v>
      </c>
      <c r="S404" s="11">
        <v>1</v>
      </c>
      <c r="T404" s="11">
        <v>0.12</v>
      </c>
      <c r="U404" s="11">
        <v>0</v>
      </c>
      <c r="V404" s="11">
        <v>0.12</v>
      </c>
      <c r="W404" s="11">
        <v>0.12</v>
      </c>
      <c r="X404" s="11">
        <v>0.12</v>
      </c>
      <c r="Y404" s="14" t="s">
        <v>2185</v>
      </c>
    </row>
    <row r="405" spans="1:25" x14ac:dyDescent="0.2">
      <c r="A405" s="28">
        <v>388</v>
      </c>
      <c r="B405" s="37" t="s">
        <v>313</v>
      </c>
      <c r="C405" s="37" t="s">
        <v>2186</v>
      </c>
      <c r="D405" s="37" t="s">
        <v>1304</v>
      </c>
      <c r="E405" s="37" t="s">
        <v>143</v>
      </c>
      <c r="F405" s="37">
        <v>29</v>
      </c>
      <c r="G405" s="37">
        <v>1994</v>
      </c>
      <c r="H405" s="37">
        <v>30</v>
      </c>
      <c r="I405" s="37">
        <v>30</v>
      </c>
      <c r="J405" s="57">
        <v>2700</v>
      </c>
      <c r="K405" s="37">
        <v>30</v>
      </c>
      <c r="L405" s="37">
        <v>0</v>
      </c>
      <c r="M405" s="37">
        <v>0</v>
      </c>
      <c r="N405" s="37">
        <v>0</v>
      </c>
      <c r="O405" s="37">
        <v>0</v>
      </c>
      <c r="P405" s="37">
        <v>0</v>
      </c>
      <c r="Q405" s="37">
        <v>0</v>
      </c>
      <c r="R405" s="37">
        <v>2</v>
      </c>
      <c r="S405" s="37">
        <v>0</v>
      </c>
      <c r="T405" s="37">
        <v>0</v>
      </c>
      <c r="U405" s="37">
        <v>0</v>
      </c>
      <c r="V405" s="37">
        <v>0</v>
      </c>
      <c r="W405" s="37">
        <v>0</v>
      </c>
      <c r="X405" s="37">
        <v>0</v>
      </c>
      <c r="Y405" s="38" t="s">
        <v>2185</v>
      </c>
    </row>
    <row r="406" spans="1:25" x14ac:dyDescent="0.2">
      <c r="A406" s="9">
        <v>389</v>
      </c>
      <c r="B406" s="11" t="s">
        <v>1362</v>
      </c>
      <c r="C406" s="11" t="s">
        <v>2186</v>
      </c>
      <c r="D406" s="11" t="s">
        <v>1304</v>
      </c>
      <c r="E406" s="11" t="s">
        <v>179</v>
      </c>
      <c r="F406" s="11">
        <v>30</v>
      </c>
      <c r="G406" s="11">
        <v>1994</v>
      </c>
      <c r="H406" s="11">
        <v>9</v>
      </c>
      <c r="I406" s="11">
        <v>9</v>
      </c>
      <c r="J406" s="11">
        <v>810</v>
      </c>
      <c r="K406" s="11">
        <v>9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4" t="s">
        <v>2185</v>
      </c>
    </row>
    <row r="407" spans="1:25" x14ac:dyDescent="0.2">
      <c r="A407" s="28">
        <v>390</v>
      </c>
      <c r="B407" s="37" t="s">
        <v>1141</v>
      </c>
      <c r="C407" s="37" t="s">
        <v>2186</v>
      </c>
      <c r="D407" s="37" t="s">
        <v>1013</v>
      </c>
      <c r="E407" s="37" t="s">
        <v>143</v>
      </c>
      <c r="F407" s="37">
        <v>26</v>
      </c>
      <c r="G407" s="37">
        <v>1997</v>
      </c>
      <c r="H407" s="37">
        <v>10</v>
      </c>
      <c r="I407" s="37">
        <v>1</v>
      </c>
      <c r="J407" s="37">
        <v>181</v>
      </c>
      <c r="K407" s="37">
        <v>2</v>
      </c>
      <c r="L407" s="37">
        <v>0</v>
      </c>
      <c r="M407" s="37">
        <v>0</v>
      </c>
      <c r="N407" s="37">
        <v>0</v>
      </c>
      <c r="O407" s="37">
        <v>0</v>
      </c>
      <c r="P407" s="37">
        <v>0</v>
      </c>
      <c r="Q407" s="37">
        <v>0</v>
      </c>
      <c r="R407" s="37">
        <v>0</v>
      </c>
      <c r="S407" s="37">
        <v>0</v>
      </c>
      <c r="T407" s="37">
        <v>0</v>
      </c>
      <c r="U407" s="37">
        <v>0</v>
      </c>
      <c r="V407" s="37">
        <v>0</v>
      </c>
      <c r="W407" s="37">
        <v>0</v>
      </c>
      <c r="X407" s="37">
        <v>0</v>
      </c>
      <c r="Y407" s="38" t="s">
        <v>2185</v>
      </c>
    </row>
    <row r="408" spans="1:25" x14ac:dyDescent="0.2">
      <c r="A408" s="9">
        <v>391</v>
      </c>
      <c r="B408" s="11" t="s">
        <v>1144</v>
      </c>
      <c r="C408" s="11" t="s">
        <v>2210</v>
      </c>
      <c r="D408" s="11" t="s">
        <v>1013</v>
      </c>
      <c r="E408" s="11" t="s">
        <v>74</v>
      </c>
      <c r="F408" s="11">
        <v>27</v>
      </c>
      <c r="G408" s="11">
        <v>1997</v>
      </c>
      <c r="H408" s="11">
        <v>4</v>
      </c>
      <c r="I408" s="11">
        <v>2</v>
      </c>
      <c r="J408" s="11">
        <v>119</v>
      </c>
      <c r="K408" s="11">
        <v>1.3</v>
      </c>
      <c r="L408" s="11">
        <v>0</v>
      </c>
      <c r="M408" s="11">
        <v>1</v>
      </c>
      <c r="N408" s="11">
        <v>1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0.76</v>
      </c>
      <c r="V408" s="11">
        <v>0.76</v>
      </c>
      <c r="W408" s="11">
        <v>0</v>
      </c>
      <c r="X408" s="11">
        <v>0.76</v>
      </c>
      <c r="Y408" s="14" t="s">
        <v>2185</v>
      </c>
    </row>
    <row r="409" spans="1:25" x14ac:dyDescent="0.2">
      <c r="A409" s="28">
        <v>392</v>
      </c>
      <c r="B409" s="37" t="s">
        <v>1690</v>
      </c>
      <c r="C409" s="37" t="s">
        <v>2186</v>
      </c>
      <c r="D409" s="37" t="s">
        <v>1440</v>
      </c>
      <c r="E409" s="37" t="s">
        <v>122</v>
      </c>
      <c r="F409" s="37">
        <v>20</v>
      </c>
      <c r="G409" s="37">
        <v>2003</v>
      </c>
      <c r="H409" s="37">
        <v>5</v>
      </c>
      <c r="I409" s="37">
        <v>2</v>
      </c>
      <c r="J409" s="37">
        <v>168</v>
      </c>
      <c r="K409" s="37">
        <v>1.9</v>
      </c>
      <c r="L409" s="37">
        <v>0</v>
      </c>
      <c r="M409" s="37">
        <v>0</v>
      </c>
      <c r="N409" s="37">
        <v>0</v>
      </c>
      <c r="O409" s="37">
        <v>0</v>
      </c>
      <c r="P409" s="37">
        <v>0</v>
      </c>
      <c r="Q409" s="37">
        <v>0</v>
      </c>
      <c r="R409" s="37">
        <v>0</v>
      </c>
      <c r="S409" s="37">
        <v>0</v>
      </c>
      <c r="T409" s="37">
        <v>0</v>
      </c>
      <c r="U409" s="37">
        <v>0</v>
      </c>
      <c r="V409" s="37">
        <v>0</v>
      </c>
      <c r="W409" s="37">
        <v>0</v>
      </c>
      <c r="X409" s="37">
        <v>0</v>
      </c>
      <c r="Y409" s="38" t="s">
        <v>2185</v>
      </c>
    </row>
    <row r="410" spans="1:25" x14ac:dyDescent="0.2">
      <c r="A410" s="9">
        <v>393</v>
      </c>
      <c r="B410" s="11" t="s">
        <v>750</v>
      </c>
      <c r="C410" s="11" t="s">
        <v>2186</v>
      </c>
      <c r="D410" s="11" t="s">
        <v>483</v>
      </c>
      <c r="E410" s="11" t="s">
        <v>377</v>
      </c>
      <c r="F410" s="11">
        <v>17</v>
      </c>
      <c r="G410" s="11">
        <v>2006</v>
      </c>
      <c r="H410" s="11">
        <v>3</v>
      </c>
      <c r="I410" s="11">
        <v>0</v>
      </c>
      <c r="J410" s="11">
        <v>31</v>
      </c>
      <c r="K410" s="11">
        <v>0.3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4" t="s">
        <v>2185</v>
      </c>
    </row>
    <row r="411" spans="1:25" x14ac:dyDescent="0.2">
      <c r="A411" s="28">
        <v>394</v>
      </c>
      <c r="B411" s="37" t="s">
        <v>752</v>
      </c>
      <c r="C411" s="37" t="s">
        <v>2187</v>
      </c>
      <c r="D411" s="37" t="s">
        <v>483</v>
      </c>
      <c r="E411" s="37" t="s">
        <v>380</v>
      </c>
      <c r="F411" s="37">
        <v>25</v>
      </c>
      <c r="G411" s="37">
        <v>1998</v>
      </c>
      <c r="H411" s="37">
        <v>30</v>
      </c>
      <c r="I411" s="37">
        <v>18</v>
      </c>
      <c r="J411" s="57">
        <v>1692</v>
      </c>
      <c r="K411" s="37">
        <v>18.8</v>
      </c>
      <c r="L411" s="37">
        <v>0</v>
      </c>
      <c r="M411" s="37">
        <v>3</v>
      </c>
      <c r="N411" s="37">
        <v>3</v>
      </c>
      <c r="O411" s="37">
        <v>0</v>
      </c>
      <c r="P411" s="37">
        <v>0</v>
      </c>
      <c r="Q411" s="37">
        <v>0</v>
      </c>
      <c r="R411" s="37">
        <v>3</v>
      </c>
      <c r="S411" s="37">
        <v>0</v>
      </c>
      <c r="T411" s="37">
        <v>0</v>
      </c>
      <c r="U411" s="37">
        <v>0.16</v>
      </c>
      <c r="V411" s="37">
        <v>0.16</v>
      </c>
      <c r="W411" s="37">
        <v>0</v>
      </c>
      <c r="X411" s="37">
        <v>0.16</v>
      </c>
      <c r="Y411" s="38" t="s">
        <v>2185</v>
      </c>
    </row>
    <row r="412" spans="1:25" x14ac:dyDescent="0.2">
      <c r="A412" s="9">
        <v>395</v>
      </c>
      <c r="B412" s="11" t="s">
        <v>1693</v>
      </c>
      <c r="C412" s="11" t="s">
        <v>2198</v>
      </c>
      <c r="D412" s="11" t="s">
        <v>1440</v>
      </c>
      <c r="E412" s="11" t="s">
        <v>143</v>
      </c>
      <c r="F412" s="11">
        <v>27</v>
      </c>
      <c r="G412" s="11">
        <v>1996</v>
      </c>
      <c r="H412" s="11">
        <v>31</v>
      </c>
      <c r="I412" s="11">
        <v>27</v>
      </c>
      <c r="J412" s="13">
        <v>2392</v>
      </c>
      <c r="K412" s="11">
        <v>26.6</v>
      </c>
      <c r="L412" s="11">
        <v>5</v>
      </c>
      <c r="M412" s="11">
        <v>5</v>
      </c>
      <c r="N412" s="11">
        <v>10</v>
      </c>
      <c r="O412" s="11">
        <v>4</v>
      </c>
      <c r="P412" s="11">
        <v>1</v>
      </c>
      <c r="Q412" s="11">
        <v>1</v>
      </c>
      <c r="R412" s="11">
        <v>8</v>
      </c>
      <c r="S412" s="11">
        <v>0</v>
      </c>
      <c r="T412" s="11">
        <v>0.19</v>
      </c>
      <c r="U412" s="11">
        <v>0.19</v>
      </c>
      <c r="V412" s="11">
        <v>0.38</v>
      </c>
      <c r="W412" s="11">
        <v>0.15</v>
      </c>
      <c r="X412" s="11">
        <v>0.34</v>
      </c>
      <c r="Y412" s="14" t="s">
        <v>2185</v>
      </c>
    </row>
    <row r="413" spans="1:25" x14ac:dyDescent="0.2">
      <c r="A413" s="28">
        <v>396</v>
      </c>
      <c r="B413" s="37" t="s">
        <v>2083</v>
      </c>
      <c r="C413" s="37" t="s">
        <v>2186</v>
      </c>
      <c r="D413" s="37" t="s">
        <v>1981</v>
      </c>
      <c r="E413" s="37" t="s">
        <v>164</v>
      </c>
      <c r="F413" s="37">
        <v>27</v>
      </c>
      <c r="G413" s="37">
        <v>1996</v>
      </c>
      <c r="H413" s="37">
        <v>34</v>
      </c>
      <c r="I413" s="37">
        <v>31</v>
      </c>
      <c r="J413" s="57">
        <v>2466</v>
      </c>
      <c r="K413" s="37">
        <v>27.4</v>
      </c>
      <c r="L413" s="37">
        <v>3</v>
      </c>
      <c r="M413" s="37">
        <v>5</v>
      </c>
      <c r="N413" s="37">
        <v>8</v>
      </c>
      <c r="O413" s="37">
        <v>1</v>
      </c>
      <c r="P413" s="37">
        <v>2</v>
      </c>
      <c r="Q413" s="37">
        <v>2</v>
      </c>
      <c r="R413" s="37">
        <v>4</v>
      </c>
      <c r="S413" s="37">
        <v>0</v>
      </c>
      <c r="T413" s="37">
        <v>0.11</v>
      </c>
      <c r="U413" s="37">
        <v>0.18</v>
      </c>
      <c r="V413" s="37">
        <v>0.28999999999999998</v>
      </c>
      <c r="W413" s="37">
        <v>0.04</v>
      </c>
      <c r="X413" s="37">
        <v>0.22</v>
      </c>
      <c r="Y413" s="38" t="s">
        <v>2185</v>
      </c>
    </row>
    <row r="414" spans="1:25" x14ac:dyDescent="0.2">
      <c r="A414" s="9">
        <v>397</v>
      </c>
      <c r="B414" s="11" t="s">
        <v>1147</v>
      </c>
      <c r="C414" s="11" t="s">
        <v>2188</v>
      </c>
      <c r="D414" s="11" t="s">
        <v>1013</v>
      </c>
      <c r="E414" s="11" t="s">
        <v>168</v>
      </c>
      <c r="F414" s="11">
        <v>22</v>
      </c>
      <c r="G414" s="11">
        <v>2001</v>
      </c>
      <c r="H414" s="11">
        <v>3</v>
      </c>
      <c r="I414" s="11">
        <v>0</v>
      </c>
      <c r="J414" s="11">
        <v>21</v>
      </c>
      <c r="K414" s="11">
        <v>0.2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4" t="s">
        <v>2185</v>
      </c>
    </row>
    <row r="415" spans="1:25" x14ac:dyDescent="0.2">
      <c r="A415" s="28">
        <v>398</v>
      </c>
      <c r="B415" s="37" t="s">
        <v>1696</v>
      </c>
      <c r="C415" s="37" t="s">
        <v>2186</v>
      </c>
      <c r="D415" s="37" t="s">
        <v>1440</v>
      </c>
      <c r="E415" s="37" t="s">
        <v>117</v>
      </c>
      <c r="F415" s="37">
        <v>25</v>
      </c>
      <c r="G415" s="37">
        <v>1998</v>
      </c>
      <c r="H415" s="37">
        <v>25</v>
      </c>
      <c r="I415" s="37">
        <v>6</v>
      </c>
      <c r="J415" s="37">
        <v>787</v>
      </c>
      <c r="K415" s="37">
        <v>8.6999999999999993</v>
      </c>
      <c r="L415" s="37">
        <v>0</v>
      </c>
      <c r="M415" s="37">
        <v>1</v>
      </c>
      <c r="N415" s="37">
        <v>1</v>
      </c>
      <c r="O415" s="37">
        <v>0</v>
      </c>
      <c r="P415" s="37">
        <v>0</v>
      </c>
      <c r="Q415" s="37">
        <v>0</v>
      </c>
      <c r="R415" s="37">
        <v>2</v>
      </c>
      <c r="S415" s="37">
        <v>0</v>
      </c>
      <c r="T415" s="37">
        <v>0</v>
      </c>
      <c r="U415" s="37">
        <v>0.11</v>
      </c>
      <c r="V415" s="37">
        <v>0.11</v>
      </c>
      <c r="W415" s="37">
        <v>0</v>
      </c>
      <c r="X415" s="37">
        <v>0.11</v>
      </c>
      <c r="Y415" s="38" t="s">
        <v>2185</v>
      </c>
    </row>
    <row r="416" spans="1:25" x14ac:dyDescent="0.2">
      <c r="A416" s="9">
        <v>399</v>
      </c>
      <c r="B416" s="11" t="s">
        <v>2085</v>
      </c>
      <c r="C416" s="11" t="s">
        <v>2245</v>
      </c>
      <c r="D416" s="11" t="s">
        <v>1981</v>
      </c>
      <c r="E416" s="11" t="s">
        <v>147</v>
      </c>
      <c r="F416" s="11">
        <v>29</v>
      </c>
      <c r="G416" s="11">
        <v>1994</v>
      </c>
      <c r="H416" s="11">
        <v>16</v>
      </c>
      <c r="I416" s="11">
        <v>10</v>
      </c>
      <c r="J416" s="11">
        <v>831</v>
      </c>
      <c r="K416" s="11">
        <v>9.1999999999999993</v>
      </c>
      <c r="L416" s="11">
        <v>2</v>
      </c>
      <c r="M416" s="11">
        <v>2</v>
      </c>
      <c r="N416" s="11">
        <v>4</v>
      </c>
      <c r="O416" s="11">
        <v>2</v>
      </c>
      <c r="P416" s="11">
        <v>0</v>
      </c>
      <c r="Q416" s="11">
        <v>0</v>
      </c>
      <c r="R416" s="11">
        <v>0</v>
      </c>
      <c r="S416" s="11">
        <v>0</v>
      </c>
      <c r="T416" s="11">
        <v>0.22</v>
      </c>
      <c r="U416" s="11">
        <v>0.22</v>
      </c>
      <c r="V416" s="11">
        <v>0.43</v>
      </c>
      <c r="W416" s="11">
        <v>0.22</v>
      </c>
      <c r="X416" s="11">
        <v>0.43</v>
      </c>
      <c r="Y416" s="14" t="s">
        <v>2185</v>
      </c>
    </row>
    <row r="417" spans="1:25" x14ac:dyDescent="0.2">
      <c r="A417" s="28">
        <v>400</v>
      </c>
      <c r="B417" s="37" t="s">
        <v>1699</v>
      </c>
      <c r="C417" s="37" t="s">
        <v>2214</v>
      </c>
      <c r="D417" s="37" t="s">
        <v>1440</v>
      </c>
      <c r="E417" s="37" t="s">
        <v>362</v>
      </c>
      <c r="F417" s="37">
        <v>28</v>
      </c>
      <c r="G417" s="37">
        <v>1996</v>
      </c>
      <c r="H417" s="37">
        <v>28</v>
      </c>
      <c r="I417" s="37">
        <v>21</v>
      </c>
      <c r="J417" s="57">
        <v>1775</v>
      </c>
      <c r="K417" s="37">
        <v>19.7</v>
      </c>
      <c r="L417" s="37">
        <v>1</v>
      </c>
      <c r="M417" s="37">
        <v>4</v>
      </c>
      <c r="N417" s="37">
        <v>5</v>
      </c>
      <c r="O417" s="37">
        <v>1</v>
      </c>
      <c r="P417" s="37">
        <v>0</v>
      </c>
      <c r="Q417" s="37">
        <v>0</v>
      </c>
      <c r="R417" s="37">
        <v>9</v>
      </c>
      <c r="S417" s="37">
        <v>0</v>
      </c>
      <c r="T417" s="37">
        <v>0.05</v>
      </c>
      <c r="U417" s="37">
        <v>0.2</v>
      </c>
      <c r="V417" s="37">
        <v>0.25</v>
      </c>
      <c r="W417" s="37">
        <v>0.05</v>
      </c>
      <c r="X417" s="37">
        <v>0.25</v>
      </c>
      <c r="Y417" s="38" t="s">
        <v>2185</v>
      </c>
    </row>
    <row r="418" spans="1:25" x14ac:dyDescent="0.2">
      <c r="A418" s="9" t="s">
        <v>2169</v>
      </c>
      <c r="B418" s="11" t="s">
        <v>471</v>
      </c>
      <c r="C418" s="11" t="s">
        <v>2170</v>
      </c>
      <c r="D418" s="11" t="s">
        <v>475</v>
      </c>
      <c r="E418" s="11" t="s">
        <v>268</v>
      </c>
      <c r="F418" s="11" t="s">
        <v>2171</v>
      </c>
      <c r="G418" s="11" t="s">
        <v>478</v>
      </c>
      <c r="H418" s="11" t="s">
        <v>2172</v>
      </c>
      <c r="I418" s="11" t="s">
        <v>2173</v>
      </c>
      <c r="J418" s="11" t="s">
        <v>2174</v>
      </c>
      <c r="K418" s="11" t="s">
        <v>2175</v>
      </c>
      <c r="L418" s="11" t="s">
        <v>2176</v>
      </c>
      <c r="M418" s="11" t="s">
        <v>2177</v>
      </c>
      <c r="N418" s="11" t="s">
        <v>2178</v>
      </c>
      <c r="O418" s="11" t="s">
        <v>2179</v>
      </c>
      <c r="P418" s="11" t="s">
        <v>2180</v>
      </c>
      <c r="Q418" s="11" t="s">
        <v>2181</v>
      </c>
      <c r="R418" s="11" t="s">
        <v>2182</v>
      </c>
      <c r="S418" s="11" t="s">
        <v>2183</v>
      </c>
      <c r="T418" s="11" t="s">
        <v>2176</v>
      </c>
      <c r="U418" s="11" t="s">
        <v>2177</v>
      </c>
      <c r="V418" s="11" t="s">
        <v>2178</v>
      </c>
      <c r="W418" s="11" t="s">
        <v>2179</v>
      </c>
      <c r="X418" s="11" t="s">
        <v>2184</v>
      </c>
      <c r="Y418" s="14" t="s">
        <v>2185</v>
      </c>
    </row>
    <row r="419" spans="1:25" x14ac:dyDescent="0.2">
      <c r="A419" s="28">
        <v>401</v>
      </c>
      <c r="B419" s="37" t="s">
        <v>755</v>
      </c>
      <c r="C419" s="37" t="s">
        <v>2186</v>
      </c>
      <c r="D419" s="37" t="s">
        <v>483</v>
      </c>
      <c r="E419" s="37" t="s">
        <v>309</v>
      </c>
      <c r="F419" s="37">
        <v>19</v>
      </c>
      <c r="G419" s="37">
        <v>2004</v>
      </c>
      <c r="H419" s="37">
        <v>27</v>
      </c>
      <c r="I419" s="37">
        <v>18</v>
      </c>
      <c r="J419" s="57">
        <v>1709</v>
      </c>
      <c r="K419" s="37">
        <v>19</v>
      </c>
      <c r="L419" s="37">
        <v>1</v>
      </c>
      <c r="M419" s="37">
        <v>0</v>
      </c>
      <c r="N419" s="37">
        <v>1</v>
      </c>
      <c r="O419" s="37">
        <v>1</v>
      </c>
      <c r="P419" s="37">
        <v>0</v>
      </c>
      <c r="Q419" s="37">
        <v>0</v>
      </c>
      <c r="R419" s="37">
        <v>6</v>
      </c>
      <c r="S419" s="37">
        <v>1</v>
      </c>
      <c r="T419" s="37">
        <v>0.05</v>
      </c>
      <c r="U419" s="37">
        <v>0</v>
      </c>
      <c r="V419" s="37">
        <v>0.05</v>
      </c>
      <c r="W419" s="37">
        <v>0.05</v>
      </c>
      <c r="X419" s="37">
        <v>0.05</v>
      </c>
      <c r="Y419" s="38" t="s">
        <v>2185</v>
      </c>
    </row>
    <row r="420" spans="1:25" x14ac:dyDescent="0.2">
      <c r="A420" s="9">
        <v>402</v>
      </c>
      <c r="B420" s="11" t="s">
        <v>1701</v>
      </c>
      <c r="C420" s="11" t="s">
        <v>2186</v>
      </c>
      <c r="D420" s="11" t="s">
        <v>1882</v>
      </c>
      <c r="E420" s="11" t="s">
        <v>90</v>
      </c>
      <c r="F420" s="11">
        <v>23</v>
      </c>
      <c r="G420" s="11">
        <v>2000</v>
      </c>
      <c r="H420" s="11">
        <v>21</v>
      </c>
      <c r="I420" s="11">
        <v>14</v>
      </c>
      <c r="J420" s="13">
        <v>1222</v>
      </c>
      <c r="K420" s="11">
        <v>13.6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5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0</v>
      </c>
      <c r="Y420" s="14" t="s">
        <v>2185</v>
      </c>
    </row>
    <row r="421" spans="1:25" x14ac:dyDescent="0.2">
      <c r="A421" s="28">
        <v>403</v>
      </c>
      <c r="B421" s="37" t="s">
        <v>1701</v>
      </c>
      <c r="C421" s="37" t="s">
        <v>2186</v>
      </c>
      <c r="D421" s="37" t="s">
        <v>1440</v>
      </c>
      <c r="E421" s="37" t="s">
        <v>122</v>
      </c>
      <c r="F421" s="37">
        <v>23</v>
      </c>
      <c r="G421" s="37">
        <v>2000</v>
      </c>
      <c r="H421" s="37">
        <v>4</v>
      </c>
      <c r="I421" s="37">
        <v>1</v>
      </c>
      <c r="J421" s="37">
        <v>120</v>
      </c>
      <c r="K421" s="37">
        <v>1.3</v>
      </c>
      <c r="L421" s="37">
        <v>0</v>
      </c>
      <c r="M421" s="37">
        <v>0</v>
      </c>
      <c r="N421" s="37">
        <v>0</v>
      </c>
      <c r="O421" s="37">
        <v>0</v>
      </c>
      <c r="P421" s="37">
        <v>0</v>
      </c>
      <c r="Q421" s="37">
        <v>0</v>
      </c>
      <c r="R421" s="37">
        <v>1</v>
      </c>
      <c r="S421" s="37">
        <v>0</v>
      </c>
      <c r="T421" s="37">
        <v>0</v>
      </c>
      <c r="U421" s="37">
        <v>0</v>
      </c>
      <c r="V421" s="37">
        <v>0</v>
      </c>
      <c r="W421" s="37">
        <v>0</v>
      </c>
      <c r="X421" s="37">
        <v>0</v>
      </c>
      <c r="Y421" s="38" t="s">
        <v>2185</v>
      </c>
    </row>
    <row r="422" spans="1:25" x14ac:dyDescent="0.2">
      <c r="A422" s="9">
        <v>404</v>
      </c>
      <c r="B422" s="11" t="s">
        <v>964</v>
      </c>
      <c r="C422" s="11" t="s">
        <v>2203</v>
      </c>
      <c r="D422" s="11" t="s">
        <v>916</v>
      </c>
      <c r="E422" s="11" t="s">
        <v>122</v>
      </c>
      <c r="F422" s="11">
        <v>25</v>
      </c>
      <c r="G422" s="11">
        <v>1998</v>
      </c>
      <c r="H422" s="11">
        <v>33</v>
      </c>
      <c r="I422" s="11">
        <v>28</v>
      </c>
      <c r="J422" s="13">
        <v>2499</v>
      </c>
      <c r="K422" s="11">
        <v>27.8</v>
      </c>
      <c r="L422" s="11">
        <v>0</v>
      </c>
      <c r="M422" s="11">
        <v>2</v>
      </c>
      <c r="N422" s="11">
        <v>2</v>
      </c>
      <c r="O422" s="11">
        <v>0</v>
      </c>
      <c r="P422" s="11">
        <v>0</v>
      </c>
      <c r="Q422" s="11">
        <v>0</v>
      </c>
      <c r="R422" s="11">
        <v>10</v>
      </c>
      <c r="S422" s="11">
        <v>0</v>
      </c>
      <c r="T422" s="11">
        <v>0</v>
      </c>
      <c r="U422" s="11">
        <v>7.0000000000000007E-2</v>
      </c>
      <c r="V422" s="11">
        <v>7.0000000000000007E-2</v>
      </c>
      <c r="W422" s="11">
        <v>0</v>
      </c>
      <c r="X422" s="11">
        <v>7.0000000000000007E-2</v>
      </c>
      <c r="Y422" s="14" t="s">
        <v>2185</v>
      </c>
    </row>
    <row r="423" spans="1:25" x14ac:dyDescent="0.2">
      <c r="A423" s="28">
        <v>405</v>
      </c>
      <c r="B423" s="37" t="s">
        <v>1703</v>
      </c>
      <c r="C423" s="37" t="s">
        <v>2186</v>
      </c>
      <c r="D423" s="37" t="s">
        <v>1440</v>
      </c>
      <c r="E423" s="37" t="s">
        <v>282</v>
      </c>
      <c r="F423" s="37">
        <v>20</v>
      </c>
      <c r="G423" s="37">
        <v>2003</v>
      </c>
      <c r="H423" s="37">
        <v>5</v>
      </c>
      <c r="I423" s="37">
        <v>2</v>
      </c>
      <c r="J423" s="37">
        <v>190</v>
      </c>
      <c r="K423" s="37">
        <v>2.1</v>
      </c>
      <c r="L423" s="37">
        <v>0</v>
      </c>
      <c r="M423" s="37">
        <v>1</v>
      </c>
      <c r="N423" s="37">
        <v>1</v>
      </c>
      <c r="O423" s="37">
        <v>0</v>
      </c>
      <c r="P423" s="37">
        <v>0</v>
      </c>
      <c r="Q423" s="37">
        <v>0</v>
      </c>
      <c r="R423" s="37">
        <v>1</v>
      </c>
      <c r="S423" s="37">
        <v>0</v>
      </c>
      <c r="T423" s="37">
        <v>0</v>
      </c>
      <c r="U423" s="37">
        <v>0.47</v>
      </c>
      <c r="V423" s="37">
        <v>0.47</v>
      </c>
      <c r="W423" s="37">
        <v>0</v>
      </c>
      <c r="X423" s="37">
        <v>0.47</v>
      </c>
      <c r="Y423" s="38" t="s">
        <v>2185</v>
      </c>
    </row>
    <row r="424" spans="1:25" x14ac:dyDescent="0.2">
      <c r="A424" s="9">
        <v>406</v>
      </c>
      <c r="B424" s="11" t="s">
        <v>758</v>
      </c>
      <c r="C424" s="11" t="s">
        <v>2224</v>
      </c>
      <c r="D424" s="11" t="s">
        <v>483</v>
      </c>
      <c r="E424" s="11" t="s">
        <v>362</v>
      </c>
      <c r="F424" s="11">
        <v>27</v>
      </c>
      <c r="G424" s="11">
        <v>1996</v>
      </c>
      <c r="H424" s="11">
        <v>22</v>
      </c>
      <c r="I424" s="11">
        <v>19</v>
      </c>
      <c r="J424" s="13">
        <v>1774</v>
      </c>
      <c r="K424" s="11">
        <v>19.7</v>
      </c>
      <c r="L424" s="11">
        <v>3</v>
      </c>
      <c r="M424" s="11">
        <v>2</v>
      </c>
      <c r="N424" s="11">
        <v>5</v>
      </c>
      <c r="O424" s="11">
        <v>3</v>
      </c>
      <c r="P424" s="11">
        <v>0</v>
      </c>
      <c r="Q424" s="11">
        <v>0</v>
      </c>
      <c r="R424" s="11">
        <v>1</v>
      </c>
      <c r="S424" s="11">
        <v>0</v>
      </c>
      <c r="T424" s="11">
        <v>0.15</v>
      </c>
      <c r="U424" s="11">
        <v>0.1</v>
      </c>
      <c r="V424" s="11">
        <v>0.25</v>
      </c>
      <c r="W424" s="11">
        <v>0.15</v>
      </c>
      <c r="X424" s="11">
        <v>0.25</v>
      </c>
      <c r="Y424" s="14" t="s">
        <v>2185</v>
      </c>
    </row>
    <row r="425" spans="1:25" x14ac:dyDescent="0.2">
      <c r="A425" s="28">
        <v>407</v>
      </c>
      <c r="B425" s="37" t="s">
        <v>1705</v>
      </c>
      <c r="C425" s="37" t="s">
        <v>2212</v>
      </c>
      <c r="D425" s="37" t="s">
        <v>1440</v>
      </c>
      <c r="E425" s="37" t="s">
        <v>90</v>
      </c>
      <c r="F425" s="37">
        <v>23</v>
      </c>
      <c r="G425" s="37">
        <v>2001</v>
      </c>
      <c r="H425" s="37">
        <v>1</v>
      </c>
      <c r="I425" s="37">
        <v>0</v>
      </c>
      <c r="J425" s="37">
        <v>5</v>
      </c>
      <c r="K425" s="37">
        <v>0.1</v>
      </c>
      <c r="L425" s="37">
        <v>0</v>
      </c>
      <c r="M425" s="37">
        <v>0</v>
      </c>
      <c r="N425" s="37">
        <v>0</v>
      </c>
      <c r="O425" s="37">
        <v>0</v>
      </c>
      <c r="P425" s="37">
        <v>0</v>
      </c>
      <c r="Q425" s="37">
        <v>0</v>
      </c>
      <c r="R425" s="37">
        <v>0</v>
      </c>
      <c r="S425" s="37">
        <v>0</v>
      </c>
      <c r="T425" s="37">
        <v>0</v>
      </c>
      <c r="U425" s="37">
        <v>0</v>
      </c>
      <c r="V425" s="37">
        <v>0</v>
      </c>
      <c r="W425" s="37">
        <v>0</v>
      </c>
      <c r="X425" s="37">
        <v>0</v>
      </c>
      <c r="Y425" s="38" t="s">
        <v>2185</v>
      </c>
    </row>
    <row r="426" spans="1:25" x14ac:dyDescent="0.2">
      <c r="A426" s="9">
        <v>408</v>
      </c>
      <c r="B426" s="11" t="s">
        <v>1705</v>
      </c>
      <c r="C426" s="11" t="s">
        <v>2212</v>
      </c>
      <c r="D426" s="11" t="s">
        <v>1882</v>
      </c>
      <c r="E426" s="11" t="s">
        <v>122</v>
      </c>
      <c r="F426" s="11">
        <v>23</v>
      </c>
      <c r="G426" s="11">
        <v>2001</v>
      </c>
      <c r="H426" s="11">
        <v>26</v>
      </c>
      <c r="I426" s="11">
        <v>16</v>
      </c>
      <c r="J426" s="13">
        <v>1529</v>
      </c>
      <c r="K426" s="11">
        <v>17</v>
      </c>
      <c r="L426" s="11">
        <v>1</v>
      </c>
      <c r="M426" s="11">
        <v>2</v>
      </c>
      <c r="N426" s="11">
        <v>3</v>
      </c>
      <c r="O426" s="11">
        <v>1</v>
      </c>
      <c r="P426" s="11">
        <v>0</v>
      </c>
      <c r="Q426" s="11">
        <v>0</v>
      </c>
      <c r="R426" s="11">
        <v>3</v>
      </c>
      <c r="S426" s="11">
        <v>0</v>
      </c>
      <c r="T426" s="11">
        <v>0.06</v>
      </c>
      <c r="U426" s="11">
        <v>0.12</v>
      </c>
      <c r="V426" s="11">
        <v>0.18</v>
      </c>
      <c r="W426" s="11">
        <v>0.06</v>
      </c>
      <c r="X426" s="11">
        <v>0.18</v>
      </c>
      <c r="Y426" s="14" t="s">
        <v>2185</v>
      </c>
    </row>
    <row r="427" spans="1:25" x14ac:dyDescent="0.2">
      <c r="A427" s="28">
        <v>409</v>
      </c>
      <c r="B427" s="37" t="s">
        <v>1708</v>
      </c>
      <c r="C427" s="37" t="s">
        <v>2221</v>
      </c>
      <c r="D427" s="37" t="s">
        <v>1440</v>
      </c>
      <c r="E427" s="37" t="s">
        <v>51</v>
      </c>
      <c r="F427" s="37">
        <v>27</v>
      </c>
      <c r="G427" s="37">
        <v>1997</v>
      </c>
      <c r="H427" s="37">
        <v>27</v>
      </c>
      <c r="I427" s="37">
        <v>25</v>
      </c>
      <c r="J427" s="57">
        <v>2220</v>
      </c>
      <c r="K427" s="37">
        <v>24.7</v>
      </c>
      <c r="L427" s="37">
        <v>2</v>
      </c>
      <c r="M427" s="37">
        <v>3</v>
      </c>
      <c r="N427" s="37">
        <v>5</v>
      </c>
      <c r="O427" s="37">
        <v>2</v>
      </c>
      <c r="P427" s="37">
        <v>0</v>
      </c>
      <c r="Q427" s="37">
        <v>1</v>
      </c>
      <c r="R427" s="37">
        <v>5</v>
      </c>
      <c r="S427" s="37">
        <v>0</v>
      </c>
      <c r="T427" s="37">
        <v>0.08</v>
      </c>
      <c r="U427" s="37">
        <v>0.12</v>
      </c>
      <c r="V427" s="37">
        <v>0.2</v>
      </c>
      <c r="W427" s="37">
        <v>0.08</v>
      </c>
      <c r="X427" s="37">
        <v>0.2</v>
      </c>
      <c r="Y427" s="38" t="s">
        <v>2185</v>
      </c>
    </row>
    <row r="428" spans="1:25" x14ac:dyDescent="0.2">
      <c r="A428" s="9">
        <v>410</v>
      </c>
      <c r="B428" s="11" t="s">
        <v>1364</v>
      </c>
      <c r="C428" s="11" t="s">
        <v>2186</v>
      </c>
      <c r="D428" s="11" t="s">
        <v>1304</v>
      </c>
      <c r="E428" s="11" t="s">
        <v>85</v>
      </c>
      <c r="F428" s="11">
        <v>24</v>
      </c>
      <c r="G428" s="11">
        <v>2000</v>
      </c>
      <c r="H428" s="11">
        <v>4</v>
      </c>
      <c r="I428" s="11">
        <v>1</v>
      </c>
      <c r="J428" s="11">
        <v>162</v>
      </c>
      <c r="K428" s="11">
        <v>1.8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1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  <c r="Y428" s="14" t="s">
        <v>2185</v>
      </c>
    </row>
    <row r="429" spans="1:25" x14ac:dyDescent="0.2">
      <c r="A429" s="28">
        <v>411</v>
      </c>
      <c r="B429" s="37" t="s">
        <v>1710</v>
      </c>
      <c r="C429" s="37" t="s">
        <v>2186</v>
      </c>
      <c r="D429" s="37" t="s">
        <v>1440</v>
      </c>
      <c r="E429" s="37" t="s">
        <v>390</v>
      </c>
      <c r="F429" s="37">
        <v>27</v>
      </c>
      <c r="G429" s="37">
        <v>1996</v>
      </c>
      <c r="H429" s="37">
        <v>11</v>
      </c>
      <c r="I429" s="37">
        <v>2</v>
      </c>
      <c r="J429" s="37">
        <v>294</v>
      </c>
      <c r="K429" s="37">
        <v>3.3</v>
      </c>
      <c r="L429" s="37">
        <v>1</v>
      </c>
      <c r="M429" s="37">
        <v>0</v>
      </c>
      <c r="N429" s="37">
        <v>1</v>
      </c>
      <c r="O429" s="37">
        <v>1</v>
      </c>
      <c r="P429" s="37">
        <v>0</v>
      </c>
      <c r="Q429" s="37">
        <v>0</v>
      </c>
      <c r="R429" s="37">
        <v>1</v>
      </c>
      <c r="S429" s="37">
        <v>0</v>
      </c>
      <c r="T429" s="37">
        <v>0.31</v>
      </c>
      <c r="U429" s="37">
        <v>0</v>
      </c>
      <c r="V429" s="37">
        <v>0.31</v>
      </c>
      <c r="W429" s="37">
        <v>0.31</v>
      </c>
      <c r="X429" s="37">
        <v>0.31</v>
      </c>
      <c r="Y429" s="38" t="s">
        <v>2185</v>
      </c>
    </row>
    <row r="430" spans="1:25" x14ac:dyDescent="0.2">
      <c r="A430" s="9">
        <v>412</v>
      </c>
      <c r="B430" s="11" t="s">
        <v>1280</v>
      </c>
      <c r="C430" s="11" t="s">
        <v>2212</v>
      </c>
      <c r="D430" s="11" t="s">
        <v>1221</v>
      </c>
      <c r="E430" s="11" t="s">
        <v>74</v>
      </c>
      <c r="F430" s="11">
        <v>28</v>
      </c>
      <c r="G430" s="11">
        <v>1995</v>
      </c>
      <c r="H430" s="11">
        <v>29</v>
      </c>
      <c r="I430" s="11">
        <v>25</v>
      </c>
      <c r="J430" s="13">
        <v>2168</v>
      </c>
      <c r="K430" s="11">
        <v>24.1</v>
      </c>
      <c r="L430" s="11">
        <v>6</v>
      </c>
      <c r="M430" s="11">
        <v>1</v>
      </c>
      <c r="N430" s="11">
        <v>7</v>
      </c>
      <c r="O430" s="11">
        <v>5</v>
      </c>
      <c r="P430" s="11">
        <v>1</v>
      </c>
      <c r="Q430" s="11">
        <v>1</v>
      </c>
      <c r="R430" s="11">
        <v>7</v>
      </c>
      <c r="S430" s="11">
        <v>0</v>
      </c>
      <c r="T430" s="11">
        <v>0.25</v>
      </c>
      <c r="U430" s="11">
        <v>0.04</v>
      </c>
      <c r="V430" s="11">
        <v>0.28999999999999998</v>
      </c>
      <c r="W430" s="11">
        <v>0.21</v>
      </c>
      <c r="X430" s="11">
        <v>0.25</v>
      </c>
      <c r="Y430" s="14" t="s">
        <v>2185</v>
      </c>
    </row>
    <row r="431" spans="1:25" x14ac:dyDescent="0.2">
      <c r="A431" s="28">
        <v>413</v>
      </c>
      <c r="B431" s="37" t="s">
        <v>1366</v>
      </c>
      <c r="C431" s="37"/>
      <c r="D431" s="37" t="s">
        <v>1304</v>
      </c>
      <c r="E431" s="37" t="s">
        <v>51</v>
      </c>
      <c r="F431" s="37"/>
      <c r="G431" s="37"/>
      <c r="H431" s="37">
        <v>1</v>
      </c>
      <c r="I431" s="37">
        <v>0</v>
      </c>
      <c r="J431" s="37">
        <v>5</v>
      </c>
      <c r="K431" s="37">
        <v>0.1</v>
      </c>
      <c r="L431" s="37">
        <v>0</v>
      </c>
      <c r="M431" s="37">
        <v>0</v>
      </c>
      <c r="N431" s="37">
        <v>0</v>
      </c>
      <c r="O431" s="37">
        <v>0</v>
      </c>
      <c r="P431" s="37">
        <v>0</v>
      </c>
      <c r="Q431" s="37">
        <v>0</v>
      </c>
      <c r="R431" s="37">
        <v>0</v>
      </c>
      <c r="S431" s="37">
        <v>0</v>
      </c>
      <c r="T431" s="37">
        <v>0</v>
      </c>
      <c r="U431" s="37">
        <v>0</v>
      </c>
      <c r="V431" s="37">
        <v>0</v>
      </c>
      <c r="W431" s="37">
        <v>0</v>
      </c>
      <c r="X431" s="37">
        <v>0</v>
      </c>
      <c r="Y431" s="38" t="s">
        <v>2185</v>
      </c>
    </row>
    <row r="432" spans="1:25" x14ac:dyDescent="0.2">
      <c r="A432" s="9">
        <v>414</v>
      </c>
      <c r="B432" s="11" t="s">
        <v>1283</v>
      </c>
      <c r="C432" s="11" t="s">
        <v>2188</v>
      </c>
      <c r="D432" s="11" t="s">
        <v>1221</v>
      </c>
      <c r="E432" s="11" t="s">
        <v>293</v>
      </c>
      <c r="F432" s="11">
        <v>24</v>
      </c>
      <c r="G432" s="11">
        <v>1999</v>
      </c>
      <c r="H432" s="11">
        <v>34</v>
      </c>
      <c r="I432" s="11">
        <v>30</v>
      </c>
      <c r="J432" s="13">
        <v>2549</v>
      </c>
      <c r="K432" s="11">
        <v>28.3</v>
      </c>
      <c r="L432" s="11">
        <v>10</v>
      </c>
      <c r="M432" s="11">
        <v>4</v>
      </c>
      <c r="N432" s="11">
        <v>14</v>
      </c>
      <c r="O432" s="11">
        <v>10</v>
      </c>
      <c r="P432" s="11">
        <v>0</v>
      </c>
      <c r="Q432" s="11">
        <v>0</v>
      </c>
      <c r="R432" s="11">
        <v>0</v>
      </c>
      <c r="S432" s="11">
        <v>0</v>
      </c>
      <c r="T432" s="11">
        <v>0.35</v>
      </c>
      <c r="U432" s="11">
        <v>0.14000000000000001</v>
      </c>
      <c r="V432" s="11">
        <v>0.49</v>
      </c>
      <c r="W432" s="11">
        <v>0.35</v>
      </c>
      <c r="X432" s="11">
        <v>0.49</v>
      </c>
      <c r="Y432" s="14" t="s">
        <v>2185</v>
      </c>
    </row>
    <row r="433" spans="1:25" x14ac:dyDescent="0.2">
      <c r="A433" s="28">
        <v>415</v>
      </c>
      <c r="B433" s="37" t="s">
        <v>1712</v>
      </c>
      <c r="C433" s="37" t="s">
        <v>2186</v>
      </c>
      <c r="D433" s="37" t="s">
        <v>1440</v>
      </c>
      <c r="E433" s="37" t="s">
        <v>282</v>
      </c>
      <c r="F433" s="37">
        <v>24</v>
      </c>
      <c r="G433" s="37">
        <v>1999</v>
      </c>
      <c r="H433" s="37">
        <v>32</v>
      </c>
      <c r="I433" s="37">
        <v>21</v>
      </c>
      <c r="J433" s="57">
        <v>1681</v>
      </c>
      <c r="K433" s="37">
        <v>18.7</v>
      </c>
      <c r="L433" s="37">
        <v>5</v>
      </c>
      <c r="M433" s="37">
        <v>7</v>
      </c>
      <c r="N433" s="37">
        <v>12</v>
      </c>
      <c r="O433" s="37">
        <v>5</v>
      </c>
      <c r="P433" s="37">
        <v>0</v>
      </c>
      <c r="Q433" s="37">
        <v>0</v>
      </c>
      <c r="R433" s="37">
        <v>2</v>
      </c>
      <c r="S433" s="37">
        <v>0</v>
      </c>
      <c r="T433" s="37">
        <v>0.27</v>
      </c>
      <c r="U433" s="37">
        <v>0.37</v>
      </c>
      <c r="V433" s="37">
        <v>0.64</v>
      </c>
      <c r="W433" s="37">
        <v>0.27</v>
      </c>
      <c r="X433" s="37">
        <v>0.64</v>
      </c>
      <c r="Y433" s="38" t="s">
        <v>2185</v>
      </c>
    </row>
    <row r="434" spans="1:25" x14ac:dyDescent="0.2">
      <c r="A434" s="9">
        <v>416</v>
      </c>
      <c r="B434" s="11" t="s">
        <v>1284</v>
      </c>
      <c r="C434" s="11" t="s">
        <v>2245</v>
      </c>
      <c r="D434" s="11" t="s">
        <v>1221</v>
      </c>
      <c r="E434" s="11" t="s">
        <v>74</v>
      </c>
      <c r="F434" s="11">
        <v>29</v>
      </c>
      <c r="G434" s="11">
        <v>1994</v>
      </c>
      <c r="H434" s="11">
        <v>33</v>
      </c>
      <c r="I434" s="11">
        <v>23</v>
      </c>
      <c r="J434" s="13">
        <v>2055</v>
      </c>
      <c r="K434" s="11">
        <v>22.8</v>
      </c>
      <c r="L434" s="11">
        <v>1</v>
      </c>
      <c r="M434" s="11">
        <v>2</v>
      </c>
      <c r="N434" s="11">
        <v>3</v>
      </c>
      <c r="O434" s="11">
        <v>1</v>
      </c>
      <c r="P434" s="11">
        <v>0</v>
      </c>
      <c r="Q434" s="11">
        <v>0</v>
      </c>
      <c r="R434" s="11">
        <v>2</v>
      </c>
      <c r="S434" s="11">
        <v>0</v>
      </c>
      <c r="T434" s="11">
        <v>0.04</v>
      </c>
      <c r="U434" s="11">
        <v>0.09</v>
      </c>
      <c r="V434" s="11">
        <v>0.13</v>
      </c>
      <c r="W434" s="11">
        <v>0.04</v>
      </c>
      <c r="X434" s="11">
        <v>0.13</v>
      </c>
      <c r="Y434" s="14" t="s">
        <v>2185</v>
      </c>
    </row>
    <row r="435" spans="1:25" x14ac:dyDescent="0.2">
      <c r="A435" s="28">
        <v>417</v>
      </c>
      <c r="B435" s="37" t="s">
        <v>1713</v>
      </c>
      <c r="C435" s="37" t="s">
        <v>2186</v>
      </c>
      <c r="D435" s="37" t="s">
        <v>1440</v>
      </c>
      <c r="E435" s="37" t="s">
        <v>371</v>
      </c>
      <c r="F435" s="37">
        <v>17</v>
      </c>
      <c r="G435" s="37">
        <v>2006</v>
      </c>
      <c r="H435" s="37">
        <v>6</v>
      </c>
      <c r="I435" s="37">
        <v>2</v>
      </c>
      <c r="J435" s="37">
        <v>221</v>
      </c>
      <c r="K435" s="37">
        <v>2.5</v>
      </c>
      <c r="L435" s="37">
        <v>0</v>
      </c>
      <c r="M435" s="37">
        <v>1</v>
      </c>
      <c r="N435" s="37">
        <v>1</v>
      </c>
      <c r="O435" s="37">
        <v>0</v>
      </c>
      <c r="P435" s="37">
        <v>0</v>
      </c>
      <c r="Q435" s="37">
        <v>0</v>
      </c>
      <c r="R435" s="37">
        <v>0</v>
      </c>
      <c r="S435" s="37">
        <v>0</v>
      </c>
      <c r="T435" s="37">
        <v>0</v>
      </c>
      <c r="U435" s="37">
        <v>0.41</v>
      </c>
      <c r="V435" s="37">
        <v>0.41</v>
      </c>
      <c r="W435" s="37">
        <v>0</v>
      </c>
      <c r="X435" s="37">
        <v>0.41</v>
      </c>
      <c r="Y435" s="38" t="s">
        <v>2185</v>
      </c>
    </row>
    <row r="436" spans="1:25" x14ac:dyDescent="0.2">
      <c r="A436" s="9">
        <v>418</v>
      </c>
      <c r="B436" s="11" t="s">
        <v>1149</v>
      </c>
      <c r="C436" s="11" t="s">
        <v>2196</v>
      </c>
      <c r="D436" s="11" t="s">
        <v>1013</v>
      </c>
      <c r="E436" s="11" t="s">
        <v>179</v>
      </c>
      <c r="F436" s="11">
        <v>21</v>
      </c>
      <c r="G436" s="11">
        <v>2003</v>
      </c>
      <c r="H436" s="11">
        <v>9</v>
      </c>
      <c r="I436" s="11">
        <v>1</v>
      </c>
      <c r="J436" s="11">
        <v>234</v>
      </c>
      <c r="K436" s="11">
        <v>2.6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0</v>
      </c>
      <c r="Y436" s="14" t="s">
        <v>2185</v>
      </c>
    </row>
    <row r="437" spans="1:25" x14ac:dyDescent="0.2">
      <c r="A437" s="28">
        <v>419</v>
      </c>
      <c r="B437" s="37" t="s">
        <v>966</v>
      </c>
      <c r="C437" s="37" t="s">
        <v>2186</v>
      </c>
      <c r="D437" s="37" t="s">
        <v>1882</v>
      </c>
      <c r="E437" s="37" t="s">
        <v>390</v>
      </c>
      <c r="F437" s="37">
        <v>25</v>
      </c>
      <c r="G437" s="37">
        <v>1998</v>
      </c>
      <c r="H437" s="37">
        <v>31</v>
      </c>
      <c r="I437" s="37">
        <v>24</v>
      </c>
      <c r="J437" s="57">
        <v>2127</v>
      </c>
      <c r="K437" s="37">
        <v>23.6</v>
      </c>
      <c r="L437" s="37">
        <v>0</v>
      </c>
      <c r="M437" s="37">
        <v>1</v>
      </c>
      <c r="N437" s="37">
        <v>1</v>
      </c>
      <c r="O437" s="37">
        <v>0</v>
      </c>
      <c r="P437" s="37">
        <v>0</v>
      </c>
      <c r="Q437" s="37">
        <v>0</v>
      </c>
      <c r="R437" s="37">
        <v>8</v>
      </c>
      <c r="S437" s="37">
        <v>0</v>
      </c>
      <c r="T437" s="37">
        <v>0</v>
      </c>
      <c r="U437" s="37">
        <v>0.04</v>
      </c>
      <c r="V437" s="37">
        <v>0.04</v>
      </c>
      <c r="W437" s="37">
        <v>0</v>
      </c>
      <c r="X437" s="37">
        <v>0.04</v>
      </c>
      <c r="Y437" s="38" t="s">
        <v>2185</v>
      </c>
    </row>
    <row r="438" spans="1:25" x14ac:dyDescent="0.2">
      <c r="A438" s="9">
        <v>420</v>
      </c>
      <c r="B438" s="11" t="s">
        <v>966</v>
      </c>
      <c r="C438" s="11" t="s">
        <v>2186</v>
      </c>
      <c r="D438" s="11" t="s">
        <v>916</v>
      </c>
      <c r="E438" s="11" t="s">
        <v>378</v>
      </c>
      <c r="F438" s="11">
        <v>25</v>
      </c>
      <c r="G438" s="11">
        <v>1998</v>
      </c>
      <c r="H438" s="11">
        <v>1</v>
      </c>
      <c r="I438" s="11">
        <v>0</v>
      </c>
      <c r="J438" s="11">
        <v>4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4" t="s">
        <v>2185</v>
      </c>
    </row>
    <row r="439" spans="1:25" x14ac:dyDescent="0.2">
      <c r="A439" s="28">
        <v>421</v>
      </c>
      <c r="B439" s="37" t="s">
        <v>969</v>
      </c>
      <c r="C439" s="37" t="s">
        <v>2186</v>
      </c>
      <c r="D439" s="37" t="s">
        <v>916</v>
      </c>
      <c r="E439" s="37" t="s">
        <v>380</v>
      </c>
      <c r="F439" s="37">
        <v>23</v>
      </c>
      <c r="G439" s="37">
        <v>2000</v>
      </c>
      <c r="H439" s="37">
        <v>10</v>
      </c>
      <c r="I439" s="37">
        <v>4</v>
      </c>
      <c r="J439" s="37">
        <v>478</v>
      </c>
      <c r="K439" s="37">
        <v>5.3</v>
      </c>
      <c r="L439" s="37">
        <v>1</v>
      </c>
      <c r="M439" s="37">
        <v>0</v>
      </c>
      <c r="N439" s="37">
        <v>1</v>
      </c>
      <c r="O439" s="37">
        <v>1</v>
      </c>
      <c r="P439" s="37">
        <v>0</v>
      </c>
      <c r="Q439" s="37">
        <v>0</v>
      </c>
      <c r="R439" s="37">
        <v>1</v>
      </c>
      <c r="S439" s="37">
        <v>0</v>
      </c>
      <c r="T439" s="37">
        <v>0.19</v>
      </c>
      <c r="U439" s="37">
        <v>0</v>
      </c>
      <c r="V439" s="37">
        <v>0.19</v>
      </c>
      <c r="W439" s="37">
        <v>0.19</v>
      </c>
      <c r="X439" s="37">
        <v>0.19</v>
      </c>
      <c r="Y439" s="38" t="s">
        <v>2185</v>
      </c>
    </row>
    <row r="440" spans="1:25" x14ac:dyDescent="0.2">
      <c r="A440" s="9">
        <v>422</v>
      </c>
      <c r="B440" s="11" t="s">
        <v>969</v>
      </c>
      <c r="C440" s="11" t="s">
        <v>2186</v>
      </c>
      <c r="D440" s="11" t="s">
        <v>916</v>
      </c>
      <c r="E440" s="11" t="s">
        <v>122</v>
      </c>
      <c r="F440" s="11">
        <v>23</v>
      </c>
      <c r="G440" s="11">
        <v>2000</v>
      </c>
      <c r="H440" s="11">
        <v>17</v>
      </c>
      <c r="I440" s="11">
        <v>13</v>
      </c>
      <c r="J440" s="13">
        <v>1200</v>
      </c>
      <c r="K440" s="11">
        <v>13.3</v>
      </c>
      <c r="L440" s="11">
        <v>0</v>
      </c>
      <c r="M440" s="11">
        <v>1</v>
      </c>
      <c r="N440" s="11">
        <v>1</v>
      </c>
      <c r="O440" s="11">
        <v>0</v>
      </c>
      <c r="P440" s="11">
        <v>0</v>
      </c>
      <c r="Q440" s="11">
        <v>0</v>
      </c>
      <c r="R440" s="11">
        <v>2</v>
      </c>
      <c r="S440" s="11">
        <v>0</v>
      </c>
      <c r="T440" s="11">
        <v>0</v>
      </c>
      <c r="U440" s="11">
        <v>7.0000000000000007E-2</v>
      </c>
      <c r="V440" s="11">
        <v>7.0000000000000007E-2</v>
      </c>
      <c r="W440" s="11">
        <v>0</v>
      </c>
      <c r="X440" s="11">
        <v>7.0000000000000007E-2</v>
      </c>
      <c r="Y440" s="14" t="s">
        <v>2185</v>
      </c>
    </row>
    <row r="441" spans="1:25" x14ac:dyDescent="0.2">
      <c r="A441" s="28">
        <v>423</v>
      </c>
      <c r="B441" s="37" t="s">
        <v>1715</v>
      </c>
      <c r="C441" s="37" t="s">
        <v>2186</v>
      </c>
      <c r="D441" s="37" t="s">
        <v>1440</v>
      </c>
      <c r="E441" s="37" t="s">
        <v>293</v>
      </c>
      <c r="F441" s="37">
        <v>26</v>
      </c>
      <c r="G441" s="37">
        <v>1997</v>
      </c>
      <c r="H441" s="37">
        <v>32</v>
      </c>
      <c r="I441" s="37">
        <v>28</v>
      </c>
      <c r="J441" s="57">
        <v>2463</v>
      </c>
      <c r="K441" s="37">
        <v>27.4</v>
      </c>
      <c r="L441" s="37">
        <v>0</v>
      </c>
      <c r="M441" s="37">
        <v>2</v>
      </c>
      <c r="N441" s="37">
        <v>2</v>
      </c>
      <c r="O441" s="37">
        <v>0</v>
      </c>
      <c r="P441" s="37">
        <v>0</v>
      </c>
      <c r="Q441" s="37">
        <v>0</v>
      </c>
      <c r="R441" s="37">
        <v>12</v>
      </c>
      <c r="S441" s="37">
        <v>0</v>
      </c>
      <c r="T441" s="37">
        <v>0</v>
      </c>
      <c r="U441" s="37">
        <v>7.0000000000000007E-2</v>
      </c>
      <c r="V441" s="37">
        <v>7.0000000000000007E-2</v>
      </c>
      <c r="W441" s="37">
        <v>0</v>
      </c>
      <c r="X441" s="37">
        <v>7.0000000000000007E-2</v>
      </c>
      <c r="Y441" s="38" t="s">
        <v>2185</v>
      </c>
    </row>
    <row r="442" spans="1:25" x14ac:dyDescent="0.2">
      <c r="A442" s="9">
        <v>424</v>
      </c>
      <c r="B442" s="11" t="s">
        <v>762</v>
      </c>
      <c r="C442" s="11" t="s">
        <v>2189</v>
      </c>
      <c r="D442" s="11" t="s">
        <v>483</v>
      </c>
      <c r="E442" s="11" t="s">
        <v>90</v>
      </c>
      <c r="F442" s="11">
        <v>31</v>
      </c>
      <c r="G442" s="11">
        <v>1992</v>
      </c>
      <c r="H442" s="11">
        <v>7</v>
      </c>
      <c r="I442" s="11">
        <v>6</v>
      </c>
      <c r="J442" s="11">
        <v>497</v>
      </c>
      <c r="K442" s="11">
        <v>5.5</v>
      </c>
      <c r="L442" s="11">
        <v>1</v>
      </c>
      <c r="M442" s="11">
        <v>0</v>
      </c>
      <c r="N442" s="11">
        <v>1</v>
      </c>
      <c r="O442" s="11">
        <v>1</v>
      </c>
      <c r="P442" s="11">
        <v>0</v>
      </c>
      <c r="Q442" s="11">
        <v>0</v>
      </c>
      <c r="R442" s="11">
        <v>1</v>
      </c>
      <c r="S442" s="11">
        <v>0</v>
      </c>
      <c r="T442" s="11">
        <v>0.18</v>
      </c>
      <c r="U442" s="11">
        <v>0</v>
      </c>
      <c r="V442" s="11">
        <v>0.18</v>
      </c>
      <c r="W442" s="11">
        <v>0.18</v>
      </c>
      <c r="X442" s="11">
        <v>0.18</v>
      </c>
      <c r="Y442" s="14" t="s">
        <v>2185</v>
      </c>
    </row>
    <row r="443" spans="1:25" x14ac:dyDescent="0.2">
      <c r="A443" s="28">
        <v>425</v>
      </c>
      <c r="B443" s="37" t="s">
        <v>762</v>
      </c>
      <c r="C443" s="37" t="s">
        <v>2189</v>
      </c>
      <c r="D443" s="37" t="s">
        <v>483</v>
      </c>
      <c r="E443" s="37" t="s">
        <v>371</v>
      </c>
      <c r="F443" s="37">
        <v>31</v>
      </c>
      <c r="G443" s="37">
        <v>1992</v>
      </c>
      <c r="H443" s="37">
        <v>3</v>
      </c>
      <c r="I443" s="37">
        <v>3</v>
      </c>
      <c r="J443" s="37">
        <v>225</v>
      </c>
      <c r="K443" s="37">
        <v>2.5</v>
      </c>
      <c r="L443" s="37">
        <v>0</v>
      </c>
      <c r="M443" s="37">
        <v>0</v>
      </c>
      <c r="N443" s="37">
        <v>0</v>
      </c>
      <c r="O443" s="37">
        <v>0</v>
      </c>
      <c r="P443" s="37">
        <v>0</v>
      </c>
      <c r="Q443" s="37">
        <v>0</v>
      </c>
      <c r="R443" s="37">
        <v>0</v>
      </c>
      <c r="S443" s="37">
        <v>0</v>
      </c>
      <c r="T443" s="37">
        <v>0</v>
      </c>
      <c r="U443" s="37">
        <v>0</v>
      </c>
      <c r="V443" s="37">
        <v>0</v>
      </c>
      <c r="W443" s="37">
        <v>0</v>
      </c>
      <c r="X443" s="37">
        <v>0</v>
      </c>
      <c r="Y443" s="38" t="s">
        <v>2185</v>
      </c>
    </row>
    <row r="444" spans="1:25" x14ac:dyDescent="0.2">
      <c r="A444" s="9" t="s">
        <v>2169</v>
      </c>
      <c r="B444" s="11" t="s">
        <v>471</v>
      </c>
      <c r="C444" s="11" t="s">
        <v>2170</v>
      </c>
      <c r="D444" s="11" t="s">
        <v>475</v>
      </c>
      <c r="E444" s="11" t="s">
        <v>268</v>
      </c>
      <c r="F444" s="11" t="s">
        <v>2171</v>
      </c>
      <c r="G444" s="11" t="s">
        <v>478</v>
      </c>
      <c r="H444" s="11" t="s">
        <v>2172</v>
      </c>
      <c r="I444" s="11" t="s">
        <v>2173</v>
      </c>
      <c r="J444" s="11" t="s">
        <v>2174</v>
      </c>
      <c r="K444" s="11" t="s">
        <v>2175</v>
      </c>
      <c r="L444" s="11" t="s">
        <v>2176</v>
      </c>
      <c r="M444" s="11" t="s">
        <v>2177</v>
      </c>
      <c r="N444" s="11" t="s">
        <v>2178</v>
      </c>
      <c r="O444" s="11" t="s">
        <v>2179</v>
      </c>
      <c r="P444" s="11" t="s">
        <v>2180</v>
      </c>
      <c r="Q444" s="11" t="s">
        <v>2181</v>
      </c>
      <c r="R444" s="11" t="s">
        <v>2182</v>
      </c>
      <c r="S444" s="11" t="s">
        <v>2183</v>
      </c>
      <c r="T444" s="11" t="s">
        <v>2176</v>
      </c>
      <c r="U444" s="11" t="s">
        <v>2177</v>
      </c>
      <c r="V444" s="11" t="s">
        <v>2178</v>
      </c>
      <c r="W444" s="11" t="s">
        <v>2179</v>
      </c>
      <c r="X444" s="11" t="s">
        <v>2184</v>
      </c>
      <c r="Y444" s="14" t="s">
        <v>2185</v>
      </c>
    </row>
    <row r="445" spans="1:25" x14ac:dyDescent="0.2">
      <c r="A445" s="28">
        <v>426</v>
      </c>
      <c r="B445" s="37" t="s">
        <v>1717</v>
      </c>
      <c r="C445" s="37"/>
      <c r="D445" s="37" t="s">
        <v>1981</v>
      </c>
      <c r="E445" s="37" t="s">
        <v>164</v>
      </c>
      <c r="F445" s="37">
        <v>24</v>
      </c>
      <c r="G445" s="37">
        <v>1999</v>
      </c>
      <c r="H445" s="37">
        <v>4</v>
      </c>
      <c r="I445" s="37">
        <v>2</v>
      </c>
      <c r="J445" s="37">
        <v>147</v>
      </c>
      <c r="K445" s="37">
        <v>1.6</v>
      </c>
      <c r="L445" s="37">
        <v>0</v>
      </c>
      <c r="M445" s="37">
        <v>0</v>
      </c>
      <c r="N445" s="37">
        <v>0</v>
      </c>
      <c r="O445" s="37">
        <v>0</v>
      </c>
      <c r="P445" s="37">
        <v>0</v>
      </c>
      <c r="Q445" s="37">
        <v>0</v>
      </c>
      <c r="R445" s="37">
        <v>0</v>
      </c>
      <c r="S445" s="37">
        <v>0</v>
      </c>
      <c r="T445" s="37">
        <v>0</v>
      </c>
      <c r="U445" s="37">
        <v>0</v>
      </c>
      <c r="V445" s="37">
        <v>0</v>
      </c>
      <c r="W445" s="37">
        <v>0</v>
      </c>
      <c r="X445" s="37">
        <v>0</v>
      </c>
      <c r="Y445" s="38" t="s">
        <v>2185</v>
      </c>
    </row>
    <row r="446" spans="1:25" x14ac:dyDescent="0.2">
      <c r="A446" s="9">
        <v>427</v>
      </c>
      <c r="B446" s="11" t="s">
        <v>1717</v>
      </c>
      <c r="C446" s="11"/>
      <c r="D446" s="11" t="s">
        <v>1440</v>
      </c>
      <c r="E446" s="11" t="s">
        <v>85</v>
      </c>
      <c r="F446" s="11">
        <v>24</v>
      </c>
      <c r="G446" s="11">
        <v>1999</v>
      </c>
      <c r="H446" s="11">
        <v>7</v>
      </c>
      <c r="I446" s="11">
        <v>1</v>
      </c>
      <c r="J446" s="11">
        <v>163</v>
      </c>
      <c r="K446" s="11">
        <v>1.8</v>
      </c>
      <c r="L446" s="11">
        <v>1</v>
      </c>
      <c r="M446" s="11">
        <v>0</v>
      </c>
      <c r="N446" s="11">
        <v>1</v>
      </c>
      <c r="O446" s="11">
        <v>1</v>
      </c>
      <c r="P446" s="11">
        <v>0</v>
      </c>
      <c r="Q446" s="11">
        <v>0</v>
      </c>
      <c r="R446" s="11">
        <v>2</v>
      </c>
      <c r="S446" s="11">
        <v>0</v>
      </c>
      <c r="T446" s="11">
        <v>0.55000000000000004</v>
      </c>
      <c r="U446" s="11">
        <v>0</v>
      </c>
      <c r="V446" s="11">
        <v>0.55000000000000004</v>
      </c>
      <c r="W446" s="11">
        <v>0.55000000000000004</v>
      </c>
      <c r="X446" s="11">
        <v>0.55000000000000004</v>
      </c>
      <c r="Y446" s="14" t="s">
        <v>2185</v>
      </c>
    </row>
    <row r="447" spans="1:25" x14ac:dyDescent="0.2">
      <c r="A447" s="28">
        <v>428</v>
      </c>
      <c r="B447" s="37" t="s">
        <v>1152</v>
      </c>
      <c r="C447" s="37" t="s">
        <v>2186</v>
      </c>
      <c r="D447" s="37" t="s">
        <v>1013</v>
      </c>
      <c r="E447" s="37" t="s">
        <v>390</v>
      </c>
      <c r="F447" s="37">
        <v>16</v>
      </c>
      <c r="G447" s="37">
        <v>2007</v>
      </c>
      <c r="H447" s="37">
        <v>5</v>
      </c>
      <c r="I447" s="37">
        <v>0</v>
      </c>
      <c r="J447" s="37">
        <v>42</v>
      </c>
      <c r="K447" s="37">
        <v>0.5</v>
      </c>
      <c r="L447" s="37">
        <v>0</v>
      </c>
      <c r="M447" s="37">
        <v>0</v>
      </c>
      <c r="N447" s="37">
        <v>0</v>
      </c>
      <c r="O447" s="37">
        <v>0</v>
      </c>
      <c r="P447" s="37">
        <v>0</v>
      </c>
      <c r="Q447" s="37">
        <v>0</v>
      </c>
      <c r="R447" s="37">
        <v>0</v>
      </c>
      <c r="S447" s="37">
        <v>0</v>
      </c>
      <c r="T447" s="37">
        <v>0</v>
      </c>
      <c r="U447" s="37">
        <v>0</v>
      </c>
      <c r="V447" s="37">
        <v>0</v>
      </c>
      <c r="W447" s="37">
        <v>0</v>
      </c>
      <c r="X447" s="37">
        <v>0</v>
      </c>
      <c r="Y447" s="38" t="s">
        <v>2185</v>
      </c>
    </row>
    <row r="448" spans="1:25" x14ac:dyDescent="0.2">
      <c r="A448" s="9">
        <v>429</v>
      </c>
      <c r="B448" s="11" t="s">
        <v>1155</v>
      </c>
      <c r="C448" s="11" t="s">
        <v>2186</v>
      </c>
      <c r="D448" s="11" t="s">
        <v>1013</v>
      </c>
      <c r="E448" s="11" t="s">
        <v>51</v>
      </c>
      <c r="F448" s="11">
        <v>22</v>
      </c>
      <c r="G448" s="11">
        <v>2001</v>
      </c>
      <c r="H448" s="11">
        <v>33</v>
      </c>
      <c r="I448" s="11">
        <v>29</v>
      </c>
      <c r="J448" s="13">
        <v>2446</v>
      </c>
      <c r="K448" s="11">
        <v>27.2</v>
      </c>
      <c r="L448" s="11">
        <v>14</v>
      </c>
      <c r="M448" s="11">
        <v>3</v>
      </c>
      <c r="N448" s="11">
        <v>17</v>
      </c>
      <c r="O448" s="11">
        <v>13</v>
      </c>
      <c r="P448" s="11">
        <v>1</v>
      </c>
      <c r="Q448" s="11">
        <v>1</v>
      </c>
      <c r="R448" s="11">
        <v>0</v>
      </c>
      <c r="S448" s="11">
        <v>0</v>
      </c>
      <c r="T448" s="11">
        <v>0.52</v>
      </c>
      <c r="U448" s="11">
        <v>0.11</v>
      </c>
      <c r="V448" s="11">
        <v>0.63</v>
      </c>
      <c r="W448" s="11">
        <v>0.48</v>
      </c>
      <c r="X448" s="11">
        <v>0.59</v>
      </c>
      <c r="Y448" s="14" t="s">
        <v>2185</v>
      </c>
    </row>
    <row r="449" spans="1:25" x14ac:dyDescent="0.2">
      <c r="A449" s="28">
        <v>430</v>
      </c>
      <c r="B449" s="37" t="s">
        <v>1720</v>
      </c>
      <c r="C449" s="37" t="s">
        <v>2186</v>
      </c>
      <c r="D449" s="37" t="s">
        <v>1440</v>
      </c>
      <c r="E449" s="37" t="s">
        <v>377</v>
      </c>
      <c r="F449" s="37">
        <v>23</v>
      </c>
      <c r="G449" s="37">
        <v>2000</v>
      </c>
      <c r="H449" s="37">
        <v>3</v>
      </c>
      <c r="I449" s="37">
        <v>0</v>
      </c>
      <c r="J449" s="37">
        <v>29</v>
      </c>
      <c r="K449" s="37">
        <v>0.3</v>
      </c>
      <c r="L449" s="37">
        <v>0</v>
      </c>
      <c r="M449" s="37">
        <v>0</v>
      </c>
      <c r="N449" s="37">
        <v>0</v>
      </c>
      <c r="O449" s="37">
        <v>0</v>
      </c>
      <c r="P449" s="37">
        <v>0</v>
      </c>
      <c r="Q449" s="37">
        <v>0</v>
      </c>
      <c r="R449" s="37">
        <v>0</v>
      </c>
      <c r="S449" s="37">
        <v>0</v>
      </c>
      <c r="T449" s="37">
        <v>0</v>
      </c>
      <c r="U449" s="37">
        <v>0</v>
      </c>
      <c r="V449" s="37">
        <v>0</v>
      </c>
      <c r="W449" s="37">
        <v>0</v>
      </c>
      <c r="X449" s="37">
        <v>0</v>
      </c>
      <c r="Y449" s="38" t="s">
        <v>2185</v>
      </c>
    </row>
    <row r="450" spans="1:25" x14ac:dyDescent="0.2">
      <c r="A450" s="9">
        <v>431</v>
      </c>
      <c r="B450" s="11" t="s">
        <v>765</v>
      </c>
      <c r="C450" s="11" t="s">
        <v>2225</v>
      </c>
      <c r="D450" s="11" t="s">
        <v>483</v>
      </c>
      <c r="E450" s="11" t="s">
        <v>309</v>
      </c>
      <c r="F450" s="11">
        <v>27</v>
      </c>
      <c r="G450" s="11">
        <v>1996</v>
      </c>
      <c r="H450" s="11">
        <v>21</v>
      </c>
      <c r="I450" s="11">
        <v>20</v>
      </c>
      <c r="J450" s="13">
        <v>1691</v>
      </c>
      <c r="K450" s="11">
        <v>18.8</v>
      </c>
      <c r="L450" s="11">
        <v>1</v>
      </c>
      <c r="M450" s="11">
        <v>0</v>
      </c>
      <c r="N450" s="11">
        <v>1</v>
      </c>
      <c r="O450" s="11">
        <v>1</v>
      </c>
      <c r="P450" s="11">
        <v>0</v>
      </c>
      <c r="Q450" s="11">
        <v>0</v>
      </c>
      <c r="R450" s="11">
        <v>2</v>
      </c>
      <c r="S450" s="11">
        <v>0</v>
      </c>
      <c r="T450" s="11">
        <v>0.05</v>
      </c>
      <c r="U450" s="11">
        <v>0</v>
      </c>
      <c r="V450" s="11">
        <v>0.05</v>
      </c>
      <c r="W450" s="11">
        <v>0.05</v>
      </c>
      <c r="X450" s="11">
        <v>0.05</v>
      </c>
      <c r="Y450" s="14" t="s">
        <v>2185</v>
      </c>
    </row>
    <row r="451" spans="1:25" x14ac:dyDescent="0.2">
      <c r="A451" s="28">
        <v>432</v>
      </c>
      <c r="B451" s="37" t="s">
        <v>769</v>
      </c>
      <c r="C451" s="37" t="s">
        <v>2198</v>
      </c>
      <c r="D451" s="37" t="s">
        <v>483</v>
      </c>
      <c r="E451" s="37" t="s">
        <v>143</v>
      </c>
      <c r="F451" s="37">
        <v>32</v>
      </c>
      <c r="G451" s="37">
        <v>1991</v>
      </c>
      <c r="H451" s="37">
        <v>1</v>
      </c>
      <c r="I451" s="37">
        <v>0</v>
      </c>
      <c r="J451" s="37">
        <v>4</v>
      </c>
      <c r="K451" s="37">
        <v>0</v>
      </c>
      <c r="L451" s="37">
        <v>0</v>
      </c>
      <c r="M451" s="37">
        <v>0</v>
      </c>
      <c r="N451" s="37">
        <v>0</v>
      </c>
      <c r="O451" s="37">
        <v>0</v>
      </c>
      <c r="P451" s="37">
        <v>0</v>
      </c>
      <c r="Q451" s="37">
        <v>0</v>
      </c>
      <c r="R451" s="37">
        <v>0</v>
      </c>
      <c r="S451" s="37">
        <v>0</v>
      </c>
      <c r="T451" s="37">
        <v>0</v>
      </c>
      <c r="U451" s="37">
        <v>0</v>
      </c>
      <c r="V451" s="37">
        <v>0</v>
      </c>
      <c r="W451" s="37">
        <v>0</v>
      </c>
      <c r="X451" s="37">
        <v>0</v>
      </c>
      <c r="Y451" s="38" t="s">
        <v>2185</v>
      </c>
    </row>
    <row r="452" spans="1:25" x14ac:dyDescent="0.2">
      <c r="A452" s="9">
        <v>433</v>
      </c>
      <c r="B452" s="11" t="s">
        <v>1369</v>
      </c>
      <c r="C452" s="11" t="s">
        <v>2216</v>
      </c>
      <c r="D452" s="11" t="s">
        <v>1304</v>
      </c>
      <c r="E452" s="11" t="s">
        <v>122</v>
      </c>
      <c r="F452" s="11">
        <v>23</v>
      </c>
      <c r="G452" s="11">
        <v>2000</v>
      </c>
      <c r="H452" s="11">
        <v>11</v>
      </c>
      <c r="I452" s="11">
        <v>10</v>
      </c>
      <c r="J452" s="11">
        <v>909</v>
      </c>
      <c r="K452" s="11">
        <v>10.1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1</v>
      </c>
      <c r="S452" s="11">
        <v>1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4" t="s">
        <v>2185</v>
      </c>
    </row>
    <row r="453" spans="1:25" x14ac:dyDescent="0.2">
      <c r="A453" s="28">
        <v>434</v>
      </c>
      <c r="B453" s="37" t="s">
        <v>1928</v>
      </c>
      <c r="C453" s="37" t="s">
        <v>2186</v>
      </c>
      <c r="D453" s="37" t="s">
        <v>1882</v>
      </c>
      <c r="E453" s="37" t="s">
        <v>90</v>
      </c>
      <c r="F453" s="37">
        <v>18</v>
      </c>
      <c r="G453" s="37">
        <v>2005</v>
      </c>
      <c r="H453" s="37">
        <v>14</v>
      </c>
      <c r="I453" s="37">
        <v>8</v>
      </c>
      <c r="J453" s="37">
        <v>776</v>
      </c>
      <c r="K453" s="37">
        <v>8.6</v>
      </c>
      <c r="L453" s="37">
        <v>1</v>
      </c>
      <c r="M453" s="37">
        <v>1</v>
      </c>
      <c r="N453" s="37">
        <v>2</v>
      </c>
      <c r="O453" s="37">
        <v>1</v>
      </c>
      <c r="P453" s="37">
        <v>0</v>
      </c>
      <c r="Q453" s="37">
        <v>0</v>
      </c>
      <c r="R453" s="37">
        <v>1</v>
      </c>
      <c r="S453" s="37">
        <v>0</v>
      </c>
      <c r="T453" s="37">
        <v>0.12</v>
      </c>
      <c r="U453" s="37">
        <v>0.12</v>
      </c>
      <c r="V453" s="37">
        <v>0.23</v>
      </c>
      <c r="W453" s="37">
        <v>0.12</v>
      </c>
      <c r="X453" s="37">
        <v>0.23</v>
      </c>
      <c r="Y453" s="38" t="s">
        <v>2185</v>
      </c>
    </row>
    <row r="454" spans="1:25" x14ac:dyDescent="0.2">
      <c r="A454" s="9">
        <v>435</v>
      </c>
      <c r="B454" s="11" t="s">
        <v>1722</v>
      </c>
      <c r="C454" s="11" t="s">
        <v>2205</v>
      </c>
      <c r="D454" s="11" t="s">
        <v>1440</v>
      </c>
      <c r="E454" s="11" t="s">
        <v>74</v>
      </c>
      <c r="F454" s="11">
        <v>23</v>
      </c>
      <c r="G454" s="11">
        <v>2000</v>
      </c>
      <c r="H454" s="11">
        <v>21</v>
      </c>
      <c r="I454" s="11">
        <v>15</v>
      </c>
      <c r="J454" s="13">
        <v>1337</v>
      </c>
      <c r="K454" s="11">
        <v>14.9</v>
      </c>
      <c r="L454" s="11">
        <v>2</v>
      </c>
      <c r="M454" s="11">
        <v>0</v>
      </c>
      <c r="N454" s="11">
        <v>2</v>
      </c>
      <c r="O454" s="11">
        <v>2</v>
      </c>
      <c r="P454" s="11">
        <v>0</v>
      </c>
      <c r="Q454" s="11">
        <v>0</v>
      </c>
      <c r="R454" s="11">
        <v>5</v>
      </c>
      <c r="S454" s="11">
        <v>1</v>
      </c>
      <c r="T454" s="11">
        <v>0.13</v>
      </c>
      <c r="U454" s="11">
        <v>0</v>
      </c>
      <c r="V454" s="11">
        <v>0.13</v>
      </c>
      <c r="W454" s="11">
        <v>0.13</v>
      </c>
      <c r="X454" s="11">
        <v>0.13</v>
      </c>
      <c r="Y454" s="14" t="s">
        <v>2185</v>
      </c>
    </row>
    <row r="455" spans="1:25" x14ac:dyDescent="0.2">
      <c r="A455" s="28">
        <v>436</v>
      </c>
      <c r="B455" s="37" t="s">
        <v>1725</v>
      </c>
      <c r="C455" s="37" t="s">
        <v>2221</v>
      </c>
      <c r="D455" s="37" t="s">
        <v>1440</v>
      </c>
      <c r="E455" s="37" t="s">
        <v>374</v>
      </c>
      <c r="F455" s="37">
        <v>21</v>
      </c>
      <c r="G455" s="37">
        <v>2002</v>
      </c>
      <c r="H455" s="37">
        <v>10</v>
      </c>
      <c r="I455" s="37">
        <v>2</v>
      </c>
      <c r="J455" s="37">
        <v>284</v>
      </c>
      <c r="K455" s="37">
        <v>3.2</v>
      </c>
      <c r="L455" s="37">
        <v>0</v>
      </c>
      <c r="M455" s="37">
        <v>0</v>
      </c>
      <c r="N455" s="37">
        <v>0</v>
      </c>
      <c r="O455" s="37">
        <v>0</v>
      </c>
      <c r="P455" s="37">
        <v>0</v>
      </c>
      <c r="Q455" s="37">
        <v>0</v>
      </c>
      <c r="R455" s="37">
        <v>3</v>
      </c>
      <c r="S455" s="37">
        <v>0</v>
      </c>
      <c r="T455" s="37">
        <v>0</v>
      </c>
      <c r="U455" s="37">
        <v>0</v>
      </c>
      <c r="V455" s="37">
        <v>0</v>
      </c>
      <c r="W455" s="37">
        <v>0</v>
      </c>
      <c r="X455" s="37">
        <v>0</v>
      </c>
      <c r="Y455" s="38" t="s">
        <v>2185</v>
      </c>
    </row>
    <row r="456" spans="1:25" x14ac:dyDescent="0.2">
      <c r="A456" s="9">
        <v>437</v>
      </c>
      <c r="B456" s="11" t="s">
        <v>2088</v>
      </c>
      <c r="C456" s="11" t="s">
        <v>2198</v>
      </c>
      <c r="D456" s="11" t="s">
        <v>1981</v>
      </c>
      <c r="E456" s="11" t="s">
        <v>85</v>
      </c>
      <c r="F456" s="11">
        <v>23</v>
      </c>
      <c r="G456" s="11">
        <v>2000</v>
      </c>
      <c r="H456" s="11">
        <v>30</v>
      </c>
      <c r="I456" s="11">
        <v>30</v>
      </c>
      <c r="J456" s="13">
        <v>2621</v>
      </c>
      <c r="K456" s="11">
        <v>29.1</v>
      </c>
      <c r="L456" s="11">
        <v>8</v>
      </c>
      <c r="M456" s="11">
        <v>5</v>
      </c>
      <c r="N456" s="11">
        <v>13</v>
      </c>
      <c r="O456" s="11">
        <v>7</v>
      </c>
      <c r="P456" s="11">
        <v>1</v>
      </c>
      <c r="Q456" s="11">
        <v>1</v>
      </c>
      <c r="R456" s="11">
        <v>3</v>
      </c>
      <c r="S456" s="11">
        <v>0</v>
      </c>
      <c r="T456" s="11">
        <v>0.27</v>
      </c>
      <c r="U456" s="11">
        <v>0.17</v>
      </c>
      <c r="V456" s="11">
        <v>0.45</v>
      </c>
      <c r="W456" s="11">
        <v>0.24</v>
      </c>
      <c r="X456" s="11">
        <v>0.41</v>
      </c>
      <c r="Y456" s="14" t="s">
        <v>2185</v>
      </c>
    </row>
    <row r="457" spans="1:25" x14ac:dyDescent="0.2">
      <c r="A457" s="28">
        <v>438</v>
      </c>
      <c r="B457" s="37" t="s">
        <v>1727</v>
      </c>
      <c r="C457" s="37" t="s">
        <v>2192</v>
      </c>
      <c r="D457" s="37" t="s">
        <v>1440</v>
      </c>
      <c r="E457" s="37" t="s">
        <v>369</v>
      </c>
      <c r="F457" s="37">
        <v>24</v>
      </c>
      <c r="G457" s="37">
        <v>1999</v>
      </c>
      <c r="H457" s="37">
        <v>33</v>
      </c>
      <c r="I457" s="37">
        <v>33</v>
      </c>
      <c r="J457" s="57">
        <v>2889</v>
      </c>
      <c r="K457" s="37">
        <v>32.1</v>
      </c>
      <c r="L457" s="37">
        <v>2</v>
      </c>
      <c r="M457" s="37">
        <v>5</v>
      </c>
      <c r="N457" s="37">
        <v>7</v>
      </c>
      <c r="O457" s="37">
        <v>2</v>
      </c>
      <c r="P457" s="37">
        <v>0</v>
      </c>
      <c r="Q457" s="37">
        <v>0</v>
      </c>
      <c r="R457" s="37">
        <v>3</v>
      </c>
      <c r="S457" s="37">
        <v>0</v>
      </c>
      <c r="T457" s="37">
        <v>0.06</v>
      </c>
      <c r="U457" s="37">
        <v>0.16</v>
      </c>
      <c r="V457" s="37">
        <v>0.22</v>
      </c>
      <c r="W457" s="37">
        <v>0.06</v>
      </c>
      <c r="X457" s="37">
        <v>0.22</v>
      </c>
      <c r="Y457" s="38" t="s">
        <v>2185</v>
      </c>
    </row>
    <row r="458" spans="1:25" x14ac:dyDescent="0.2">
      <c r="A458" s="9">
        <v>439</v>
      </c>
      <c r="B458" s="11" t="s">
        <v>336</v>
      </c>
      <c r="C458" s="11" t="s">
        <v>2192</v>
      </c>
      <c r="D458" s="11" t="s">
        <v>1304</v>
      </c>
      <c r="E458" s="11" t="s">
        <v>334</v>
      </c>
      <c r="F458" s="11">
        <v>25</v>
      </c>
      <c r="G458" s="11">
        <v>1998</v>
      </c>
      <c r="H458" s="11">
        <v>25</v>
      </c>
      <c r="I458" s="11">
        <v>25</v>
      </c>
      <c r="J458" s="13">
        <v>2250</v>
      </c>
      <c r="K458" s="11">
        <v>25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4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4" t="s">
        <v>2185</v>
      </c>
    </row>
    <row r="459" spans="1:25" x14ac:dyDescent="0.2">
      <c r="A459" s="28">
        <v>440</v>
      </c>
      <c r="B459" s="37" t="s">
        <v>772</v>
      </c>
      <c r="C459" s="37" t="s">
        <v>2186</v>
      </c>
      <c r="D459" s="37" t="s">
        <v>483</v>
      </c>
      <c r="E459" s="37" t="s">
        <v>369</v>
      </c>
      <c r="F459" s="37">
        <v>23</v>
      </c>
      <c r="G459" s="37">
        <v>2000</v>
      </c>
      <c r="H459" s="37">
        <v>29</v>
      </c>
      <c r="I459" s="37">
        <v>24</v>
      </c>
      <c r="J459" s="57">
        <v>2240</v>
      </c>
      <c r="K459" s="37">
        <v>24.9</v>
      </c>
      <c r="L459" s="37">
        <v>0</v>
      </c>
      <c r="M459" s="37">
        <v>1</v>
      </c>
      <c r="N459" s="37">
        <v>1</v>
      </c>
      <c r="O459" s="37">
        <v>0</v>
      </c>
      <c r="P459" s="37">
        <v>0</v>
      </c>
      <c r="Q459" s="37">
        <v>0</v>
      </c>
      <c r="R459" s="37">
        <v>9</v>
      </c>
      <c r="S459" s="37">
        <v>0</v>
      </c>
      <c r="T459" s="37">
        <v>0</v>
      </c>
      <c r="U459" s="37">
        <v>0.04</v>
      </c>
      <c r="V459" s="37">
        <v>0.04</v>
      </c>
      <c r="W459" s="37">
        <v>0</v>
      </c>
      <c r="X459" s="37">
        <v>0.04</v>
      </c>
      <c r="Y459" s="38" t="s">
        <v>2185</v>
      </c>
    </row>
    <row r="460" spans="1:25" x14ac:dyDescent="0.2">
      <c r="A460" s="9">
        <v>441</v>
      </c>
      <c r="B460" s="11" t="s">
        <v>1730</v>
      </c>
      <c r="C460" s="11" t="s">
        <v>2233</v>
      </c>
      <c r="D460" s="11" t="s">
        <v>1440</v>
      </c>
      <c r="E460" s="11" t="s">
        <v>390</v>
      </c>
      <c r="F460" s="11">
        <v>23</v>
      </c>
      <c r="G460" s="11">
        <v>2000</v>
      </c>
      <c r="H460" s="11">
        <v>30</v>
      </c>
      <c r="I460" s="11">
        <v>24</v>
      </c>
      <c r="J460" s="13">
        <v>2117</v>
      </c>
      <c r="K460" s="11">
        <v>23.5</v>
      </c>
      <c r="L460" s="11">
        <v>0</v>
      </c>
      <c r="M460" s="11">
        <v>2</v>
      </c>
      <c r="N460" s="11">
        <v>2</v>
      </c>
      <c r="O460" s="11">
        <v>0</v>
      </c>
      <c r="P460" s="11">
        <v>0</v>
      </c>
      <c r="Q460" s="11">
        <v>0</v>
      </c>
      <c r="R460" s="11">
        <v>6</v>
      </c>
      <c r="S460" s="11">
        <v>0</v>
      </c>
      <c r="T460" s="11">
        <v>0</v>
      </c>
      <c r="U460" s="11">
        <v>0.09</v>
      </c>
      <c r="V460" s="11">
        <v>0.09</v>
      </c>
      <c r="W460" s="11">
        <v>0</v>
      </c>
      <c r="X460" s="11">
        <v>0.09</v>
      </c>
      <c r="Y460" s="14" t="s">
        <v>2185</v>
      </c>
    </row>
    <row r="461" spans="1:25" x14ac:dyDescent="0.2">
      <c r="A461" s="28">
        <v>442</v>
      </c>
      <c r="B461" s="37" t="s">
        <v>1931</v>
      </c>
      <c r="C461" s="37" t="s">
        <v>2246</v>
      </c>
      <c r="D461" s="37" t="s">
        <v>1882</v>
      </c>
      <c r="E461" s="37" t="s">
        <v>147</v>
      </c>
      <c r="F461" s="37">
        <v>28</v>
      </c>
      <c r="G461" s="37">
        <v>1995</v>
      </c>
      <c r="H461" s="37">
        <v>30</v>
      </c>
      <c r="I461" s="37">
        <v>24</v>
      </c>
      <c r="J461" s="57">
        <v>1969</v>
      </c>
      <c r="K461" s="37">
        <v>21.9</v>
      </c>
      <c r="L461" s="37">
        <v>2</v>
      </c>
      <c r="M461" s="37">
        <v>4</v>
      </c>
      <c r="N461" s="37">
        <v>6</v>
      </c>
      <c r="O461" s="37">
        <v>2</v>
      </c>
      <c r="P461" s="37">
        <v>0</v>
      </c>
      <c r="Q461" s="37">
        <v>1</v>
      </c>
      <c r="R461" s="37">
        <v>10</v>
      </c>
      <c r="S461" s="37">
        <v>1</v>
      </c>
      <c r="T461" s="37">
        <v>0.09</v>
      </c>
      <c r="U461" s="37">
        <v>0.18</v>
      </c>
      <c r="V461" s="37">
        <v>0.27</v>
      </c>
      <c r="W461" s="37">
        <v>0.09</v>
      </c>
      <c r="X461" s="37">
        <v>0.27</v>
      </c>
      <c r="Y461" s="38" t="s">
        <v>2185</v>
      </c>
    </row>
    <row r="462" spans="1:25" x14ac:dyDescent="0.2">
      <c r="A462" s="9">
        <v>443</v>
      </c>
      <c r="B462" s="11" t="s">
        <v>775</v>
      </c>
      <c r="C462" s="11" t="s">
        <v>2202</v>
      </c>
      <c r="D462" s="11" t="s">
        <v>483</v>
      </c>
      <c r="E462" s="11" t="s">
        <v>168</v>
      </c>
      <c r="F462" s="11">
        <v>23</v>
      </c>
      <c r="G462" s="11">
        <v>2000</v>
      </c>
      <c r="H462" s="11">
        <v>34</v>
      </c>
      <c r="I462" s="11">
        <v>31</v>
      </c>
      <c r="J462" s="13">
        <v>2759</v>
      </c>
      <c r="K462" s="11">
        <v>30.7</v>
      </c>
      <c r="L462" s="11">
        <v>6</v>
      </c>
      <c r="M462" s="11">
        <v>0</v>
      </c>
      <c r="N462" s="11">
        <v>6</v>
      </c>
      <c r="O462" s="11">
        <v>6</v>
      </c>
      <c r="P462" s="11">
        <v>0</v>
      </c>
      <c r="Q462" s="11">
        <v>0</v>
      </c>
      <c r="R462" s="11">
        <v>8</v>
      </c>
      <c r="S462" s="11">
        <v>0</v>
      </c>
      <c r="T462" s="11">
        <v>0.2</v>
      </c>
      <c r="U462" s="11">
        <v>0</v>
      </c>
      <c r="V462" s="11">
        <v>0.2</v>
      </c>
      <c r="W462" s="11">
        <v>0.2</v>
      </c>
      <c r="X462" s="11">
        <v>0.2</v>
      </c>
      <c r="Y462" s="14" t="s">
        <v>2185</v>
      </c>
    </row>
    <row r="463" spans="1:25" x14ac:dyDescent="0.2">
      <c r="A463" s="28">
        <v>444</v>
      </c>
      <c r="B463" s="37" t="s">
        <v>2091</v>
      </c>
      <c r="C463" s="37" t="s">
        <v>2219</v>
      </c>
      <c r="D463" s="37" t="s">
        <v>1981</v>
      </c>
      <c r="E463" s="37" t="s">
        <v>369</v>
      </c>
      <c r="F463" s="37">
        <v>24</v>
      </c>
      <c r="G463" s="37">
        <v>1999</v>
      </c>
      <c r="H463" s="37">
        <v>33</v>
      </c>
      <c r="I463" s="37">
        <v>32</v>
      </c>
      <c r="J463" s="57">
        <v>2846</v>
      </c>
      <c r="K463" s="37">
        <v>31.6</v>
      </c>
      <c r="L463" s="37">
        <v>10</v>
      </c>
      <c r="M463" s="37">
        <v>7</v>
      </c>
      <c r="N463" s="37">
        <v>17</v>
      </c>
      <c r="O463" s="37">
        <v>10</v>
      </c>
      <c r="P463" s="37">
        <v>0</v>
      </c>
      <c r="Q463" s="37">
        <v>0</v>
      </c>
      <c r="R463" s="37">
        <v>2</v>
      </c>
      <c r="S463" s="37">
        <v>0</v>
      </c>
      <c r="T463" s="37">
        <v>0.32</v>
      </c>
      <c r="U463" s="37">
        <v>0.22</v>
      </c>
      <c r="V463" s="37">
        <v>0.54</v>
      </c>
      <c r="W463" s="37">
        <v>0.32</v>
      </c>
      <c r="X463" s="37">
        <v>0.54</v>
      </c>
      <c r="Y463" s="38" t="s">
        <v>2185</v>
      </c>
    </row>
    <row r="464" spans="1:25" x14ac:dyDescent="0.2">
      <c r="A464" s="9">
        <v>445</v>
      </c>
      <c r="B464" s="11" t="s">
        <v>1733</v>
      </c>
      <c r="C464" s="11" t="s">
        <v>2186</v>
      </c>
      <c r="D464" s="11" t="s">
        <v>1440</v>
      </c>
      <c r="E464" s="11" t="s">
        <v>309</v>
      </c>
      <c r="F464" s="11">
        <v>17</v>
      </c>
      <c r="G464" s="11">
        <v>2006</v>
      </c>
      <c r="H464" s="11">
        <v>14</v>
      </c>
      <c r="I464" s="11">
        <v>5</v>
      </c>
      <c r="J464" s="11">
        <v>434</v>
      </c>
      <c r="K464" s="11">
        <v>4.8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5</v>
      </c>
      <c r="S464" s="11">
        <v>1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4" t="s">
        <v>2185</v>
      </c>
    </row>
    <row r="465" spans="1:25" x14ac:dyDescent="0.2">
      <c r="A465" s="28">
        <v>446</v>
      </c>
      <c r="B465" s="37" t="s">
        <v>777</v>
      </c>
      <c r="C465" s="37" t="s">
        <v>2186</v>
      </c>
      <c r="D465" s="37" t="s">
        <v>483</v>
      </c>
      <c r="E465" s="37" t="s">
        <v>377</v>
      </c>
      <c r="F465" s="37">
        <v>22</v>
      </c>
      <c r="G465" s="37">
        <v>2001</v>
      </c>
      <c r="H465" s="37">
        <v>1</v>
      </c>
      <c r="I465" s="37">
        <v>0</v>
      </c>
      <c r="J465" s="37">
        <v>8</v>
      </c>
      <c r="K465" s="37">
        <v>0.1</v>
      </c>
      <c r="L465" s="37">
        <v>0</v>
      </c>
      <c r="M465" s="37">
        <v>0</v>
      </c>
      <c r="N465" s="37">
        <v>0</v>
      </c>
      <c r="O465" s="37">
        <v>0</v>
      </c>
      <c r="P465" s="37">
        <v>0</v>
      </c>
      <c r="Q465" s="37">
        <v>0</v>
      </c>
      <c r="R465" s="37">
        <v>0</v>
      </c>
      <c r="S465" s="37">
        <v>0</v>
      </c>
      <c r="T465" s="37">
        <v>0</v>
      </c>
      <c r="U465" s="37">
        <v>0</v>
      </c>
      <c r="V465" s="37">
        <v>0</v>
      </c>
      <c r="W465" s="37">
        <v>0</v>
      </c>
      <c r="X465" s="37">
        <v>0</v>
      </c>
      <c r="Y465" s="38" t="s">
        <v>2185</v>
      </c>
    </row>
    <row r="466" spans="1:25" x14ac:dyDescent="0.2">
      <c r="A466" s="9">
        <v>447</v>
      </c>
      <c r="B466" s="11" t="s">
        <v>2094</v>
      </c>
      <c r="C466" s="11" t="s">
        <v>2190</v>
      </c>
      <c r="D466" s="11" t="s">
        <v>1981</v>
      </c>
      <c r="E466" s="11" t="s">
        <v>380</v>
      </c>
      <c r="F466" s="11">
        <v>22</v>
      </c>
      <c r="G466" s="11">
        <v>2002</v>
      </c>
      <c r="H466" s="11">
        <v>22</v>
      </c>
      <c r="I466" s="11">
        <v>12</v>
      </c>
      <c r="J466" s="13">
        <v>1031</v>
      </c>
      <c r="K466" s="11">
        <v>11.5</v>
      </c>
      <c r="L466" s="11">
        <v>2</v>
      </c>
      <c r="M466" s="11">
        <v>2</v>
      </c>
      <c r="N466" s="11">
        <v>4</v>
      </c>
      <c r="O466" s="11">
        <v>2</v>
      </c>
      <c r="P466" s="11">
        <v>0</v>
      </c>
      <c r="Q466" s="11">
        <v>0</v>
      </c>
      <c r="R466" s="11">
        <v>3</v>
      </c>
      <c r="S466" s="11">
        <v>0</v>
      </c>
      <c r="T466" s="11">
        <v>0.17</v>
      </c>
      <c r="U466" s="11">
        <v>0.17</v>
      </c>
      <c r="V466" s="11">
        <v>0.35</v>
      </c>
      <c r="W466" s="11">
        <v>0.17</v>
      </c>
      <c r="X466" s="11">
        <v>0.35</v>
      </c>
      <c r="Y466" s="14" t="s">
        <v>2185</v>
      </c>
    </row>
    <row r="467" spans="1:25" x14ac:dyDescent="0.2">
      <c r="A467" s="28">
        <v>448</v>
      </c>
      <c r="B467" s="37" t="s">
        <v>1734</v>
      </c>
      <c r="C467" s="37" t="s">
        <v>2186</v>
      </c>
      <c r="D467" s="37" t="s">
        <v>1440</v>
      </c>
      <c r="E467" s="37" t="s">
        <v>90</v>
      </c>
      <c r="F467" s="37">
        <v>23</v>
      </c>
      <c r="G467" s="37">
        <v>2001</v>
      </c>
      <c r="H467" s="37">
        <v>3</v>
      </c>
      <c r="I467" s="37">
        <v>0</v>
      </c>
      <c r="J467" s="37">
        <v>38</v>
      </c>
      <c r="K467" s="37">
        <v>0.4</v>
      </c>
      <c r="L467" s="37">
        <v>0</v>
      </c>
      <c r="M467" s="37">
        <v>0</v>
      </c>
      <c r="N467" s="37">
        <v>0</v>
      </c>
      <c r="O467" s="37">
        <v>0</v>
      </c>
      <c r="P467" s="37">
        <v>0</v>
      </c>
      <c r="Q467" s="37">
        <v>0</v>
      </c>
      <c r="R467" s="37">
        <v>2</v>
      </c>
      <c r="S467" s="37">
        <v>0</v>
      </c>
      <c r="T467" s="37">
        <v>0</v>
      </c>
      <c r="U467" s="37">
        <v>0</v>
      </c>
      <c r="V467" s="37">
        <v>0</v>
      </c>
      <c r="W467" s="37">
        <v>0</v>
      </c>
      <c r="X467" s="37">
        <v>0</v>
      </c>
      <c r="Y467" s="38" t="s">
        <v>2185</v>
      </c>
    </row>
    <row r="468" spans="1:25" x14ac:dyDescent="0.2">
      <c r="A468" s="9">
        <v>449</v>
      </c>
      <c r="B468" s="11" t="s">
        <v>779</v>
      </c>
      <c r="C468" s="11" t="s">
        <v>2188</v>
      </c>
      <c r="D468" s="11" t="s">
        <v>483</v>
      </c>
      <c r="E468" s="11" t="s">
        <v>90</v>
      </c>
      <c r="F468" s="11"/>
      <c r="G468" s="11"/>
      <c r="H468" s="11">
        <v>25</v>
      </c>
      <c r="I468" s="11">
        <v>18</v>
      </c>
      <c r="J468" s="13">
        <v>1667</v>
      </c>
      <c r="K468" s="11">
        <v>18.5</v>
      </c>
      <c r="L468" s="11">
        <v>1</v>
      </c>
      <c r="M468" s="11">
        <v>0</v>
      </c>
      <c r="N468" s="11">
        <v>1</v>
      </c>
      <c r="O468" s="11">
        <v>1</v>
      </c>
      <c r="P468" s="11">
        <v>0</v>
      </c>
      <c r="Q468" s="11">
        <v>0</v>
      </c>
      <c r="R468" s="11">
        <v>3</v>
      </c>
      <c r="S468" s="11">
        <v>0</v>
      </c>
      <c r="T468" s="11">
        <v>0.05</v>
      </c>
      <c r="U468" s="11">
        <v>0</v>
      </c>
      <c r="V468" s="11">
        <v>0.05</v>
      </c>
      <c r="W468" s="11">
        <v>0.05</v>
      </c>
      <c r="X468" s="11">
        <v>0.05</v>
      </c>
      <c r="Y468" s="14" t="s">
        <v>2185</v>
      </c>
    </row>
    <row r="469" spans="1:25" x14ac:dyDescent="0.2">
      <c r="A469" s="28">
        <v>450</v>
      </c>
      <c r="B469" s="37" t="s">
        <v>1735</v>
      </c>
      <c r="C469" s="37" t="s">
        <v>2186</v>
      </c>
      <c r="D469" s="37" t="s">
        <v>1440</v>
      </c>
      <c r="E469" s="37" t="s">
        <v>164</v>
      </c>
      <c r="F469" s="37">
        <v>22</v>
      </c>
      <c r="G469" s="37">
        <v>2001</v>
      </c>
      <c r="H469" s="37">
        <v>6</v>
      </c>
      <c r="I469" s="37">
        <v>0</v>
      </c>
      <c r="J469" s="37">
        <v>31</v>
      </c>
      <c r="K469" s="37">
        <v>0.3</v>
      </c>
      <c r="L469" s="37">
        <v>0</v>
      </c>
      <c r="M469" s="37">
        <v>0</v>
      </c>
      <c r="N469" s="37">
        <v>0</v>
      </c>
      <c r="O469" s="37">
        <v>0</v>
      </c>
      <c r="P469" s="37">
        <v>0</v>
      </c>
      <c r="Q469" s="37">
        <v>0</v>
      </c>
      <c r="R469" s="37">
        <v>0</v>
      </c>
      <c r="S469" s="37">
        <v>0</v>
      </c>
      <c r="T469" s="37">
        <v>0</v>
      </c>
      <c r="U469" s="37">
        <v>0</v>
      </c>
      <c r="V469" s="37">
        <v>0</v>
      </c>
      <c r="W469" s="37">
        <v>0</v>
      </c>
      <c r="X469" s="37">
        <v>0</v>
      </c>
      <c r="Y469" s="38" t="s">
        <v>2185</v>
      </c>
    </row>
    <row r="470" spans="1:25" x14ac:dyDescent="0.2">
      <c r="A470" s="9" t="s">
        <v>2169</v>
      </c>
      <c r="B470" s="11" t="s">
        <v>471</v>
      </c>
      <c r="C470" s="11" t="s">
        <v>2170</v>
      </c>
      <c r="D470" s="11" t="s">
        <v>475</v>
      </c>
      <c r="E470" s="11" t="s">
        <v>268</v>
      </c>
      <c r="F470" s="11" t="s">
        <v>2171</v>
      </c>
      <c r="G470" s="11" t="s">
        <v>478</v>
      </c>
      <c r="H470" s="11" t="s">
        <v>2172</v>
      </c>
      <c r="I470" s="11" t="s">
        <v>2173</v>
      </c>
      <c r="J470" s="11" t="s">
        <v>2174</v>
      </c>
      <c r="K470" s="11" t="s">
        <v>2175</v>
      </c>
      <c r="L470" s="11" t="s">
        <v>2176</v>
      </c>
      <c r="M470" s="11" t="s">
        <v>2177</v>
      </c>
      <c r="N470" s="11" t="s">
        <v>2178</v>
      </c>
      <c r="O470" s="11" t="s">
        <v>2179</v>
      </c>
      <c r="P470" s="11" t="s">
        <v>2180</v>
      </c>
      <c r="Q470" s="11" t="s">
        <v>2181</v>
      </c>
      <c r="R470" s="11" t="s">
        <v>2182</v>
      </c>
      <c r="S470" s="11" t="s">
        <v>2183</v>
      </c>
      <c r="T470" s="11" t="s">
        <v>2176</v>
      </c>
      <c r="U470" s="11" t="s">
        <v>2177</v>
      </c>
      <c r="V470" s="11" t="s">
        <v>2178</v>
      </c>
      <c r="W470" s="11" t="s">
        <v>2179</v>
      </c>
      <c r="X470" s="11" t="s">
        <v>2184</v>
      </c>
      <c r="Y470" s="14" t="s">
        <v>2185</v>
      </c>
    </row>
    <row r="471" spans="1:25" x14ac:dyDescent="0.2">
      <c r="A471" s="28">
        <v>451</v>
      </c>
      <c r="B471" s="37" t="s">
        <v>1374</v>
      </c>
      <c r="C471" s="37" t="s">
        <v>2210</v>
      </c>
      <c r="D471" s="37" t="s">
        <v>1304</v>
      </c>
      <c r="E471" s="37" t="s">
        <v>90</v>
      </c>
      <c r="F471" s="37">
        <v>27</v>
      </c>
      <c r="G471" s="37">
        <v>1996</v>
      </c>
      <c r="H471" s="37">
        <v>8</v>
      </c>
      <c r="I471" s="37">
        <v>8</v>
      </c>
      <c r="J471" s="37">
        <v>720</v>
      </c>
      <c r="K471" s="37">
        <v>8</v>
      </c>
      <c r="L471" s="37">
        <v>0</v>
      </c>
      <c r="M471" s="37">
        <v>0</v>
      </c>
      <c r="N471" s="37">
        <v>0</v>
      </c>
      <c r="O471" s="37">
        <v>0</v>
      </c>
      <c r="P471" s="37">
        <v>0</v>
      </c>
      <c r="Q471" s="37">
        <v>0</v>
      </c>
      <c r="R471" s="37">
        <v>1</v>
      </c>
      <c r="S471" s="37">
        <v>0</v>
      </c>
      <c r="T471" s="37">
        <v>0</v>
      </c>
      <c r="U471" s="37">
        <v>0</v>
      </c>
      <c r="V471" s="37">
        <v>0</v>
      </c>
      <c r="W471" s="37">
        <v>0</v>
      </c>
      <c r="X471" s="37">
        <v>0</v>
      </c>
      <c r="Y471" s="38" t="s">
        <v>2185</v>
      </c>
    </row>
    <row r="472" spans="1:25" x14ac:dyDescent="0.2">
      <c r="A472" s="9">
        <v>452</v>
      </c>
      <c r="B472" s="11" t="s">
        <v>781</v>
      </c>
      <c r="C472" s="11" t="s">
        <v>2186</v>
      </c>
      <c r="D472" s="11" t="s">
        <v>483</v>
      </c>
      <c r="E472" s="11" t="s">
        <v>90</v>
      </c>
      <c r="F472" s="11">
        <v>23</v>
      </c>
      <c r="G472" s="11">
        <v>2000</v>
      </c>
      <c r="H472" s="11">
        <v>27</v>
      </c>
      <c r="I472" s="11">
        <v>23</v>
      </c>
      <c r="J472" s="13">
        <v>2192</v>
      </c>
      <c r="K472" s="11">
        <v>24.4</v>
      </c>
      <c r="L472" s="11">
        <v>1</v>
      </c>
      <c r="M472" s="11">
        <v>1</v>
      </c>
      <c r="N472" s="11">
        <v>2</v>
      </c>
      <c r="O472" s="11">
        <v>1</v>
      </c>
      <c r="P472" s="11">
        <v>0</v>
      </c>
      <c r="Q472" s="11">
        <v>0</v>
      </c>
      <c r="R472" s="11">
        <v>4</v>
      </c>
      <c r="S472" s="11">
        <v>0</v>
      </c>
      <c r="T472" s="11">
        <v>0.04</v>
      </c>
      <c r="U472" s="11">
        <v>0.04</v>
      </c>
      <c r="V472" s="11">
        <v>0.08</v>
      </c>
      <c r="W472" s="11">
        <v>0.04</v>
      </c>
      <c r="X472" s="11">
        <v>0.08</v>
      </c>
      <c r="Y472" s="14" t="s">
        <v>2185</v>
      </c>
    </row>
    <row r="473" spans="1:25" x14ac:dyDescent="0.2">
      <c r="A473" s="28">
        <v>453</v>
      </c>
      <c r="B473" s="37" t="s">
        <v>781</v>
      </c>
      <c r="C473" s="37" t="s">
        <v>2186</v>
      </c>
      <c r="D473" s="37" t="s">
        <v>483</v>
      </c>
      <c r="E473" s="37" t="s">
        <v>122</v>
      </c>
      <c r="F473" s="37">
        <v>23</v>
      </c>
      <c r="G473" s="37">
        <v>2000</v>
      </c>
      <c r="H473" s="37">
        <v>3</v>
      </c>
      <c r="I473" s="37">
        <v>1</v>
      </c>
      <c r="J473" s="37">
        <v>133</v>
      </c>
      <c r="K473" s="37">
        <v>1.5</v>
      </c>
      <c r="L473" s="37">
        <v>0</v>
      </c>
      <c r="M473" s="37">
        <v>0</v>
      </c>
      <c r="N473" s="37">
        <v>0</v>
      </c>
      <c r="O473" s="37">
        <v>0</v>
      </c>
      <c r="P473" s="37">
        <v>0</v>
      </c>
      <c r="Q473" s="37">
        <v>0</v>
      </c>
      <c r="R473" s="37">
        <v>0</v>
      </c>
      <c r="S473" s="37">
        <v>0</v>
      </c>
      <c r="T473" s="37">
        <v>0</v>
      </c>
      <c r="U473" s="37">
        <v>0</v>
      </c>
      <c r="V473" s="37">
        <v>0</v>
      </c>
      <c r="W473" s="37">
        <v>0</v>
      </c>
      <c r="X473" s="37">
        <v>0</v>
      </c>
      <c r="Y473" s="38" t="s">
        <v>2185</v>
      </c>
    </row>
    <row r="474" spans="1:25" x14ac:dyDescent="0.2">
      <c r="A474" s="9">
        <v>454</v>
      </c>
      <c r="B474" s="11" t="s">
        <v>1738</v>
      </c>
      <c r="C474" s="11" t="s">
        <v>2247</v>
      </c>
      <c r="D474" s="11" t="s">
        <v>1440</v>
      </c>
      <c r="E474" s="11" t="s">
        <v>78</v>
      </c>
      <c r="F474" s="11">
        <v>25</v>
      </c>
      <c r="G474" s="11">
        <v>1998</v>
      </c>
      <c r="H474" s="11">
        <v>27</v>
      </c>
      <c r="I474" s="11">
        <v>14</v>
      </c>
      <c r="J474" s="13">
        <v>1303</v>
      </c>
      <c r="K474" s="11">
        <v>14.5</v>
      </c>
      <c r="L474" s="11">
        <v>4</v>
      </c>
      <c r="M474" s="11">
        <v>3</v>
      </c>
      <c r="N474" s="11">
        <v>7</v>
      </c>
      <c r="O474" s="11">
        <v>4</v>
      </c>
      <c r="P474" s="11">
        <v>0</v>
      </c>
      <c r="Q474" s="11">
        <v>0</v>
      </c>
      <c r="R474" s="11">
        <v>3</v>
      </c>
      <c r="S474" s="11">
        <v>0</v>
      </c>
      <c r="T474" s="11">
        <v>0.28000000000000003</v>
      </c>
      <c r="U474" s="11">
        <v>0.21</v>
      </c>
      <c r="V474" s="11">
        <v>0.48</v>
      </c>
      <c r="W474" s="11">
        <v>0.28000000000000003</v>
      </c>
      <c r="X474" s="11">
        <v>0.48</v>
      </c>
      <c r="Y474" s="14" t="s">
        <v>2185</v>
      </c>
    </row>
    <row r="475" spans="1:25" x14ac:dyDescent="0.2">
      <c r="A475" s="28">
        <v>455</v>
      </c>
      <c r="B475" s="37" t="s">
        <v>784</v>
      </c>
      <c r="C475" s="37" t="s">
        <v>2207</v>
      </c>
      <c r="D475" s="37" t="s">
        <v>483</v>
      </c>
      <c r="E475" s="37" t="s">
        <v>282</v>
      </c>
      <c r="F475" s="37">
        <v>26</v>
      </c>
      <c r="G475" s="37">
        <v>1997</v>
      </c>
      <c r="H475" s="37">
        <v>31</v>
      </c>
      <c r="I475" s="37">
        <v>30</v>
      </c>
      <c r="J475" s="57">
        <v>2677</v>
      </c>
      <c r="K475" s="37">
        <v>29.7</v>
      </c>
      <c r="L475" s="37">
        <v>2</v>
      </c>
      <c r="M475" s="37">
        <v>1</v>
      </c>
      <c r="N475" s="37">
        <v>3</v>
      </c>
      <c r="O475" s="37">
        <v>2</v>
      </c>
      <c r="P475" s="37">
        <v>0</v>
      </c>
      <c r="Q475" s="37">
        <v>0</v>
      </c>
      <c r="R475" s="37">
        <v>7</v>
      </c>
      <c r="S475" s="37">
        <v>0</v>
      </c>
      <c r="T475" s="37">
        <v>7.0000000000000007E-2</v>
      </c>
      <c r="U475" s="37">
        <v>0.03</v>
      </c>
      <c r="V475" s="37">
        <v>0.1</v>
      </c>
      <c r="W475" s="37">
        <v>7.0000000000000007E-2</v>
      </c>
      <c r="X475" s="37">
        <v>0.1</v>
      </c>
      <c r="Y475" s="38" t="s">
        <v>2185</v>
      </c>
    </row>
    <row r="476" spans="1:25" x14ac:dyDescent="0.2">
      <c r="A476" s="9">
        <v>456</v>
      </c>
      <c r="B476" s="11" t="s">
        <v>1158</v>
      </c>
      <c r="C476" s="11" t="s">
        <v>2186</v>
      </c>
      <c r="D476" s="11" t="s">
        <v>1013</v>
      </c>
      <c r="E476" s="11" t="s">
        <v>334</v>
      </c>
      <c r="F476" s="11">
        <v>25</v>
      </c>
      <c r="G476" s="11">
        <v>1998</v>
      </c>
      <c r="H476" s="11">
        <v>7</v>
      </c>
      <c r="I476" s="11">
        <v>1</v>
      </c>
      <c r="J476" s="11">
        <v>111</v>
      </c>
      <c r="K476" s="11">
        <v>1.2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2</v>
      </c>
      <c r="S476" s="11">
        <v>1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4" t="s">
        <v>2185</v>
      </c>
    </row>
    <row r="477" spans="1:25" x14ac:dyDescent="0.2">
      <c r="A477" s="28">
        <v>457</v>
      </c>
      <c r="B477" s="37" t="s">
        <v>787</v>
      </c>
      <c r="C477" s="37" t="s">
        <v>2205</v>
      </c>
      <c r="D477" s="37" t="s">
        <v>483</v>
      </c>
      <c r="E477" s="37" t="s">
        <v>74</v>
      </c>
      <c r="F477" s="37">
        <v>31</v>
      </c>
      <c r="G477" s="37">
        <v>1992</v>
      </c>
      <c r="H477" s="37">
        <v>7</v>
      </c>
      <c r="I477" s="37">
        <v>7</v>
      </c>
      <c r="J477" s="37">
        <v>630</v>
      </c>
      <c r="K477" s="37">
        <v>7</v>
      </c>
      <c r="L477" s="37">
        <v>0</v>
      </c>
      <c r="M477" s="37">
        <v>0</v>
      </c>
      <c r="N477" s="37">
        <v>0</v>
      </c>
      <c r="O477" s="37">
        <v>0</v>
      </c>
      <c r="P477" s="37">
        <v>0</v>
      </c>
      <c r="Q477" s="37">
        <v>0</v>
      </c>
      <c r="R477" s="37">
        <v>4</v>
      </c>
      <c r="S477" s="37">
        <v>0</v>
      </c>
      <c r="T477" s="37">
        <v>0</v>
      </c>
      <c r="U477" s="37">
        <v>0</v>
      </c>
      <c r="V477" s="37">
        <v>0</v>
      </c>
      <c r="W477" s="37">
        <v>0</v>
      </c>
      <c r="X477" s="37">
        <v>0</v>
      </c>
      <c r="Y477" s="38" t="s">
        <v>2185</v>
      </c>
    </row>
    <row r="478" spans="1:25" x14ac:dyDescent="0.2">
      <c r="A478" s="9">
        <v>458</v>
      </c>
      <c r="B478" s="11" t="s">
        <v>1160</v>
      </c>
      <c r="C478" s="11" t="s">
        <v>2191</v>
      </c>
      <c r="D478" s="11" t="s">
        <v>1013</v>
      </c>
      <c r="E478" s="11" t="s">
        <v>390</v>
      </c>
      <c r="F478" s="11">
        <v>16</v>
      </c>
      <c r="G478" s="11">
        <v>2007</v>
      </c>
      <c r="H478" s="11">
        <v>7</v>
      </c>
      <c r="I478" s="11">
        <v>0</v>
      </c>
      <c r="J478" s="11">
        <v>52</v>
      </c>
      <c r="K478" s="11">
        <v>0.6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1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4" t="s">
        <v>2185</v>
      </c>
    </row>
    <row r="479" spans="1:25" x14ac:dyDescent="0.2">
      <c r="A479" s="28">
        <v>459</v>
      </c>
      <c r="B479" s="37" t="s">
        <v>789</v>
      </c>
      <c r="C479" s="37" t="s">
        <v>2192</v>
      </c>
      <c r="D479" s="37" t="s">
        <v>483</v>
      </c>
      <c r="E479" s="37" t="s">
        <v>85</v>
      </c>
      <c r="F479" s="37">
        <v>19</v>
      </c>
      <c r="G479" s="37">
        <v>2005</v>
      </c>
      <c r="H479" s="37">
        <v>1</v>
      </c>
      <c r="I479" s="37">
        <v>0</v>
      </c>
      <c r="J479" s="37">
        <v>45</v>
      </c>
      <c r="K479" s="37">
        <v>0.5</v>
      </c>
      <c r="L479" s="37">
        <v>0</v>
      </c>
      <c r="M479" s="37">
        <v>0</v>
      </c>
      <c r="N479" s="37">
        <v>0</v>
      </c>
      <c r="O479" s="37">
        <v>0</v>
      </c>
      <c r="P479" s="37">
        <v>0</v>
      </c>
      <c r="Q479" s="37">
        <v>0</v>
      </c>
      <c r="R479" s="37">
        <v>0</v>
      </c>
      <c r="S479" s="37">
        <v>0</v>
      </c>
      <c r="T479" s="37">
        <v>0</v>
      </c>
      <c r="U479" s="37">
        <v>0</v>
      </c>
      <c r="V479" s="37">
        <v>0</v>
      </c>
      <c r="W479" s="37">
        <v>0</v>
      </c>
      <c r="X479" s="37">
        <v>0</v>
      </c>
      <c r="Y479" s="38" t="s">
        <v>2185</v>
      </c>
    </row>
    <row r="480" spans="1:25" x14ac:dyDescent="0.2">
      <c r="A480" s="9">
        <v>460</v>
      </c>
      <c r="B480" s="11" t="s">
        <v>793</v>
      </c>
      <c r="C480" s="11" t="s">
        <v>2186</v>
      </c>
      <c r="D480" s="11" t="s">
        <v>483</v>
      </c>
      <c r="E480" s="11" t="s">
        <v>179</v>
      </c>
      <c r="F480" s="11">
        <v>17</v>
      </c>
      <c r="G480" s="11">
        <v>2006</v>
      </c>
      <c r="H480" s="11">
        <v>3</v>
      </c>
      <c r="I480" s="11">
        <v>1</v>
      </c>
      <c r="J480" s="11">
        <v>144</v>
      </c>
      <c r="K480" s="11">
        <v>1.6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4" t="s">
        <v>2185</v>
      </c>
    </row>
    <row r="481" spans="1:25" x14ac:dyDescent="0.2">
      <c r="A481" s="28">
        <v>461</v>
      </c>
      <c r="B481" s="37" t="s">
        <v>972</v>
      </c>
      <c r="C481" s="37" t="s">
        <v>2196</v>
      </c>
      <c r="D481" s="37" t="s">
        <v>916</v>
      </c>
      <c r="E481" s="37" t="s">
        <v>122</v>
      </c>
      <c r="F481" s="37">
        <v>27</v>
      </c>
      <c r="G481" s="37">
        <v>1996</v>
      </c>
      <c r="H481" s="37">
        <v>18</v>
      </c>
      <c r="I481" s="37">
        <v>17</v>
      </c>
      <c r="J481" s="57">
        <v>1438</v>
      </c>
      <c r="K481" s="37">
        <v>16</v>
      </c>
      <c r="L481" s="37">
        <v>0</v>
      </c>
      <c r="M481" s="37">
        <v>0</v>
      </c>
      <c r="N481" s="37">
        <v>0</v>
      </c>
      <c r="O481" s="37">
        <v>0</v>
      </c>
      <c r="P481" s="37">
        <v>0</v>
      </c>
      <c r="Q481" s="37">
        <v>0</v>
      </c>
      <c r="R481" s="37">
        <v>9</v>
      </c>
      <c r="S481" s="37">
        <v>2</v>
      </c>
      <c r="T481" s="37">
        <v>0</v>
      </c>
      <c r="U481" s="37">
        <v>0</v>
      </c>
      <c r="V481" s="37">
        <v>0</v>
      </c>
      <c r="W481" s="37">
        <v>0</v>
      </c>
      <c r="X481" s="37">
        <v>0</v>
      </c>
      <c r="Y481" s="38" t="s">
        <v>2185</v>
      </c>
    </row>
    <row r="482" spans="1:25" x14ac:dyDescent="0.2">
      <c r="A482" s="9">
        <v>462</v>
      </c>
      <c r="B482" s="11" t="s">
        <v>796</v>
      </c>
      <c r="C482" s="11" t="s">
        <v>2196</v>
      </c>
      <c r="D482" s="11" t="s">
        <v>483</v>
      </c>
      <c r="E482" s="11" t="s">
        <v>51</v>
      </c>
      <c r="F482" s="11">
        <v>24</v>
      </c>
      <c r="G482" s="11">
        <v>1999</v>
      </c>
      <c r="H482" s="11">
        <v>7</v>
      </c>
      <c r="I482" s="11">
        <v>4</v>
      </c>
      <c r="J482" s="11">
        <v>393</v>
      </c>
      <c r="K482" s="11">
        <v>4.4000000000000004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1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4" t="s">
        <v>2185</v>
      </c>
    </row>
    <row r="483" spans="1:25" x14ac:dyDescent="0.2">
      <c r="A483" s="28">
        <v>463</v>
      </c>
      <c r="B483" s="37" t="s">
        <v>1742</v>
      </c>
      <c r="C483" s="37" t="s">
        <v>2186</v>
      </c>
      <c r="D483" s="37" t="s">
        <v>1440</v>
      </c>
      <c r="E483" s="37" t="s">
        <v>168</v>
      </c>
      <c r="F483" s="37">
        <v>19</v>
      </c>
      <c r="G483" s="37">
        <v>2004</v>
      </c>
      <c r="H483" s="37">
        <v>11</v>
      </c>
      <c r="I483" s="37">
        <v>8</v>
      </c>
      <c r="J483" s="37">
        <v>716</v>
      </c>
      <c r="K483" s="37">
        <v>8</v>
      </c>
      <c r="L483" s="37">
        <v>0</v>
      </c>
      <c r="M483" s="37">
        <v>3</v>
      </c>
      <c r="N483" s="37">
        <v>3</v>
      </c>
      <c r="O483" s="37">
        <v>0</v>
      </c>
      <c r="P483" s="37">
        <v>0</v>
      </c>
      <c r="Q483" s="37">
        <v>0</v>
      </c>
      <c r="R483" s="37">
        <v>0</v>
      </c>
      <c r="S483" s="37">
        <v>0</v>
      </c>
      <c r="T483" s="37">
        <v>0</v>
      </c>
      <c r="U483" s="37">
        <v>0.38</v>
      </c>
      <c r="V483" s="37">
        <v>0.38</v>
      </c>
      <c r="W483" s="37">
        <v>0</v>
      </c>
      <c r="X483" s="37">
        <v>0.38</v>
      </c>
      <c r="Y483" s="38" t="s">
        <v>2185</v>
      </c>
    </row>
    <row r="484" spans="1:25" x14ac:dyDescent="0.2">
      <c r="A484" s="9">
        <v>464</v>
      </c>
      <c r="B484" s="11" t="s">
        <v>1286</v>
      </c>
      <c r="C484" s="11" t="s">
        <v>2220</v>
      </c>
      <c r="D484" s="11" t="s">
        <v>1221</v>
      </c>
      <c r="E484" s="11" t="s">
        <v>374</v>
      </c>
      <c r="F484" s="11">
        <v>24</v>
      </c>
      <c r="G484" s="11">
        <v>1999</v>
      </c>
      <c r="H484" s="11">
        <v>27</v>
      </c>
      <c r="I484" s="11">
        <v>16</v>
      </c>
      <c r="J484" s="13">
        <v>1374</v>
      </c>
      <c r="K484" s="11">
        <v>15.3</v>
      </c>
      <c r="L484" s="11">
        <v>2</v>
      </c>
      <c r="M484" s="11">
        <v>3</v>
      </c>
      <c r="N484" s="11">
        <v>5</v>
      </c>
      <c r="O484" s="11">
        <v>2</v>
      </c>
      <c r="P484" s="11">
        <v>0</v>
      </c>
      <c r="Q484" s="11">
        <v>0</v>
      </c>
      <c r="R484" s="11">
        <v>2</v>
      </c>
      <c r="S484" s="11">
        <v>0</v>
      </c>
      <c r="T484" s="11">
        <v>0.13</v>
      </c>
      <c r="U484" s="11">
        <v>0.2</v>
      </c>
      <c r="V484" s="11">
        <v>0.33</v>
      </c>
      <c r="W484" s="11">
        <v>0.13</v>
      </c>
      <c r="X484" s="11">
        <v>0.33</v>
      </c>
      <c r="Y484" s="14" t="s">
        <v>2185</v>
      </c>
    </row>
    <row r="485" spans="1:25" x14ac:dyDescent="0.2">
      <c r="A485" s="28">
        <v>465</v>
      </c>
      <c r="B485" s="37" t="s">
        <v>1744</v>
      </c>
      <c r="C485" s="37" t="s">
        <v>2186</v>
      </c>
      <c r="D485" s="37" t="s">
        <v>1440</v>
      </c>
      <c r="E485" s="37" t="s">
        <v>309</v>
      </c>
      <c r="F485" s="37">
        <v>28</v>
      </c>
      <c r="G485" s="37">
        <v>1995</v>
      </c>
      <c r="H485" s="37">
        <v>15</v>
      </c>
      <c r="I485" s="37">
        <v>12</v>
      </c>
      <c r="J485" s="37">
        <v>974</v>
      </c>
      <c r="K485" s="37">
        <v>10.8</v>
      </c>
      <c r="L485" s="37">
        <v>0</v>
      </c>
      <c r="M485" s="37">
        <v>0</v>
      </c>
      <c r="N485" s="37">
        <v>0</v>
      </c>
      <c r="O485" s="37">
        <v>0</v>
      </c>
      <c r="P485" s="37">
        <v>0</v>
      </c>
      <c r="Q485" s="37">
        <v>0</v>
      </c>
      <c r="R485" s="37">
        <v>9</v>
      </c>
      <c r="S485" s="37">
        <v>0</v>
      </c>
      <c r="T485" s="37">
        <v>0</v>
      </c>
      <c r="U485" s="37">
        <v>0</v>
      </c>
      <c r="V485" s="37">
        <v>0</v>
      </c>
      <c r="W485" s="37">
        <v>0</v>
      </c>
      <c r="X485" s="37">
        <v>0</v>
      </c>
      <c r="Y485" s="38" t="s">
        <v>2185</v>
      </c>
    </row>
    <row r="486" spans="1:25" x14ac:dyDescent="0.2">
      <c r="A486" s="9">
        <v>466</v>
      </c>
      <c r="B486" s="11" t="s">
        <v>1288</v>
      </c>
      <c r="C486" s="11" t="s">
        <v>2204</v>
      </c>
      <c r="D486" s="11" t="s">
        <v>1221</v>
      </c>
      <c r="E486" s="11" t="s">
        <v>380</v>
      </c>
      <c r="F486" s="11">
        <v>29</v>
      </c>
      <c r="G486" s="11">
        <v>1994</v>
      </c>
      <c r="H486" s="11">
        <v>26</v>
      </c>
      <c r="I486" s="11">
        <v>23</v>
      </c>
      <c r="J486" s="13">
        <v>1885</v>
      </c>
      <c r="K486" s="11">
        <v>20.9</v>
      </c>
      <c r="L486" s="11">
        <v>4</v>
      </c>
      <c r="M486" s="11">
        <v>5</v>
      </c>
      <c r="N486" s="11">
        <v>9</v>
      </c>
      <c r="O486" s="11">
        <v>4</v>
      </c>
      <c r="P486" s="11">
        <v>0</v>
      </c>
      <c r="Q486" s="11">
        <v>0</v>
      </c>
      <c r="R486" s="11">
        <v>4</v>
      </c>
      <c r="S486" s="11">
        <v>0</v>
      </c>
      <c r="T486" s="11">
        <v>0.19</v>
      </c>
      <c r="U486" s="11">
        <v>0.24</v>
      </c>
      <c r="V486" s="11">
        <v>0.43</v>
      </c>
      <c r="W486" s="11">
        <v>0.19</v>
      </c>
      <c r="X486" s="11">
        <v>0.43</v>
      </c>
      <c r="Y486" s="14" t="s">
        <v>2185</v>
      </c>
    </row>
    <row r="487" spans="1:25" x14ac:dyDescent="0.2">
      <c r="A487" s="28">
        <v>467</v>
      </c>
      <c r="B487" s="37" t="s">
        <v>1377</v>
      </c>
      <c r="C487" s="37" t="s">
        <v>2205</v>
      </c>
      <c r="D487" s="37" t="s">
        <v>1304</v>
      </c>
      <c r="E487" s="37" t="s">
        <v>74</v>
      </c>
      <c r="F487" s="37">
        <v>27</v>
      </c>
      <c r="G487" s="37">
        <v>1996</v>
      </c>
      <c r="H487" s="37">
        <v>6</v>
      </c>
      <c r="I487" s="37">
        <v>6</v>
      </c>
      <c r="J487" s="37">
        <v>540</v>
      </c>
      <c r="K487" s="37">
        <v>6</v>
      </c>
      <c r="L487" s="37">
        <v>0</v>
      </c>
      <c r="M487" s="37">
        <v>0</v>
      </c>
      <c r="N487" s="37">
        <v>0</v>
      </c>
      <c r="O487" s="37">
        <v>0</v>
      </c>
      <c r="P487" s="37">
        <v>0</v>
      </c>
      <c r="Q487" s="37">
        <v>0</v>
      </c>
      <c r="R487" s="37">
        <v>1</v>
      </c>
      <c r="S487" s="37">
        <v>0</v>
      </c>
      <c r="T487" s="37">
        <v>0</v>
      </c>
      <c r="U487" s="37">
        <v>0</v>
      </c>
      <c r="V487" s="37">
        <v>0</v>
      </c>
      <c r="W487" s="37">
        <v>0</v>
      </c>
      <c r="X487" s="37">
        <v>0</v>
      </c>
      <c r="Y487" s="38" t="s">
        <v>2185</v>
      </c>
    </row>
    <row r="488" spans="1:25" x14ac:dyDescent="0.2">
      <c r="A488" s="9">
        <v>468</v>
      </c>
      <c r="B488" s="11" t="s">
        <v>799</v>
      </c>
      <c r="C488" s="11" t="s">
        <v>2208</v>
      </c>
      <c r="D488" s="11" t="s">
        <v>483</v>
      </c>
      <c r="E488" s="11" t="s">
        <v>380</v>
      </c>
      <c r="F488" s="11">
        <v>28</v>
      </c>
      <c r="G488" s="11">
        <v>1996</v>
      </c>
      <c r="H488" s="11">
        <v>26</v>
      </c>
      <c r="I488" s="11">
        <v>23</v>
      </c>
      <c r="J488" s="13">
        <v>1962</v>
      </c>
      <c r="K488" s="11">
        <v>21.8</v>
      </c>
      <c r="L488" s="11">
        <v>1</v>
      </c>
      <c r="M488" s="11">
        <v>3</v>
      </c>
      <c r="N488" s="11">
        <v>4</v>
      </c>
      <c r="O488" s="11">
        <v>1</v>
      </c>
      <c r="P488" s="11">
        <v>0</v>
      </c>
      <c r="Q488" s="11">
        <v>0</v>
      </c>
      <c r="R488" s="11">
        <v>6</v>
      </c>
      <c r="S488" s="11">
        <v>0</v>
      </c>
      <c r="T488" s="11">
        <v>0.05</v>
      </c>
      <c r="U488" s="11">
        <v>0.14000000000000001</v>
      </c>
      <c r="V488" s="11">
        <v>0.18</v>
      </c>
      <c r="W488" s="11">
        <v>0.05</v>
      </c>
      <c r="X488" s="11">
        <v>0.18</v>
      </c>
      <c r="Y488" s="14" t="s">
        <v>2185</v>
      </c>
    </row>
    <row r="489" spans="1:25" x14ac:dyDescent="0.2">
      <c r="A489" s="28">
        <v>469</v>
      </c>
      <c r="B489" s="37" t="s">
        <v>1747</v>
      </c>
      <c r="C489" s="37" t="s">
        <v>2199</v>
      </c>
      <c r="D489" s="37" t="s">
        <v>1440</v>
      </c>
      <c r="E489" s="37" t="s">
        <v>117</v>
      </c>
      <c r="F489" s="37"/>
      <c r="G489" s="37"/>
      <c r="H489" s="37">
        <v>22</v>
      </c>
      <c r="I489" s="37">
        <v>9</v>
      </c>
      <c r="J489" s="37">
        <v>962</v>
      </c>
      <c r="K489" s="37">
        <v>10.7</v>
      </c>
      <c r="L489" s="37">
        <v>0</v>
      </c>
      <c r="M489" s="37">
        <v>1</v>
      </c>
      <c r="N489" s="37">
        <v>1</v>
      </c>
      <c r="O489" s="37">
        <v>0</v>
      </c>
      <c r="P489" s="37">
        <v>0</v>
      </c>
      <c r="Q489" s="37">
        <v>0</v>
      </c>
      <c r="R489" s="37">
        <v>4</v>
      </c>
      <c r="S489" s="37">
        <v>0</v>
      </c>
      <c r="T489" s="37">
        <v>0</v>
      </c>
      <c r="U489" s="37">
        <v>0.09</v>
      </c>
      <c r="V489" s="37">
        <v>0.09</v>
      </c>
      <c r="W489" s="37">
        <v>0</v>
      </c>
      <c r="X489" s="37">
        <v>0.09</v>
      </c>
      <c r="Y489" s="38" t="s">
        <v>2185</v>
      </c>
    </row>
    <row r="490" spans="1:25" x14ac:dyDescent="0.2">
      <c r="A490" s="9">
        <v>470</v>
      </c>
      <c r="B490" s="11" t="s">
        <v>1290</v>
      </c>
      <c r="C490" s="11" t="s">
        <v>2198</v>
      </c>
      <c r="D490" s="11" t="s">
        <v>1221</v>
      </c>
      <c r="E490" s="11" t="s">
        <v>122</v>
      </c>
      <c r="F490" s="11">
        <v>21</v>
      </c>
      <c r="G490" s="11">
        <v>2002</v>
      </c>
      <c r="H490" s="11">
        <v>21</v>
      </c>
      <c r="I490" s="11">
        <v>6</v>
      </c>
      <c r="J490" s="11">
        <v>861</v>
      </c>
      <c r="K490" s="11">
        <v>9.6</v>
      </c>
      <c r="L490" s="11">
        <v>3</v>
      </c>
      <c r="M490" s="11">
        <v>1</v>
      </c>
      <c r="N490" s="11">
        <v>4</v>
      </c>
      <c r="O490" s="11">
        <v>3</v>
      </c>
      <c r="P490" s="11">
        <v>0</v>
      </c>
      <c r="Q490" s="11">
        <v>0</v>
      </c>
      <c r="R490" s="11">
        <v>3</v>
      </c>
      <c r="S490" s="11">
        <v>0</v>
      </c>
      <c r="T490" s="11">
        <v>0.31</v>
      </c>
      <c r="U490" s="11">
        <v>0.1</v>
      </c>
      <c r="V490" s="11">
        <v>0.42</v>
      </c>
      <c r="W490" s="11">
        <v>0.31</v>
      </c>
      <c r="X490" s="11">
        <v>0.42</v>
      </c>
      <c r="Y490" s="14" t="s">
        <v>2185</v>
      </c>
    </row>
    <row r="491" spans="1:25" x14ac:dyDescent="0.2">
      <c r="A491" s="28">
        <v>471</v>
      </c>
      <c r="B491" s="37" t="s">
        <v>803</v>
      </c>
      <c r="C491" s="37" t="s">
        <v>2186</v>
      </c>
      <c r="D491" s="37" t="s">
        <v>483</v>
      </c>
      <c r="E491" s="37" t="s">
        <v>143</v>
      </c>
      <c r="F491" s="37">
        <v>17</v>
      </c>
      <c r="G491" s="37">
        <v>2006</v>
      </c>
      <c r="H491" s="37">
        <v>2</v>
      </c>
      <c r="I491" s="37">
        <v>2</v>
      </c>
      <c r="J491" s="37">
        <v>170</v>
      </c>
      <c r="K491" s="37">
        <v>1.9</v>
      </c>
      <c r="L491" s="37">
        <v>0</v>
      </c>
      <c r="M491" s="37">
        <v>0</v>
      </c>
      <c r="N491" s="37">
        <v>0</v>
      </c>
      <c r="O491" s="37">
        <v>0</v>
      </c>
      <c r="P491" s="37">
        <v>0</v>
      </c>
      <c r="Q491" s="37">
        <v>0</v>
      </c>
      <c r="R491" s="37">
        <v>0</v>
      </c>
      <c r="S491" s="37">
        <v>0</v>
      </c>
      <c r="T491" s="37">
        <v>0</v>
      </c>
      <c r="U491" s="37">
        <v>0</v>
      </c>
      <c r="V491" s="37">
        <v>0</v>
      </c>
      <c r="W491" s="37">
        <v>0</v>
      </c>
      <c r="X491" s="37">
        <v>0</v>
      </c>
      <c r="Y491" s="38" t="s">
        <v>2185</v>
      </c>
    </row>
    <row r="492" spans="1:25" x14ac:dyDescent="0.2">
      <c r="A492" s="9">
        <v>472</v>
      </c>
      <c r="B492" s="11" t="s">
        <v>1749</v>
      </c>
      <c r="C492" s="11" t="s">
        <v>2230</v>
      </c>
      <c r="D492" s="11" t="s">
        <v>1440</v>
      </c>
      <c r="E492" s="11" t="s">
        <v>74</v>
      </c>
      <c r="F492" s="11">
        <v>20</v>
      </c>
      <c r="G492" s="11">
        <v>2003</v>
      </c>
      <c r="H492" s="11">
        <v>2</v>
      </c>
      <c r="I492" s="11">
        <v>0</v>
      </c>
      <c r="J492" s="11">
        <v>23</v>
      </c>
      <c r="K492" s="11">
        <v>0.3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4" t="s">
        <v>2185</v>
      </c>
    </row>
    <row r="493" spans="1:25" x14ac:dyDescent="0.2">
      <c r="A493" s="28">
        <v>473</v>
      </c>
      <c r="B493" s="37" t="s">
        <v>330</v>
      </c>
      <c r="C493" s="37" t="s">
        <v>2186</v>
      </c>
      <c r="D493" s="37" t="s">
        <v>1304</v>
      </c>
      <c r="E493" s="37" t="s">
        <v>78</v>
      </c>
      <c r="F493" s="37">
        <v>24</v>
      </c>
      <c r="G493" s="37">
        <v>2000</v>
      </c>
      <c r="H493" s="37">
        <v>22</v>
      </c>
      <c r="I493" s="37">
        <v>22</v>
      </c>
      <c r="J493" s="57">
        <v>1980</v>
      </c>
      <c r="K493" s="37">
        <v>22</v>
      </c>
      <c r="L493" s="37">
        <v>0</v>
      </c>
      <c r="M493" s="37">
        <v>0</v>
      </c>
      <c r="N493" s="37">
        <v>0</v>
      </c>
      <c r="O493" s="37">
        <v>0</v>
      </c>
      <c r="P493" s="37">
        <v>0</v>
      </c>
      <c r="Q493" s="37">
        <v>0</v>
      </c>
      <c r="R493" s="37">
        <v>1</v>
      </c>
      <c r="S493" s="37">
        <v>0</v>
      </c>
      <c r="T493" s="37">
        <v>0</v>
      </c>
      <c r="U493" s="37">
        <v>0</v>
      </c>
      <c r="V493" s="37">
        <v>0</v>
      </c>
      <c r="W493" s="37">
        <v>0</v>
      </c>
      <c r="X493" s="37">
        <v>0</v>
      </c>
      <c r="Y493" s="38" t="s">
        <v>2185</v>
      </c>
    </row>
    <row r="494" spans="1:25" x14ac:dyDescent="0.2">
      <c r="A494" s="9">
        <v>474</v>
      </c>
      <c r="B494" s="11" t="s">
        <v>1162</v>
      </c>
      <c r="C494" s="11" t="s">
        <v>2186</v>
      </c>
      <c r="D494" s="11" t="s">
        <v>1013</v>
      </c>
      <c r="E494" s="11" t="s">
        <v>282</v>
      </c>
      <c r="F494" s="11">
        <v>28</v>
      </c>
      <c r="G494" s="11">
        <v>1995</v>
      </c>
      <c r="H494" s="11">
        <v>24</v>
      </c>
      <c r="I494" s="11">
        <v>16</v>
      </c>
      <c r="J494" s="13">
        <v>1238</v>
      </c>
      <c r="K494" s="11">
        <v>13.8</v>
      </c>
      <c r="L494" s="11">
        <v>2</v>
      </c>
      <c r="M494" s="11">
        <v>7</v>
      </c>
      <c r="N494" s="11">
        <v>9</v>
      </c>
      <c r="O494" s="11">
        <v>2</v>
      </c>
      <c r="P494" s="11">
        <v>0</v>
      </c>
      <c r="Q494" s="11">
        <v>0</v>
      </c>
      <c r="R494" s="11">
        <v>2</v>
      </c>
      <c r="S494" s="11">
        <v>1</v>
      </c>
      <c r="T494" s="11">
        <v>0.15</v>
      </c>
      <c r="U494" s="11">
        <v>0.51</v>
      </c>
      <c r="V494" s="11">
        <v>0.65</v>
      </c>
      <c r="W494" s="11">
        <v>0.15</v>
      </c>
      <c r="X494" s="11">
        <v>0.65</v>
      </c>
      <c r="Y494" s="14" t="s">
        <v>2185</v>
      </c>
    </row>
    <row r="495" spans="1:25" x14ac:dyDescent="0.2">
      <c r="A495" s="28">
        <v>475</v>
      </c>
      <c r="B495" s="37" t="s">
        <v>2097</v>
      </c>
      <c r="C495" s="37" t="s">
        <v>2212</v>
      </c>
      <c r="D495" s="37" t="s">
        <v>1981</v>
      </c>
      <c r="E495" s="37" t="s">
        <v>390</v>
      </c>
      <c r="F495" s="37">
        <v>26</v>
      </c>
      <c r="G495" s="37">
        <v>1998</v>
      </c>
      <c r="H495" s="37">
        <v>31</v>
      </c>
      <c r="I495" s="37">
        <v>22</v>
      </c>
      <c r="J495" s="57">
        <v>1676</v>
      </c>
      <c r="K495" s="37">
        <v>18.600000000000001</v>
      </c>
      <c r="L495" s="37">
        <v>1</v>
      </c>
      <c r="M495" s="37">
        <v>5</v>
      </c>
      <c r="N495" s="37">
        <v>6</v>
      </c>
      <c r="O495" s="37">
        <v>1</v>
      </c>
      <c r="P495" s="37">
        <v>0</v>
      </c>
      <c r="Q495" s="37">
        <v>0</v>
      </c>
      <c r="R495" s="37">
        <v>6</v>
      </c>
      <c r="S495" s="37">
        <v>0</v>
      </c>
      <c r="T495" s="37">
        <v>0.05</v>
      </c>
      <c r="U495" s="37">
        <v>0.27</v>
      </c>
      <c r="V495" s="37">
        <v>0.32</v>
      </c>
      <c r="W495" s="37">
        <v>0.05</v>
      </c>
      <c r="X495" s="37">
        <v>0.32</v>
      </c>
      <c r="Y495" s="38" t="s">
        <v>2185</v>
      </c>
    </row>
    <row r="496" spans="1:25" x14ac:dyDescent="0.2">
      <c r="A496" s="9" t="s">
        <v>2169</v>
      </c>
      <c r="B496" s="11" t="s">
        <v>471</v>
      </c>
      <c r="C496" s="11" t="s">
        <v>2170</v>
      </c>
      <c r="D496" s="11" t="s">
        <v>475</v>
      </c>
      <c r="E496" s="11" t="s">
        <v>268</v>
      </c>
      <c r="F496" s="11" t="s">
        <v>2171</v>
      </c>
      <c r="G496" s="11" t="s">
        <v>478</v>
      </c>
      <c r="H496" s="11" t="s">
        <v>2172</v>
      </c>
      <c r="I496" s="11" t="s">
        <v>2173</v>
      </c>
      <c r="J496" s="11" t="s">
        <v>2174</v>
      </c>
      <c r="K496" s="11" t="s">
        <v>2175</v>
      </c>
      <c r="L496" s="11" t="s">
        <v>2176</v>
      </c>
      <c r="M496" s="11" t="s">
        <v>2177</v>
      </c>
      <c r="N496" s="11" t="s">
        <v>2178</v>
      </c>
      <c r="O496" s="11" t="s">
        <v>2179</v>
      </c>
      <c r="P496" s="11" t="s">
        <v>2180</v>
      </c>
      <c r="Q496" s="11" t="s">
        <v>2181</v>
      </c>
      <c r="R496" s="11" t="s">
        <v>2182</v>
      </c>
      <c r="S496" s="11" t="s">
        <v>2183</v>
      </c>
      <c r="T496" s="11" t="s">
        <v>2176</v>
      </c>
      <c r="U496" s="11" t="s">
        <v>2177</v>
      </c>
      <c r="V496" s="11" t="s">
        <v>2178</v>
      </c>
      <c r="W496" s="11" t="s">
        <v>2179</v>
      </c>
      <c r="X496" s="11" t="s">
        <v>2184</v>
      </c>
      <c r="Y496" s="14" t="s">
        <v>2185</v>
      </c>
    </row>
    <row r="497" spans="1:25" x14ac:dyDescent="0.2">
      <c r="A497" s="28">
        <v>476</v>
      </c>
      <c r="B497" s="37" t="s">
        <v>2100</v>
      </c>
      <c r="C497" s="37" t="s">
        <v>2219</v>
      </c>
      <c r="D497" s="37" t="s">
        <v>1981</v>
      </c>
      <c r="E497" s="37" t="s">
        <v>143</v>
      </c>
      <c r="F497" s="37">
        <v>26</v>
      </c>
      <c r="G497" s="37">
        <v>1997</v>
      </c>
      <c r="H497" s="37">
        <v>34</v>
      </c>
      <c r="I497" s="37">
        <v>31</v>
      </c>
      <c r="J497" s="57">
        <v>2413</v>
      </c>
      <c r="K497" s="37">
        <v>26.8</v>
      </c>
      <c r="L497" s="37">
        <v>2</v>
      </c>
      <c r="M497" s="37">
        <v>5</v>
      </c>
      <c r="N497" s="37">
        <v>7</v>
      </c>
      <c r="O497" s="37">
        <v>1</v>
      </c>
      <c r="P497" s="37">
        <v>1</v>
      </c>
      <c r="Q497" s="37">
        <v>1</v>
      </c>
      <c r="R497" s="37">
        <v>4</v>
      </c>
      <c r="S497" s="37">
        <v>0</v>
      </c>
      <c r="T497" s="37">
        <v>7.0000000000000007E-2</v>
      </c>
      <c r="U497" s="37">
        <v>0.19</v>
      </c>
      <c r="V497" s="37">
        <v>0.26</v>
      </c>
      <c r="W497" s="37">
        <v>0.04</v>
      </c>
      <c r="X497" s="37">
        <v>0.22</v>
      </c>
      <c r="Y497" s="38" t="s">
        <v>2185</v>
      </c>
    </row>
    <row r="498" spans="1:25" x14ac:dyDescent="0.2">
      <c r="A498" s="9">
        <v>477</v>
      </c>
      <c r="B498" s="11" t="s">
        <v>1752</v>
      </c>
      <c r="C498" s="11" t="s">
        <v>2186</v>
      </c>
      <c r="D498" s="11" t="s">
        <v>1440</v>
      </c>
      <c r="E498" s="11" t="s">
        <v>282</v>
      </c>
      <c r="F498" s="11">
        <v>24</v>
      </c>
      <c r="G498" s="11">
        <v>1999</v>
      </c>
      <c r="H498" s="11">
        <v>4</v>
      </c>
      <c r="I498" s="11">
        <v>2</v>
      </c>
      <c r="J498" s="11">
        <v>121</v>
      </c>
      <c r="K498" s="11">
        <v>1.3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1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4" t="s">
        <v>2185</v>
      </c>
    </row>
    <row r="499" spans="1:25" x14ac:dyDescent="0.2">
      <c r="A499" s="28">
        <v>478</v>
      </c>
      <c r="B499" s="37" t="s">
        <v>1754</v>
      </c>
      <c r="C499" s="37" t="s">
        <v>2186</v>
      </c>
      <c r="D499" s="37" t="s">
        <v>1440</v>
      </c>
      <c r="E499" s="37" t="s">
        <v>380</v>
      </c>
      <c r="F499" s="37">
        <v>18</v>
      </c>
      <c r="G499" s="37">
        <v>2005</v>
      </c>
      <c r="H499" s="37">
        <v>27</v>
      </c>
      <c r="I499" s="37">
        <v>4</v>
      </c>
      <c r="J499" s="37">
        <v>695</v>
      </c>
      <c r="K499" s="37">
        <v>7.7</v>
      </c>
      <c r="L499" s="37">
        <v>0</v>
      </c>
      <c r="M499" s="37">
        <v>0</v>
      </c>
      <c r="N499" s="37">
        <v>0</v>
      </c>
      <c r="O499" s="37">
        <v>0</v>
      </c>
      <c r="P499" s="37">
        <v>0</v>
      </c>
      <c r="Q499" s="37">
        <v>0</v>
      </c>
      <c r="R499" s="37">
        <v>2</v>
      </c>
      <c r="S499" s="37">
        <v>0</v>
      </c>
      <c r="T499" s="37">
        <v>0</v>
      </c>
      <c r="U499" s="37">
        <v>0</v>
      </c>
      <c r="V499" s="37">
        <v>0</v>
      </c>
      <c r="W499" s="37">
        <v>0</v>
      </c>
      <c r="X499" s="37">
        <v>0</v>
      </c>
      <c r="Y499" s="38" t="s">
        <v>2185</v>
      </c>
    </row>
    <row r="500" spans="1:25" x14ac:dyDescent="0.2">
      <c r="A500" s="9">
        <v>479</v>
      </c>
      <c r="B500" s="11" t="s">
        <v>1382</v>
      </c>
      <c r="C500" s="11" t="s">
        <v>2248</v>
      </c>
      <c r="D500" s="11" t="s">
        <v>1304</v>
      </c>
      <c r="E500" s="11" t="s">
        <v>164</v>
      </c>
      <c r="F500" s="11">
        <v>25</v>
      </c>
      <c r="G500" s="11">
        <v>1998</v>
      </c>
      <c r="H500" s="11">
        <v>4</v>
      </c>
      <c r="I500" s="11">
        <v>4</v>
      </c>
      <c r="J500" s="11">
        <v>360</v>
      </c>
      <c r="K500" s="11">
        <v>4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1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4" t="s">
        <v>2185</v>
      </c>
    </row>
    <row r="501" spans="1:25" x14ac:dyDescent="0.2">
      <c r="A501" s="28">
        <v>480</v>
      </c>
      <c r="B501" s="37" t="s">
        <v>1755</v>
      </c>
      <c r="C501" s="37" t="s">
        <v>2249</v>
      </c>
      <c r="D501" s="37" t="s">
        <v>1440</v>
      </c>
      <c r="E501" s="37" t="s">
        <v>74</v>
      </c>
      <c r="F501" s="37">
        <v>28</v>
      </c>
      <c r="G501" s="37">
        <v>1995</v>
      </c>
      <c r="H501" s="37">
        <v>6</v>
      </c>
      <c r="I501" s="37">
        <v>1</v>
      </c>
      <c r="J501" s="37">
        <v>180</v>
      </c>
      <c r="K501" s="37">
        <v>2</v>
      </c>
      <c r="L501" s="37">
        <v>0</v>
      </c>
      <c r="M501" s="37">
        <v>0</v>
      </c>
      <c r="N501" s="37">
        <v>0</v>
      </c>
      <c r="O501" s="37">
        <v>0</v>
      </c>
      <c r="P501" s="37">
        <v>0</v>
      </c>
      <c r="Q501" s="37">
        <v>0</v>
      </c>
      <c r="R501" s="37">
        <v>0</v>
      </c>
      <c r="S501" s="37">
        <v>0</v>
      </c>
      <c r="T501" s="37">
        <v>0</v>
      </c>
      <c r="U501" s="37">
        <v>0</v>
      </c>
      <c r="V501" s="37">
        <v>0</v>
      </c>
      <c r="W501" s="37">
        <v>0</v>
      </c>
      <c r="X501" s="37">
        <v>0</v>
      </c>
      <c r="Y501" s="38" t="s">
        <v>2185</v>
      </c>
    </row>
    <row r="502" spans="1:25" x14ac:dyDescent="0.2">
      <c r="A502" s="9">
        <v>481</v>
      </c>
      <c r="B502" s="11" t="s">
        <v>1165</v>
      </c>
      <c r="C502" s="11" t="s">
        <v>2188</v>
      </c>
      <c r="D502" s="11" t="s">
        <v>1013</v>
      </c>
      <c r="E502" s="11" t="s">
        <v>374</v>
      </c>
      <c r="F502" s="11">
        <v>23</v>
      </c>
      <c r="G502" s="11">
        <v>2000</v>
      </c>
      <c r="H502" s="11">
        <v>27</v>
      </c>
      <c r="I502" s="11">
        <v>16</v>
      </c>
      <c r="J502" s="13">
        <v>1386</v>
      </c>
      <c r="K502" s="11">
        <v>15.4</v>
      </c>
      <c r="L502" s="11">
        <v>12</v>
      </c>
      <c r="M502" s="11">
        <v>3</v>
      </c>
      <c r="N502" s="11">
        <v>15</v>
      </c>
      <c r="O502" s="11">
        <v>12</v>
      </c>
      <c r="P502" s="11">
        <v>0</v>
      </c>
      <c r="Q502" s="11">
        <v>0</v>
      </c>
      <c r="R502" s="11">
        <v>2</v>
      </c>
      <c r="S502" s="11">
        <v>0</v>
      </c>
      <c r="T502" s="11">
        <v>0.78</v>
      </c>
      <c r="U502" s="11">
        <v>0.19</v>
      </c>
      <c r="V502" s="11">
        <v>0.97</v>
      </c>
      <c r="W502" s="11">
        <v>0.78</v>
      </c>
      <c r="X502" s="11">
        <v>0.97</v>
      </c>
      <c r="Y502" s="14" t="s">
        <v>2185</v>
      </c>
    </row>
    <row r="503" spans="1:25" x14ac:dyDescent="0.2">
      <c r="A503" s="28">
        <v>482</v>
      </c>
      <c r="B503" s="37" t="s">
        <v>2102</v>
      </c>
      <c r="C503" s="37" t="s">
        <v>2186</v>
      </c>
      <c r="D503" s="37" t="s">
        <v>1981</v>
      </c>
      <c r="E503" s="37" t="s">
        <v>117</v>
      </c>
      <c r="F503" s="37">
        <v>19</v>
      </c>
      <c r="G503" s="37">
        <v>2005</v>
      </c>
      <c r="H503" s="37">
        <v>27</v>
      </c>
      <c r="I503" s="37">
        <v>10</v>
      </c>
      <c r="J503" s="57">
        <v>1159</v>
      </c>
      <c r="K503" s="37">
        <v>12.9</v>
      </c>
      <c r="L503" s="37">
        <v>3</v>
      </c>
      <c r="M503" s="37">
        <v>0</v>
      </c>
      <c r="N503" s="37">
        <v>3</v>
      </c>
      <c r="O503" s="37">
        <v>3</v>
      </c>
      <c r="P503" s="37">
        <v>0</v>
      </c>
      <c r="Q503" s="37">
        <v>0</v>
      </c>
      <c r="R503" s="37">
        <v>5</v>
      </c>
      <c r="S503" s="37">
        <v>0</v>
      </c>
      <c r="T503" s="37">
        <v>0.23</v>
      </c>
      <c r="U503" s="37">
        <v>0</v>
      </c>
      <c r="V503" s="37">
        <v>0.23</v>
      </c>
      <c r="W503" s="37">
        <v>0.23</v>
      </c>
      <c r="X503" s="37">
        <v>0.23</v>
      </c>
      <c r="Y503" s="38" t="s">
        <v>2185</v>
      </c>
    </row>
    <row r="504" spans="1:25" x14ac:dyDescent="0.2">
      <c r="A504" s="9">
        <v>483</v>
      </c>
      <c r="B504" s="11" t="s">
        <v>805</v>
      </c>
      <c r="C504" s="11" t="s">
        <v>2223</v>
      </c>
      <c r="D504" s="11" t="s">
        <v>483</v>
      </c>
      <c r="E504" s="11" t="s">
        <v>371</v>
      </c>
      <c r="F504" s="11">
        <v>23</v>
      </c>
      <c r="G504" s="11">
        <v>2000</v>
      </c>
      <c r="H504" s="11">
        <v>20</v>
      </c>
      <c r="I504" s="11">
        <v>16</v>
      </c>
      <c r="J504" s="13">
        <v>1428</v>
      </c>
      <c r="K504" s="11">
        <v>15.9</v>
      </c>
      <c r="L504" s="11">
        <v>2</v>
      </c>
      <c r="M504" s="11">
        <v>0</v>
      </c>
      <c r="N504" s="11">
        <v>2</v>
      </c>
      <c r="O504" s="11">
        <v>2</v>
      </c>
      <c r="P504" s="11">
        <v>0</v>
      </c>
      <c r="Q504" s="11">
        <v>0</v>
      </c>
      <c r="R504" s="11">
        <v>4</v>
      </c>
      <c r="S504" s="11">
        <v>0</v>
      </c>
      <c r="T504" s="11">
        <v>0.13</v>
      </c>
      <c r="U504" s="11">
        <v>0</v>
      </c>
      <c r="V504" s="11">
        <v>0.13</v>
      </c>
      <c r="W504" s="11">
        <v>0.13</v>
      </c>
      <c r="X504" s="11">
        <v>0.13</v>
      </c>
      <c r="Y504" s="14" t="s">
        <v>2185</v>
      </c>
    </row>
    <row r="505" spans="1:25" x14ac:dyDescent="0.2">
      <c r="A505" s="28">
        <v>484</v>
      </c>
      <c r="B505" s="37" t="s">
        <v>1168</v>
      </c>
      <c r="C505" s="37" t="s">
        <v>2198</v>
      </c>
      <c r="D505" s="37" t="s">
        <v>1013</v>
      </c>
      <c r="E505" s="37" t="s">
        <v>380</v>
      </c>
      <c r="F505" s="37">
        <v>33</v>
      </c>
      <c r="G505" s="37">
        <v>1991</v>
      </c>
      <c r="H505" s="37">
        <v>30</v>
      </c>
      <c r="I505" s="37">
        <v>19</v>
      </c>
      <c r="J505" s="57">
        <v>1726</v>
      </c>
      <c r="K505" s="37">
        <v>19.2</v>
      </c>
      <c r="L505" s="37">
        <v>10</v>
      </c>
      <c r="M505" s="37">
        <v>1</v>
      </c>
      <c r="N505" s="37">
        <v>11</v>
      </c>
      <c r="O505" s="37">
        <v>10</v>
      </c>
      <c r="P505" s="37">
        <v>0</v>
      </c>
      <c r="Q505" s="37">
        <v>0</v>
      </c>
      <c r="R505" s="37">
        <v>3</v>
      </c>
      <c r="S505" s="37">
        <v>0</v>
      </c>
      <c r="T505" s="37">
        <v>0.52</v>
      </c>
      <c r="U505" s="37">
        <v>0.05</v>
      </c>
      <c r="V505" s="37">
        <v>0.56999999999999995</v>
      </c>
      <c r="W505" s="37">
        <v>0.52</v>
      </c>
      <c r="X505" s="37">
        <v>0.56999999999999995</v>
      </c>
      <c r="Y505" s="38" t="s">
        <v>2185</v>
      </c>
    </row>
    <row r="506" spans="1:25" x14ac:dyDescent="0.2">
      <c r="A506" s="9">
        <v>485</v>
      </c>
      <c r="B506" s="11" t="s">
        <v>2105</v>
      </c>
      <c r="C506" s="11" t="s">
        <v>2205</v>
      </c>
      <c r="D506" s="11" t="s">
        <v>1981</v>
      </c>
      <c r="E506" s="11" t="s">
        <v>369</v>
      </c>
      <c r="F506" s="11">
        <v>25</v>
      </c>
      <c r="G506" s="11">
        <v>1998</v>
      </c>
      <c r="H506" s="11">
        <v>21</v>
      </c>
      <c r="I506" s="11">
        <v>14</v>
      </c>
      <c r="J506" s="13">
        <v>1185</v>
      </c>
      <c r="K506" s="11">
        <v>13.2</v>
      </c>
      <c r="L506" s="11">
        <v>4</v>
      </c>
      <c r="M506" s="11">
        <v>2</v>
      </c>
      <c r="N506" s="11">
        <v>6</v>
      </c>
      <c r="O506" s="11">
        <v>4</v>
      </c>
      <c r="P506" s="11">
        <v>0</v>
      </c>
      <c r="Q506" s="11">
        <v>0</v>
      </c>
      <c r="R506" s="11">
        <v>2</v>
      </c>
      <c r="S506" s="11">
        <v>0</v>
      </c>
      <c r="T506" s="11">
        <v>0.3</v>
      </c>
      <c r="U506" s="11">
        <v>0.15</v>
      </c>
      <c r="V506" s="11">
        <v>0.46</v>
      </c>
      <c r="W506" s="11">
        <v>0.3</v>
      </c>
      <c r="X506" s="11">
        <v>0.46</v>
      </c>
      <c r="Y506" s="14" t="s">
        <v>2185</v>
      </c>
    </row>
    <row r="507" spans="1:25" x14ac:dyDescent="0.2">
      <c r="A507" s="28">
        <v>486</v>
      </c>
      <c r="B507" s="37" t="s">
        <v>1171</v>
      </c>
      <c r="C507" s="37" t="s">
        <v>2186</v>
      </c>
      <c r="D507" s="37" t="s">
        <v>1013</v>
      </c>
      <c r="E507" s="37" t="s">
        <v>143</v>
      </c>
      <c r="F507" s="37">
        <v>17</v>
      </c>
      <c r="G507" s="37">
        <v>2006</v>
      </c>
      <c r="H507" s="37">
        <v>8</v>
      </c>
      <c r="I507" s="37">
        <v>4</v>
      </c>
      <c r="J507" s="37">
        <v>307</v>
      </c>
      <c r="K507" s="37">
        <v>3.4</v>
      </c>
      <c r="L507" s="37">
        <v>1</v>
      </c>
      <c r="M507" s="37">
        <v>0</v>
      </c>
      <c r="N507" s="37">
        <v>1</v>
      </c>
      <c r="O507" s="37">
        <v>1</v>
      </c>
      <c r="P507" s="37">
        <v>0</v>
      </c>
      <c r="Q507" s="37">
        <v>0</v>
      </c>
      <c r="R507" s="37">
        <v>2</v>
      </c>
      <c r="S507" s="37">
        <v>0</v>
      </c>
      <c r="T507" s="37">
        <v>0.28999999999999998</v>
      </c>
      <c r="U507" s="37">
        <v>0</v>
      </c>
      <c r="V507" s="37">
        <v>0.28999999999999998</v>
      </c>
      <c r="W507" s="37">
        <v>0.28999999999999998</v>
      </c>
      <c r="X507" s="37">
        <v>0.28999999999999998</v>
      </c>
      <c r="Y507" s="38" t="s">
        <v>2185</v>
      </c>
    </row>
    <row r="508" spans="1:25" x14ac:dyDescent="0.2">
      <c r="A508" s="9">
        <v>487</v>
      </c>
      <c r="B508" s="11" t="s">
        <v>1759</v>
      </c>
      <c r="C508" s="11" t="s">
        <v>2186</v>
      </c>
      <c r="D508" s="11" t="s">
        <v>1440</v>
      </c>
      <c r="E508" s="11" t="s">
        <v>78</v>
      </c>
      <c r="F508" s="11">
        <v>20</v>
      </c>
      <c r="G508" s="11">
        <v>2003</v>
      </c>
      <c r="H508" s="11">
        <v>12</v>
      </c>
      <c r="I508" s="11">
        <v>3</v>
      </c>
      <c r="J508" s="11">
        <v>416</v>
      </c>
      <c r="K508" s="11">
        <v>4.5999999999999996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1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4" t="s">
        <v>2185</v>
      </c>
    </row>
    <row r="509" spans="1:25" x14ac:dyDescent="0.2">
      <c r="A509" s="28">
        <v>488</v>
      </c>
      <c r="B509" s="37" t="s">
        <v>1762</v>
      </c>
      <c r="C509" s="37" t="s">
        <v>2186</v>
      </c>
      <c r="D509" s="37" t="s">
        <v>1440</v>
      </c>
      <c r="E509" s="37" t="s">
        <v>78</v>
      </c>
      <c r="F509" s="37">
        <v>31</v>
      </c>
      <c r="G509" s="37">
        <v>1992</v>
      </c>
      <c r="H509" s="37">
        <v>10</v>
      </c>
      <c r="I509" s="37">
        <v>10</v>
      </c>
      <c r="J509" s="37">
        <v>876</v>
      </c>
      <c r="K509" s="37">
        <v>9.6999999999999993</v>
      </c>
      <c r="L509" s="37">
        <v>1</v>
      </c>
      <c r="M509" s="37">
        <v>2</v>
      </c>
      <c r="N509" s="37">
        <v>3</v>
      </c>
      <c r="O509" s="37">
        <v>0</v>
      </c>
      <c r="P509" s="37">
        <v>1</v>
      </c>
      <c r="Q509" s="37">
        <v>1</v>
      </c>
      <c r="R509" s="37">
        <v>2</v>
      </c>
      <c r="S509" s="37">
        <v>0</v>
      </c>
      <c r="T509" s="37">
        <v>0.1</v>
      </c>
      <c r="U509" s="37">
        <v>0.21</v>
      </c>
      <c r="V509" s="37">
        <v>0.31</v>
      </c>
      <c r="W509" s="37">
        <v>0</v>
      </c>
      <c r="X509" s="37">
        <v>0.21</v>
      </c>
      <c r="Y509" s="38" t="s">
        <v>2185</v>
      </c>
    </row>
    <row r="510" spans="1:25" x14ac:dyDescent="0.2">
      <c r="A510" s="9">
        <v>489</v>
      </c>
      <c r="B510" s="11" t="s">
        <v>1762</v>
      </c>
      <c r="C510" s="11" t="s">
        <v>2186</v>
      </c>
      <c r="D510" s="11" t="s">
        <v>1440</v>
      </c>
      <c r="E510" s="11" t="s">
        <v>374</v>
      </c>
      <c r="F510" s="11">
        <v>31</v>
      </c>
      <c r="G510" s="11">
        <v>1992</v>
      </c>
      <c r="H510" s="11">
        <v>21</v>
      </c>
      <c r="I510" s="11">
        <v>21</v>
      </c>
      <c r="J510" s="13">
        <v>1735</v>
      </c>
      <c r="K510" s="11">
        <v>19.3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10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4" t="s">
        <v>2185</v>
      </c>
    </row>
    <row r="511" spans="1:25" x14ac:dyDescent="0.2">
      <c r="A511" s="28">
        <v>490</v>
      </c>
      <c r="B511" s="37" t="s">
        <v>974</v>
      </c>
      <c r="C511" s="37" t="s">
        <v>2186</v>
      </c>
      <c r="D511" s="37" t="s">
        <v>916</v>
      </c>
      <c r="E511" s="37" t="s">
        <v>309</v>
      </c>
      <c r="F511" s="37">
        <v>32</v>
      </c>
      <c r="G511" s="37">
        <v>1991</v>
      </c>
      <c r="H511" s="37">
        <v>17</v>
      </c>
      <c r="I511" s="37">
        <v>15</v>
      </c>
      <c r="J511" s="57">
        <v>1209</v>
      </c>
      <c r="K511" s="37">
        <v>13.4</v>
      </c>
      <c r="L511" s="37">
        <v>0</v>
      </c>
      <c r="M511" s="37">
        <v>0</v>
      </c>
      <c r="N511" s="37">
        <v>0</v>
      </c>
      <c r="O511" s="37">
        <v>0</v>
      </c>
      <c r="P511" s="37">
        <v>0</v>
      </c>
      <c r="Q511" s="37">
        <v>0</v>
      </c>
      <c r="R511" s="37">
        <v>2</v>
      </c>
      <c r="S511" s="37">
        <v>0</v>
      </c>
      <c r="T511" s="37">
        <v>0</v>
      </c>
      <c r="U511" s="37">
        <v>0</v>
      </c>
      <c r="V511" s="37">
        <v>0</v>
      </c>
      <c r="W511" s="37">
        <v>0</v>
      </c>
      <c r="X511" s="37">
        <v>0</v>
      </c>
      <c r="Y511" s="38" t="s">
        <v>2185</v>
      </c>
    </row>
    <row r="512" spans="1:25" x14ac:dyDescent="0.2">
      <c r="A512" s="9">
        <v>491</v>
      </c>
      <c r="B512" s="11" t="s">
        <v>807</v>
      </c>
      <c r="C512" s="11" t="s">
        <v>2186</v>
      </c>
      <c r="D512" s="11" t="s">
        <v>483</v>
      </c>
      <c r="E512" s="11" t="s">
        <v>117</v>
      </c>
      <c r="F512" s="11">
        <v>24</v>
      </c>
      <c r="G512" s="11">
        <v>1999</v>
      </c>
      <c r="H512" s="11">
        <v>26</v>
      </c>
      <c r="I512" s="11">
        <v>11</v>
      </c>
      <c r="J512" s="13">
        <v>1169</v>
      </c>
      <c r="K512" s="11">
        <v>13</v>
      </c>
      <c r="L512" s="11">
        <v>1</v>
      </c>
      <c r="M512" s="11">
        <v>4</v>
      </c>
      <c r="N512" s="11">
        <v>5</v>
      </c>
      <c r="O512" s="11">
        <v>1</v>
      </c>
      <c r="P512" s="11">
        <v>0</v>
      </c>
      <c r="Q512" s="11">
        <v>0</v>
      </c>
      <c r="R512" s="11">
        <v>2</v>
      </c>
      <c r="S512" s="11">
        <v>0</v>
      </c>
      <c r="T512" s="11">
        <v>0.08</v>
      </c>
      <c r="U512" s="11">
        <v>0.31</v>
      </c>
      <c r="V512" s="11">
        <v>0.38</v>
      </c>
      <c r="W512" s="11">
        <v>0.08</v>
      </c>
      <c r="X512" s="11">
        <v>0.38</v>
      </c>
      <c r="Y512" s="14" t="s">
        <v>2185</v>
      </c>
    </row>
    <row r="513" spans="1:25" x14ac:dyDescent="0.2">
      <c r="A513" s="28">
        <v>492</v>
      </c>
      <c r="B513" s="37" t="s">
        <v>1764</v>
      </c>
      <c r="C513" s="37" t="s">
        <v>2186</v>
      </c>
      <c r="D513" s="37" t="s">
        <v>1440</v>
      </c>
      <c r="E513" s="37" t="s">
        <v>90</v>
      </c>
      <c r="F513" s="37">
        <v>31</v>
      </c>
      <c r="G513" s="37">
        <v>1992</v>
      </c>
      <c r="H513" s="37">
        <v>11</v>
      </c>
      <c r="I513" s="37">
        <v>10</v>
      </c>
      <c r="J513" s="37">
        <v>877</v>
      </c>
      <c r="K513" s="37">
        <v>9.6999999999999993</v>
      </c>
      <c r="L513" s="37">
        <v>0</v>
      </c>
      <c r="M513" s="37">
        <v>0</v>
      </c>
      <c r="N513" s="37">
        <v>0</v>
      </c>
      <c r="O513" s="37">
        <v>0</v>
      </c>
      <c r="P513" s="37">
        <v>0</v>
      </c>
      <c r="Q513" s="37">
        <v>0</v>
      </c>
      <c r="R513" s="37">
        <v>3</v>
      </c>
      <c r="S513" s="37">
        <v>0</v>
      </c>
      <c r="T513" s="37">
        <v>0</v>
      </c>
      <c r="U513" s="37">
        <v>0</v>
      </c>
      <c r="V513" s="37">
        <v>0</v>
      </c>
      <c r="W513" s="37">
        <v>0</v>
      </c>
      <c r="X513" s="37">
        <v>0</v>
      </c>
      <c r="Y513" s="38" t="s">
        <v>2185</v>
      </c>
    </row>
    <row r="514" spans="1:25" x14ac:dyDescent="0.2">
      <c r="A514" s="9">
        <v>493</v>
      </c>
      <c r="B514" s="11" t="s">
        <v>1385</v>
      </c>
      <c r="C514" s="11" t="s">
        <v>2210</v>
      </c>
      <c r="D514" s="11" t="s">
        <v>1304</v>
      </c>
      <c r="E514" s="11" t="s">
        <v>378</v>
      </c>
      <c r="F514" s="11">
        <v>30</v>
      </c>
      <c r="G514" s="11">
        <v>1993</v>
      </c>
      <c r="H514" s="11">
        <v>1</v>
      </c>
      <c r="I514" s="11">
        <v>1</v>
      </c>
      <c r="J514" s="11">
        <v>90</v>
      </c>
      <c r="K514" s="11">
        <v>1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1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  <c r="Y514" s="14" t="s">
        <v>2185</v>
      </c>
    </row>
    <row r="515" spans="1:25" x14ac:dyDescent="0.2">
      <c r="A515" s="28">
        <v>494</v>
      </c>
      <c r="B515" s="37" t="s">
        <v>1767</v>
      </c>
      <c r="C515" s="37" t="s">
        <v>2196</v>
      </c>
      <c r="D515" s="37" t="s">
        <v>1440</v>
      </c>
      <c r="E515" s="37" t="s">
        <v>78</v>
      </c>
      <c r="F515" s="37">
        <v>24</v>
      </c>
      <c r="G515" s="37">
        <v>1999</v>
      </c>
      <c r="H515" s="37">
        <v>21</v>
      </c>
      <c r="I515" s="37">
        <v>20</v>
      </c>
      <c r="J515" s="57">
        <v>1574</v>
      </c>
      <c r="K515" s="37">
        <v>17.5</v>
      </c>
      <c r="L515" s="37">
        <v>2</v>
      </c>
      <c r="M515" s="37">
        <v>1</v>
      </c>
      <c r="N515" s="37">
        <v>3</v>
      </c>
      <c r="O515" s="37">
        <v>2</v>
      </c>
      <c r="P515" s="37">
        <v>0</v>
      </c>
      <c r="Q515" s="37">
        <v>0</v>
      </c>
      <c r="R515" s="37">
        <v>9</v>
      </c>
      <c r="S515" s="37">
        <v>1</v>
      </c>
      <c r="T515" s="37">
        <v>0.11</v>
      </c>
      <c r="U515" s="37">
        <v>0.06</v>
      </c>
      <c r="V515" s="37">
        <v>0.17</v>
      </c>
      <c r="W515" s="37">
        <v>0.11</v>
      </c>
      <c r="X515" s="37">
        <v>0.17</v>
      </c>
      <c r="Y515" s="38" t="s">
        <v>2185</v>
      </c>
    </row>
    <row r="516" spans="1:25" x14ac:dyDescent="0.2">
      <c r="A516" s="9">
        <v>495</v>
      </c>
      <c r="B516" s="11" t="s">
        <v>1387</v>
      </c>
      <c r="C516" s="11"/>
      <c r="D516" s="11" t="s">
        <v>1304</v>
      </c>
      <c r="E516" s="11" t="s">
        <v>164</v>
      </c>
      <c r="F516" s="11"/>
      <c r="G516" s="11"/>
      <c r="H516" s="11">
        <v>4</v>
      </c>
      <c r="I516" s="11">
        <v>4</v>
      </c>
      <c r="J516" s="11">
        <v>360</v>
      </c>
      <c r="K516" s="11">
        <v>4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4" t="s">
        <v>2185</v>
      </c>
    </row>
    <row r="517" spans="1:25" x14ac:dyDescent="0.2">
      <c r="A517" s="28">
        <v>496</v>
      </c>
      <c r="B517" s="37" t="s">
        <v>977</v>
      </c>
      <c r="C517" s="37" t="s">
        <v>2186</v>
      </c>
      <c r="D517" s="37" t="s">
        <v>916</v>
      </c>
      <c r="E517" s="37" t="s">
        <v>147</v>
      </c>
      <c r="F517" s="37">
        <v>25</v>
      </c>
      <c r="G517" s="37">
        <v>1998</v>
      </c>
      <c r="H517" s="37">
        <v>31</v>
      </c>
      <c r="I517" s="37">
        <v>24</v>
      </c>
      <c r="J517" s="57">
        <v>2158</v>
      </c>
      <c r="K517" s="37">
        <v>24</v>
      </c>
      <c r="L517" s="37">
        <v>1</v>
      </c>
      <c r="M517" s="37">
        <v>3</v>
      </c>
      <c r="N517" s="37">
        <v>4</v>
      </c>
      <c r="O517" s="37">
        <v>1</v>
      </c>
      <c r="P517" s="37">
        <v>0</v>
      </c>
      <c r="Q517" s="37">
        <v>0</v>
      </c>
      <c r="R517" s="37">
        <v>2</v>
      </c>
      <c r="S517" s="37">
        <v>0</v>
      </c>
      <c r="T517" s="37">
        <v>0.04</v>
      </c>
      <c r="U517" s="37">
        <v>0.13</v>
      </c>
      <c r="V517" s="37">
        <v>0.17</v>
      </c>
      <c r="W517" s="37">
        <v>0.04</v>
      </c>
      <c r="X517" s="37">
        <v>0.17</v>
      </c>
      <c r="Y517" s="38" t="s">
        <v>2185</v>
      </c>
    </row>
    <row r="518" spans="1:25" x14ac:dyDescent="0.2">
      <c r="A518" s="9">
        <v>497</v>
      </c>
      <c r="B518" s="11" t="s">
        <v>810</v>
      </c>
      <c r="C518" s="11" t="s">
        <v>2186</v>
      </c>
      <c r="D518" s="11" t="s">
        <v>483</v>
      </c>
      <c r="E518" s="11" t="s">
        <v>371</v>
      </c>
      <c r="F518" s="11">
        <v>24</v>
      </c>
      <c r="G518" s="11">
        <v>1999</v>
      </c>
      <c r="H518" s="11">
        <v>26</v>
      </c>
      <c r="I518" s="11">
        <v>25</v>
      </c>
      <c r="J518" s="13">
        <v>2151</v>
      </c>
      <c r="K518" s="11">
        <v>23.9</v>
      </c>
      <c r="L518" s="11">
        <v>1</v>
      </c>
      <c r="M518" s="11">
        <v>1</v>
      </c>
      <c r="N518" s="11">
        <v>2</v>
      </c>
      <c r="O518" s="11">
        <v>1</v>
      </c>
      <c r="P518" s="11">
        <v>0</v>
      </c>
      <c r="Q518" s="11">
        <v>0</v>
      </c>
      <c r="R518" s="11">
        <v>5</v>
      </c>
      <c r="S518" s="11">
        <v>0</v>
      </c>
      <c r="T518" s="11">
        <v>0.04</v>
      </c>
      <c r="U518" s="11">
        <v>0.04</v>
      </c>
      <c r="V518" s="11">
        <v>0.08</v>
      </c>
      <c r="W518" s="11">
        <v>0.04</v>
      </c>
      <c r="X518" s="11">
        <v>0.08</v>
      </c>
      <c r="Y518" s="14" t="s">
        <v>2185</v>
      </c>
    </row>
    <row r="519" spans="1:25" x14ac:dyDescent="0.2">
      <c r="A519" s="28">
        <v>498</v>
      </c>
      <c r="B519" s="37" t="s">
        <v>1769</v>
      </c>
      <c r="C519" s="37" t="s">
        <v>2186</v>
      </c>
      <c r="D519" s="37" t="s">
        <v>1440</v>
      </c>
      <c r="E519" s="37" t="s">
        <v>334</v>
      </c>
      <c r="F519" s="37">
        <v>24</v>
      </c>
      <c r="G519" s="37">
        <v>1999</v>
      </c>
      <c r="H519" s="37">
        <v>32</v>
      </c>
      <c r="I519" s="37">
        <v>26</v>
      </c>
      <c r="J519" s="57">
        <v>2197</v>
      </c>
      <c r="K519" s="37">
        <v>24.4</v>
      </c>
      <c r="L519" s="37">
        <v>2</v>
      </c>
      <c r="M519" s="37">
        <v>3</v>
      </c>
      <c r="N519" s="37">
        <v>5</v>
      </c>
      <c r="O519" s="37">
        <v>2</v>
      </c>
      <c r="P519" s="37">
        <v>0</v>
      </c>
      <c r="Q519" s="37">
        <v>0</v>
      </c>
      <c r="R519" s="37">
        <v>8</v>
      </c>
      <c r="S519" s="37">
        <v>0</v>
      </c>
      <c r="T519" s="37">
        <v>0.08</v>
      </c>
      <c r="U519" s="37">
        <v>0.12</v>
      </c>
      <c r="V519" s="37">
        <v>0.2</v>
      </c>
      <c r="W519" s="37">
        <v>0.08</v>
      </c>
      <c r="X519" s="37">
        <v>0.2</v>
      </c>
      <c r="Y519" s="38" t="s">
        <v>2185</v>
      </c>
    </row>
    <row r="520" spans="1:25" x14ac:dyDescent="0.2">
      <c r="A520" s="9">
        <v>499</v>
      </c>
      <c r="B520" s="11" t="s">
        <v>2107</v>
      </c>
      <c r="C520" s="11" t="s">
        <v>2209</v>
      </c>
      <c r="D520" s="11" t="s">
        <v>1981</v>
      </c>
      <c r="E520" s="11" t="s">
        <v>147</v>
      </c>
      <c r="F520" s="11">
        <v>23</v>
      </c>
      <c r="G520" s="11">
        <v>2000</v>
      </c>
      <c r="H520" s="11">
        <v>31</v>
      </c>
      <c r="I520" s="11">
        <v>19</v>
      </c>
      <c r="J520" s="13">
        <v>1683</v>
      </c>
      <c r="K520" s="11">
        <v>18.7</v>
      </c>
      <c r="L520" s="11">
        <v>2</v>
      </c>
      <c r="M520" s="11">
        <v>1</v>
      </c>
      <c r="N520" s="11">
        <v>3</v>
      </c>
      <c r="O520" s="11">
        <v>1</v>
      </c>
      <c r="P520" s="11">
        <v>1</v>
      </c>
      <c r="Q520" s="11">
        <v>1</v>
      </c>
      <c r="R520" s="11">
        <v>6</v>
      </c>
      <c r="S520" s="11">
        <v>0</v>
      </c>
      <c r="T520" s="11">
        <v>0.11</v>
      </c>
      <c r="U520" s="11">
        <v>0.05</v>
      </c>
      <c r="V520" s="11">
        <v>0.16</v>
      </c>
      <c r="W520" s="11">
        <v>0.05</v>
      </c>
      <c r="X520" s="11">
        <v>0.11</v>
      </c>
      <c r="Y520" s="14" t="s">
        <v>2185</v>
      </c>
    </row>
    <row r="521" spans="1:25" x14ac:dyDescent="0.2">
      <c r="A521" s="28">
        <v>500</v>
      </c>
      <c r="B521" s="37" t="s">
        <v>1772</v>
      </c>
      <c r="C521" s="37" t="s">
        <v>2186</v>
      </c>
      <c r="D521" s="37" t="s">
        <v>1440</v>
      </c>
      <c r="E521" s="37" t="s">
        <v>362</v>
      </c>
      <c r="F521" s="37">
        <v>23</v>
      </c>
      <c r="G521" s="37">
        <v>2000</v>
      </c>
      <c r="H521" s="37">
        <v>26</v>
      </c>
      <c r="I521" s="37">
        <v>20</v>
      </c>
      <c r="J521" s="57">
        <v>1495</v>
      </c>
      <c r="K521" s="37">
        <v>16.600000000000001</v>
      </c>
      <c r="L521" s="37">
        <v>5</v>
      </c>
      <c r="M521" s="37">
        <v>2</v>
      </c>
      <c r="N521" s="37">
        <v>7</v>
      </c>
      <c r="O521" s="37">
        <v>5</v>
      </c>
      <c r="P521" s="37">
        <v>0</v>
      </c>
      <c r="Q521" s="37">
        <v>0</v>
      </c>
      <c r="R521" s="37">
        <v>1</v>
      </c>
      <c r="S521" s="37">
        <v>0</v>
      </c>
      <c r="T521" s="37">
        <v>0.3</v>
      </c>
      <c r="U521" s="37">
        <v>0.12</v>
      </c>
      <c r="V521" s="37">
        <v>0.42</v>
      </c>
      <c r="W521" s="37">
        <v>0.3</v>
      </c>
      <c r="X521" s="37">
        <v>0.42</v>
      </c>
      <c r="Y521" s="38" t="s">
        <v>2185</v>
      </c>
    </row>
    <row r="522" spans="1:25" x14ac:dyDescent="0.2">
      <c r="A522" s="9" t="s">
        <v>2169</v>
      </c>
      <c r="B522" s="11" t="s">
        <v>471</v>
      </c>
      <c r="C522" s="11" t="s">
        <v>2170</v>
      </c>
      <c r="D522" s="11" t="s">
        <v>475</v>
      </c>
      <c r="E522" s="11" t="s">
        <v>268</v>
      </c>
      <c r="F522" s="11" t="s">
        <v>2171</v>
      </c>
      <c r="G522" s="11" t="s">
        <v>478</v>
      </c>
      <c r="H522" s="11" t="s">
        <v>2172</v>
      </c>
      <c r="I522" s="11" t="s">
        <v>2173</v>
      </c>
      <c r="J522" s="11" t="s">
        <v>2174</v>
      </c>
      <c r="K522" s="11" t="s">
        <v>2175</v>
      </c>
      <c r="L522" s="11" t="s">
        <v>2176</v>
      </c>
      <c r="M522" s="11" t="s">
        <v>2177</v>
      </c>
      <c r="N522" s="11" t="s">
        <v>2178</v>
      </c>
      <c r="O522" s="11" t="s">
        <v>2179</v>
      </c>
      <c r="P522" s="11" t="s">
        <v>2180</v>
      </c>
      <c r="Q522" s="11" t="s">
        <v>2181</v>
      </c>
      <c r="R522" s="11" t="s">
        <v>2182</v>
      </c>
      <c r="S522" s="11" t="s">
        <v>2183</v>
      </c>
      <c r="T522" s="11" t="s">
        <v>2176</v>
      </c>
      <c r="U522" s="11" t="s">
        <v>2177</v>
      </c>
      <c r="V522" s="11" t="s">
        <v>2178</v>
      </c>
      <c r="W522" s="11" t="s">
        <v>2179</v>
      </c>
      <c r="X522" s="11" t="s">
        <v>2184</v>
      </c>
      <c r="Y522" s="14" t="s">
        <v>2185</v>
      </c>
    </row>
    <row r="523" spans="1:25" x14ac:dyDescent="0.2">
      <c r="A523" s="28">
        <v>501</v>
      </c>
      <c r="B523" s="37" t="s">
        <v>328</v>
      </c>
      <c r="C523" s="37" t="s">
        <v>2198</v>
      </c>
      <c r="D523" s="37" t="s">
        <v>1304</v>
      </c>
      <c r="E523" s="37" t="s">
        <v>85</v>
      </c>
      <c r="F523" s="37">
        <v>33</v>
      </c>
      <c r="G523" s="37">
        <v>1990</v>
      </c>
      <c r="H523" s="37">
        <v>27</v>
      </c>
      <c r="I523" s="37">
        <v>27</v>
      </c>
      <c r="J523" s="57">
        <v>2355</v>
      </c>
      <c r="K523" s="37">
        <v>26.2</v>
      </c>
      <c r="L523" s="37">
        <v>0</v>
      </c>
      <c r="M523" s="37">
        <v>0</v>
      </c>
      <c r="N523" s="37">
        <v>0</v>
      </c>
      <c r="O523" s="37">
        <v>0</v>
      </c>
      <c r="P523" s="37">
        <v>0</v>
      </c>
      <c r="Q523" s="37">
        <v>0</v>
      </c>
      <c r="R523" s="37">
        <v>5</v>
      </c>
      <c r="S523" s="37">
        <v>1</v>
      </c>
      <c r="T523" s="37">
        <v>0</v>
      </c>
      <c r="U523" s="37">
        <v>0</v>
      </c>
      <c r="V523" s="37">
        <v>0</v>
      </c>
      <c r="W523" s="37">
        <v>0</v>
      </c>
      <c r="X523" s="37">
        <v>0</v>
      </c>
      <c r="Y523" s="38" t="s">
        <v>2185</v>
      </c>
    </row>
    <row r="524" spans="1:25" x14ac:dyDescent="0.2">
      <c r="A524" s="9">
        <v>502</v>
      </c>
      <c r="B524" s="11" t="s">
        <v>1935</v>
      </c>
      <c r="C524" s="11" t="s">
        <v>2186</v>
      </c>
      <c r="D524" s="11" t="s">
        <v>1882</v>
      </c>
      <c r="E524" s="11" t="s">
        <v>374</v>
      </c>
      <c r="F524" s="11">
        <v>26</v>
      </c>
      <c r="G524" s="11">
        <v>1997</v>
      </c>
      <c r="H524" s="11">
        <v>18</v>
      </c>
      <c r="I524" s="11">
        <v>2</v>
      </c>
      <c r="J524" s="11">
        <v>413</v>
      </c>
      <c r="K524" s="11">
        <v>4.5999999999999996</v>
      </c>
      <c r="L524" s="11">
        <v>2</v>
      </c>
      <c r="M524" s="11">
        <v>0</v>
      </c>
      <c r="N524" s="11">
        <v>2</v>
      </c>
      <c r="O524" s="11">
        <v>2</v>
      </c>
      <c r="P524" s="11">
        <v>0</v>
      </c>
      <c r="Q524" s="11">
        <v>0</v>
      </c>
      <c r="R524" s="11">
        <v>2</v>
      </c>
      <c r="S524" s="11">
        <v>0</v>
      </c>
      <c r="T524" s="11">
        <v>0.44</v>
      </c>
      <c r="U524" s="11">
        <v>0</v>
      </c>
      <c r="V524" s="11">
        <v>0.44</v>
      </c>
      <c r="W524" s="11">
        <v>0.44</v>
      </c>
      <c r="X524" s="11">
        <v>0.44</v>
      </c>
      <c r="Y524" s="14" t="s">
        <v>2185</v>
      </c>
    </row>
    <row r="525" spans="1:25" x14ac:dyDescent="0.2">
      <c r="A525" s="28">
        <v>503</v>
      </c>
      <c r="B525" s="37" t="s">
        <v>1938</v>
      </c>
      <c r="C525" s="37" t="s">
        <v>2186</v>
      </c>
      <c r="D525" s="37" t="s">
        <v>1882</v>
      </c>
      <c r="E525" s="37" t="s">
        <v>147</v>
      </c>
      <c r="F525" s="37">
        <v>27</v>
      </c>
      <c r="G525" s="37">
        <v>1996</v>
      </c>
      <c r="H525" s="37">
        <v>27</v>
      </c>
      <c r="I525" s="37">
        <v>24</v>
      </c>
      <c r="J525" s="57">
        <v>1990</v>
      </c>
      <c r="K525" s="37">
        <v>22.1</v>
      </c>
      <c r="L525" s="37">
        <v>2</v>
      </c>
      <c r="M525" s="37">
        <v>0</v>
      </c>
      <c r="N525" s="37">
        <v>2</v>
      </c>
      <c r="O525" s="37">
        <v>2</v>
      </c>
      <c r="P525" s="37">
        <v>0</v>
      </c>
      <c r="Q525" s="37">
        <v>0</v>
      </c>
      <c r="R525" s="37">
        <v>9</v>
      </c>
      <c r="S525" s="37">
        <v>1</v>
      </c>
      <c r="T525" s="37">
        <v>0.09</v>
      </c>
      <c r="U525" s="37">
        <v>0</v>
      </c>
      <c r="V525" s="37">
        <v>0.09</v>
      </c>
      <c r="W525" s="37">
        <v>0.09</v>
      </c>
      <c r="X525" s="37">
        <v>0.09</v>
      </c>
      <c r="Y525" s="38" t="s">
        <v>2185</v>
      </c>
    </row>
    <row r="526" spans="1:25" x14ac:dyDescent="0.2">
      <c r="A526" s="9">
        <v>504</v>
      </c>
      <c r="B526" s="11" t="s">
        <v>1775</v>
      </c>
      <c r="C526" s="11" t="s">
        <v>2212</v>
      </c>
      <c r="D526" s="11" t="s">
        <v>1440</v>
      </c>
      <c r="E526" s="11" t="s">
        <v>179</v>
      </c>
      <c r="F526" s="11">
        <v>20</v>
      </c>
      <c r="G526" s="11">
        <v>2003</v>
      </c>
      <c r="H526" s="11">
        <v>1</v>
      </c>
      <c r="I526" s="11">
        <v>1</v>
      </c>
      <c r="J526" s="11">
        <v>65</v>
      </c>
      <c r="K526" s="11">
        <v>0.7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4" t="s">
        <v>2185</v>
      </c>
    </row>
    <row r="527" spans="1:25" x14ac:dyDescent="0.2">
      <c r="A527" s="28">
        <v>505</v>
      </c>
      <c r="B527" s="37" t="s">
        <v>1777</v>
      </c>
      <c r="C527" s="37" t="s">
        <v>2186</v>
      </c>
      <c r="D527" s="37" t="s">
        <v>1440</v>
      </c>
      <c r="E527" s="37" t="s">
        <v>371</v>
      </c>
      <c r="F527" s="37">
        <v>18</v>
      </c>
      <c r="G527" s="37">
        <v>2005</v>
      </c>
      <c r="H527" s="37">
        <v>6</v>
      </c>
      <c r="I527" s="37">
        <v>0</v>
      </c>
      <c r="J527" s="37">
        <v>44</v>
      </c>
      <c r="K527" s="37">
        <v>0.5</v>
      </c>
      <c r="L527" s="37">
        <v>0</v>
      </c>
      <c r="M527" s="37">
        <v>0</v>
      </c>
      <c r="N527" s="37">
        <v>0</v>
      </c>
      <c r="O527" s="37">
        <v>0</v>
      </c>
      <c r="P527" s="37">
        <v>0</v>
      </c>
      <c r="Q527" s="37">
        <v>0</v>
      </c>
      <c r="R527" s="37">
        <v>0</v>
      </c>
      <c r="S527" s="37">
        <v>0</v>
      </c>
      <c r="T527" s="37">
        <v>0</v>
      </c>
      <c r="U527" s="37">
        <v>0</v>
      </c>
      <c r="V527" s="37">
        <v>0</v>
      </c>
      <c r="W527" s="37">
        <v>0</v>
      </c>
      <c r="X527" s="37">
        <v>0</v>
      </c>
      <c r="Y527" s="38" t="s">
        <v>2185</v>
      </c>
    </row>
    <row r="528" spans="1:25" x14ac:dyDescent="0.2">
      <c r="A528" s="9">
        <v>506</v>
      </c>
      <c r="B528" s="11" t="s">
        <v>321</v>
      </c>
      <c r="C528" s="11" t="s">
        <v>2220</v>
      </c>
      <c r="D528" s="11" t="s">
        <v>1304</v>
      </c>
      <c r="E528" s="11" t="s">
        <v>378</v>
      </c>
      <c r="F528" s="11">
        <v>21</v>
      </c>
      <c r="G528" s="11">
        <v>2002</v>
      </c>
      <c r="H528" s="11">
        <v>33</v>
      </c>
      <c r="I528" s="11">
        <v>33</v>
      </c>
      <c r="J528" s="13">
        <v>2970</v>
      </c>
      <c r="K528" s="11">
        <v>33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3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4" t="s">
        <v>2185</v>
      </c>
    </row>
    <row r="529" spans="1:25" x14ac:dyDescent="0.2">
      <c r="A529" s="28">
        <v>507</v>
      </c>
      <c r="B529" s="37" t="s">
        <v>1941</v>
      </c>
      <c r="C529" s="37" t="s">
        <v>2203</v>
      </c>
      <c r="D529" s="37" t="s">
        <v>1882</v>
      </c>
      <c r="E529" s="37" t="s">
        <v>378</v>
      </c>
      <c r="F529" s="37">
        <v>27</v>
      </c>
      <c r="G529" s="37">
        <v>1996</v>
      </c>
      <c r="H529" s="37">
        <v>30</v>
      </c>
      <c r="I529" s="37">
        <v>20</v>
      </c>
      <c r="J529" s="57">
        <v>1697</v>
      </c>
      <c r="K529" s="37">
        <v>18.899999999999999</v>
      </c>
      <c r="L529" s="37">
        <v>1</v>
      </c>
      <c r="M529" s="37">
        <v>1</v>
      </c>
      <c r="N529" s="37">
        <v>2</v>
      </c>
      <c r="O529" s="37">
        <v>1</v>
      </c>
      <c r="P529" s="37">
        <v>0</v>
      </c>
      <c r="Q529" s="37">
        <v>0</v>
      </c>
      <c r="R529" s="37">
        <v>6</v>
      </c>
      <c r="S529" s="37">
        <v>1</v>
      </c>
      <c r="T529" s="37">
        <v>0.05</v>
      </c>
      <c r="U529" s="37">
        <v>0.05</v>
      </c>
      <c r="V529" s="37">
        <v>0.11</v>
      </c>
      <c r="W529" s="37">
        <v>0.05</v>
      </c>
      <c r="X529" s="37">
        <v>0.11</v>
      </c>
      <c r="Y529" s="38" t="s">
        <v>2185</v>
      </c>
    </row>
    <row r="530" spans="1:25" x14ac:dyDescent="0.2">
      <c r="A530" s="9">
        <v>508</v>
      </c>
      <c r="B530" s="11" t="s">
        <v>2110</v>
      </c>
      <c r="C530" s="11" t="s">
        <v>2212</v>
      </c>
      <c r="D530" s="11" t="s">
        <v>1981</v>
      </c>
      <c r="E530" s="11" t="s">
        <v>74</v>
      </c>
      <c r="F530" s="11">
        <v>31</v>
      </c>
      <c r="G530" s="11">
        <v>1992</v>
      </c>
      <c r="H530" s="11">
        <v>24</v>
      </c>
      <c r="I530" s="11">
        <v>13</v>
      </c>
      <c r="J530" s="13">
        <v>1046</v>
      </c>
      <c r="K530" s="11">
        <v>11.6</v>
      </c>
      <c r="L530" s="11">
        <v>2</v>
      </c>
      <c r="M530" s="11">
        <v>1</v>
      </c>
      <c r="N530" s="11">
        <v>3</v>
      </c>
      <c r="O530" s="11">
        <v>1</v>
      </c>
      <c r="P530" s="11">
        <v>1</v>
      </c>
      <c r="Q530" s="11">
        <v>1</v>
      </c>
      <c r="R530" s="11">
        <v>2</v>
      </c>
      <c r="S530" s="11">
        <v>0</v>
      </c>
      <c r="T530" s="11">
        <v>0.17</v>
      </c>
      <c r="U530" s="11">
        <v>0.09</v>
      </c>
      <c r="V530" s="11">
        <v>0.26</v>
      </c>
      <c r="W530" s="11">
        <v>0.09</v>
      </c>
      <c r="X530" s="11">
        <v>0.17</v>
      </c>
      <c r="Y530" s="14" t="s">
        <v>2185</v>
      </c>
    </row>
    <row r="531" spans="1:25" x14ac:dyDescent="0.2">
      <c r="A531" s="28">
        <v>509</v>
      </c>
      <c r="B531" s="37" t="s">
        <v>1779</v>
      </c>
      <c r="C531" s="37" t="s">
        <v>2205</v>
      </c>
      <c r="D531" s="37" t="s">
        <v>1440</v>
      </c>
      <c r="E531" s="37" t="s">
        <v>362</v>
      </c>
      <c r="F531" s="37">
        <v>26</v>
      </c>
      <c r="G531" s="37">
        <v>1997</v>
      </c>
      <c r="H531" s="37">
        <v>24</v>
      </c>
      <c r="I531" s="37">
        <v>13</v>
      </c>
      <c r="J531" s="57">
        <v>1361</v>
      </c>
      <c r="K531" s="37">
        <v>15.1</v>
      </c>
      <c r="L531" s="37">
        <v>3</v>
      </c>
      <c r="M531" s="37">
        <v>1</v>
      </c>
      <c r="N531" s="37">
        <v>4</v>
      </c>
      <c r="O531" s="37">
        <v>3</v>
      </c>
      <c r="P531" s="37">
        <v>0</v>
      </c>
      <c r="Q531" s="37">
        <v>0</v>
      </c>
      <c r="R531" s="37">
        <v>3</v>
      </c>
      <c r="S531" s="37">
        <v>0</v>
      </c>
      <c r="T531" s="37">
        <v>0.2</v>
      </c>
      <c r="U531" s="37">
        <v>7.0000000000000007E-2</v>
      </c>
      <c r="V531" s="37">
        <v>0.26</v>
      </c>
      <c r="W531" s="37">
        <v>0.2</v>
      </c>
      <c r="X531" s="37">
        <v>0.26</v>
      </c>
      <c r="Y531" s="38" t="s">
        <v>2185</v>
      </c>
    </row>
    <row r="532" spans="1:25" x14ac:dyDescent="0.2">
      <c r="A532" s="9">
        <v>510</v>
      </c>
      <c r="B532" s="11" t="s">
        <v>1782</v>
      </c>
      <c r="C532" s="11" t="s">
        <v>2196</v>
      </c>
      <c r="D532" s="11" t="s">
        <v>1440</v>
      </c>
      <c r="E532" s="11" t="s">
        <v>74</v>
      </c>
      <c r="F532" s="11">
        <v>22</v>
      </c>
      <c r="G532" s="11">
        <v>2001</v>
      </c>
      <c r="H532" s="11">
        <v>6</v>
      </c>
      <c r="I532" s="11">
        <v>4</v>
      </c>
      <c r="J532" s="11">
        <v>256</v>
      </c>
      <c r="K532" s="11">
        <v>2.8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4" t="s">
        <v>2185</v>
      </c>
    </row>
    <row r="533" spans="1:25" x14ac:dyDescent="0.2">
      <c r="A533" s="28">
        <v>511</v>
      </c>
      <c r="B533" s="37" t="s">
        <v>1784</v>
      </c>
      <c r="C533" s="37" t="s">
        <v>2226</v>
      </c>
      <c r="D533" s="37" t="s">
        <v>1440</v>
      </c>
      <c r="E533" s="37" t="s">
        <v>390</v>
      </c>
      <c r="F533" s="37">
        <v>21</v>
      </c>
      <c r="G533" s="37">
        <v>2002</v>
      </c>
      <c r="H533" s="37">
        <v>34</v>
      </c>
      <c r="I533" s="37">
        <v>5</v>
      </c>
      <c r="J533" s="57">
        <v>1021</v>
      </c>
      <c r="K533" s="37">
        <v>11.3</v>
      </c>
      <c r="L533" s="37">
        <v>6</v>
      </c>
      <c r="M533" s="37">
        <v>3</v>
      </c>
      <c r="N533" s="37">
        <v>9</v>
      </c>
      <c r="O533" s="37">
        <v>6</v>
      </c>
      <c r="P533" s="37">
        <v>0</v>
      </c>
      <c r="Q533" s="37">
        <v>0</v>
      </c>
      <c r="R533" s="37">
        <v>1</v>
      </c>
      <c r="S533" s="37">
        <v>0</v>
      </c>
      <c r="T533" s="37">
        <v>0.53</v>
      </c>
      <c r="U533" s="37">
        <v>0.26</v>
      </c>
      <c r="V533" s="37">
        <v>0.79</v>
      </c>
      <c r="W533" s="37">
        <v>0.53</v>
      </c>
      <c r="X533" s="37">
        <v>0.79</v>
      </c>
      <c r="Y533" s="38" t="s">
        <v>2185</v>
      </c>
    </row>
    <row r="534" spans="1:25" x14ac:dyDescent="0.2">
      <c r="A534" s="9">
        <v>512</v>
      </c>
      <c r="B534" s="11" t="s">
        <v>813</v>
      </c>
      <c r="C534" s="11" t="s">
        <v>2186</v>
      </c>
      <c r="D534" s="11" t="s">
        <v>483</v>
      </c>
      <c r="E534" s="11" t="s">
        <v>334</v>
      </c>
      <c r="F534" s="11">
        <v>25</v>
      </c>
      <c r="G534" s="11">
        <v>1998</v>
      </c>
      <c r="H534" s="11">
        <v>16</v>
      </c>
      <c r="I534" s="11">
        <v>13</v>
      </c>
      <c r="J534" s="13">
        <v>1074</v>
      </c>
      <c r="K534" s="11">
        <v>11.9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4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4" t="s">
        <v>2185</v>
      </c>
    </row>
    <row r="535" spans="1:25" x14ac:dyDescent="0.2">
      <c r="A535" s="28">
        <v>513</v>
      </c>
      <c r="B535" s="37" t="s">
        <v>1944</v>
      </c>
      <c r="C535" s="37" t="s">
        <v>2186</v>
      </c>
      <c r="D535" s="37" t="s">
        <v>1882</v>
      </c>
      <c r="E535" s="37" t="s">
        <v>371</v>
      </c>
      <c r="F535" s="37">
        <v>23</v>
      </c>
      <c r="G535" s="37">
        <v>2000</v>
      </c>
      <c r="H535" s="37">
        <v>31</v>
      </c>
      <c r="I535" s="37">
        <v>27</v>
      </c>
      <c r="J535" s="57">
        <v>2394</v>
      </c>
      <c r="K535" s="37">
        <v>26.6</v>
      </c>
      <c r="L535" s="37">
        <v>2</v>
      </c>
      <c r="M535" s="37">
        <v>2</v>
      </c>
      <c r="N535" s="37">
        <v>4</v>
      </c>
      <c r="O535" s="37">
        <v>2</v>
      </c>
      <c r="P535" s="37">
        <v>0</v>
      </c>
      <c r="Q535" s="37">
        <v>0</v>
      </c>
      <c r="R535" s="37">
        <v>3</v>
      </c>
      <c r="S535" s="37">
        <v>0</v>
      </c>
      <c r="T535" s="37">
        <v>0.08</v>
      </c>
      <c r="U535" s="37">
        <v>0.08</v>
      </c>
      <c r="V535" s="37">
        <v>0.15</v>
      </c>
      <c r="W535" s="37">
        <v>0.08</v>
      </c>
      <c r="X535" s="37">
        <v>0.15</v>
      </c>
      <c r="Y535" s="38" t="s">
        <v>2185</v>
      </c>
    </row>
    <row r="536" spans="1:25" x14ac:dyDescent="0.2">
      <c r="A536" s="9">
        <v>514</v>
      </c>
      <c r="B536" s="11" t="s">
        <v>1787</v>
      </c>
      <c r="C536" s="11" t="s">
        <v>2205</v>
      </c>
      <c r="D536" s="11" t="s">
        <v>1440</v>
      </c>
      <c r="E536" s="11" t="s">
        <v>51</v>
      </c>
      <c r="F536" s="11">
        <v>25</v>
      </c>
      <c r="G536" s="11">
        <v>1998</v>
      </c>
      <c r="H536" s="11">
        <v>25</v>
      </c>
      <c r="I536" s="11">
        <v>16</v>
      </c>
      <c r="J536" s="13">
        <v>1466</v>
      </c>
      <c r="K536" s="11">
        <v>16.3</v>
      </c>
      <c r="L536" s="11">
        <v>3</v>
      </c>
      <c r="M536" s="11">
        <v>5</v>
      </c>
      <c r="N536" s="11">
        <v>8</v>
      </c>
      <c r="O536" s="11">
        <v>3</v>
      </c>
      <c r="P536" s="11">
        <v>0</v>
      </c>
      <c r="Q536" s="11">
        <v>0</v>
      </c>
      <c r="R536" s="11">
        <v>3</v>
      </c>
      <c r="S536" s="11">
        <v>0</v>
      </c>
      <c r="T536" s="11">
        <v>0.18</v>
      </c>
      <c r="U536" s="11">
        <v>0.31</v>
      </c>
      <c r="V536" s="11">
        <v>0.49</v>
      </c>
      <c r="W536" s="11">
        <v>0.18</v>
      </c>
      <c r="X536" s="11">
        <v>0.49</v>
      </c>
      <c r="Y536" s="14" t="s">
        <v>2185</v>
      </c>
    </row>
    <row r="537" spans="1:25" x14ac:dyDescent="0.2">
      <c r="A537" s="28">
        <v>515</v>
      </c>
      <c r="B537" s="37" t="s">
        <v>1393</v>
      </c>
      <c r="C537" s="37" t="s">
        <v>2230</v>
      </c>
      <c r="D537" s="37" t="s">
        <v>1304</v>
      </c>
      <c r="E537" s="37" t="s">
        <v>122</v>
      </c>
      <c r="F537" s="37">
        <v>19</v>
      </c>
      <c r="G537" s="37">
        <v>2004</v>
      </c>
      <c r="H537" s="37">
        <v>10</v>
      </c>
      <c r="I537" s="37">
        <v>10</v>
      </c>
      <c r="J537" s="37">
        <v>900</v>
      </c>
      <c r="K537" s="37">
        <v>10</v>
      </c>
      <c r="L537" s="37">
        <v>0</v>
      </c>
      <c r="M537" s="37">
        <v>0</v>
      </c>
      <c r="N537" s="37">
        <v>0</v>
      </c>
      <c r="O537" s="37">
        <v>0</v>
      </c>
      <c r="P537" s="37">
        <v>0</v>
      </c>
      <c r="Q537" s="37">
        <v>0</v>
      </c>
      <c r="R537" s="37">
        <v>1</v>
      </c>
      <c r="S537" s="37">
        <v>0</v>
      </c>
      <c r="T537" s="37">
        <v>0</v>
      </c>
      <c r="U537" s="37">
        <v>0</v>
      </c>
      <c r="V537" s="37">
        <v>0</v>
      </c>
      <c r="W537" s="37">
        <v>0</v>
      </c>
      <c r="X537" s="37">
        <v>0</v>
      </c>
      <c r="Y537" s="38" t="s">
        <v>2185</v>
      </c>
    </row>
    <row r="538" spans="1:25" x14ac:dyDescent="0.2">
      <c r="A538" s="9">
        <v>516</v>
      </c>
      <c r="B538" s="11" t="s">
        <v>1291</v>
      </c>
      <c r="C538" s="11" t="s">
        <v>2186</v>
      </c>
      <c r="D538" s="11" t="s">
        <v>1221</v>
      </c>
      <c r="E538" s="11" t="s">
        <v>147</v>
      </c>
      <c r="F538" s="11">
        <v>25</v>
      </c>
      <c r="G538" s="11">
        <v>1998</v>
      </c>
      <c r="H538" s="11">
        <v>32</v>
      </c>
      <c r="I538" s="11">
        <v>26</v>
      </c>
      <c r="J538" s="13">
        <v>2279</v>
      </c>
      <c r="K538" s="11">
        <v>25.3</v>
      </c>
      <c r="L538" s="11">
        <v>12</v>
      </c>
      <c r="M538" s="11">
        <v>3</v>
      </c>
      <c r="N538" s="11">
        <v>15</v>
      </c>
      <c r="O538" s="11">
        <v>10</v>
      </c>
      <c r="P538" s="11">
        <v>2</v>
      </c>
      <c r="Q538" s="11">
        <v>3</v>
      </c>
      <c r="R538" s="11">
        <v>5</v>
      </c>
      <c r="S538" s="11">
        <v>0</v>
      </c>
      <c r="T538" s="11">
        <v>0.47</v>
      </c>
      <c r="U538" s="11">
        <v>0.12</v>
      </c>
      <c r="V538" s="11">
        <v>0.59</v>
      </c>
      <c r="W538" s="11">
        <v>0.39</v>
      </c>
      <c r="X538" s="11">
        <v>0.51</v>
      </c>
      <c r="Y538" s="14" t="s">
        <v>2185</v>
      </c>
    </row>
    <row r="539" spans="1:25" x14ac:dyDescent="0.2">
      <c r="A539" s="28">
        <v>517</v>
      </c>
      <c r="B539" s="37" t="s">
        <v>1788</v>
      </c>
      <c r="C539" s="37" t="s">
        <v>2186</v>
      </c>
      <c r="D539" s="37" t="s">
        <v>1440</v>
      </c>
      <c r="E539" s="37" t="s">
        <v>74</v>
      </c>
      <c r="F539" s="37">
        <v>19</v>
      </c>
      <c r="G539" s="37">
        <v>2004</v>
      </c>
      <c r="H539" s="37">
        <v>5</v>
      </c>
      <c r="I539" s="37">
        <v>2</v>
      </c>
      <c r="J539" s="37">
        <v>152</v>
      </c>
      <c r="K539" s="37">
        <v>1.7</v>
      </c>
      <c r="L539" s="37">
        <v>0</v>
      </c>
      <c r="M539" s="37">
        <v>0</v>
      </c>
      <c r="N539" s="37">
        <v>0</v>
      </c>
      <c r="O539" s="37">
        <v>0</v>
      </c>
      <c r="P539" s="37">
        <v>0</v>
      </c>
      <c r="Q539" s="37">
        <v>0</v>
      </c>
      <c r="R539" s="37">
        <v>0</v>
      </c>
      <c r="S539" s="37">
        <v>0</v>
      </c>
      <c r="T539" s="37">
        <v>0</v>
      </c>
      <c r="U539" s="37">
        <v>0</v>
      </c>
      <c r="V539" s="37">
        <v>0</v>
      </c>
      <c r="W539" s="37">
        <v>0</v>
      </c>
      <c r="X539" s="37">
        <v>0</v>
      </c>
      <c r="Y539" s="38" t="s">
        <v>2185</v>
      </c>
    </row>
    <row r="540" spans="1:25" x14ac:dyDescent="0.2">
      <c r="A540" s="9">
        <v>518</v>
      </c>
      <c r="B540" s="11" t="s">
        <v>1790</v>
      </c>
      <c r="C540" s="11" t="s">
        <v>2186</v>
      </c>
      <c r="D540" s="11" t="s">
        <v>1440</v>
      </c>
      <c r="E540" s="11" t="s">
        <v>293</v>
      </c>
      <c r="F540" s="11">
        <v>28</v>
      </c>
      <c r="G540" s="11">
        <v>1995</v>
      </c>
      <c r="H540" s="11">
        <v>33</v>
      </c>
      <c r="I540" s="11">
        <v>30</v>
      </c>
      <c r="J540" s="13">
        <v>2620</v>
      </c>
      <c r="K540" s="11">
        <v>29.1</v>
      </c>
      <c r="L540" s="11">
        <v>10</v>
      </c>
      <c r="M540" s="11">
        <v>5</v>
      </c>
      <c r="N540" s="11">
        <v>15</v>
      </c>
      <c r="O540" s="11">
        <v>7</v>
      </c>
      <c r="P540" s="11">
        <v>3</v>
      </c>
      <c r="Q540" s="11">
        <v>3</v>
      </c>
      <c r="R540" s="11">
        <v>6</v>
      </c>
      <c r="S540" s="11">
        <v>0</v>
      </c>
      <c r="T540" s="11">
        <v>0.34</v>
      </c>
      <c r="U540" s="11">
        <v>0.17</v>
      </c>
      <c r="V540" s="11">
        <v>0.52</v>
      </c>
      <c r="W540" s="11">
        <v>0.24</v>
      </c>
      <c r="X540" s="11">
        <v>0.41</v>
      </c>
      <c r="Y540" s="14" t="s">
        <v>2185</v>
      </c>
    </row>
    <row r="541" spans="1:25" x14ac:dyDescent="0.2">
      <c r="A541" s="28">
        <v>519</v>
      </c>
      <c r="B541" s="37" t="s">
        <v>979</v>
      </c>
      <c r="C541" s="37" t="s">
        <v>2188</v>
      </c>
      <c r="D541" s="37" t="s">
        <v>916</v>
      </c>
      <c r="E541" s="37" t="s">
        <v>78</v>
      </c>
      <c r="F541" s="37">
        <v>27</v>
      </c>
      <c r="G541" s="37">
        <v>1996</v>
      </c>
      <c r="H541" s="37">
        <v>15</v>
      </c>
      <c r="I541" s="37">
        <v>10</v>
      </c>
      <c r="J541" s="37">
        <v>798</v>
      </c>
      <c r="K541" s="37">
        <v>8.9</v>
      </c>
      <c r="L541" s="37">
        <v>0</v>
      </c>
      <c r="M541" s="37">
        <v>2</v>
      </c>
      <c r="N541" s="37">
        <v>2</v>
      </c>
      <c r="O541" s="37">
        <v>0</v>
      </c>
      <c r="P541" s="37">
        <v>0</v>
      </c>
      <c r="Q541" s="37">
        <v>0</v>
      </c>
      <c r="R541" s="37">
        <v>0</v>
      </c>
      <c r="S541" s="37">
        <v>0</v>
      </c>
      <c r="T541" s="37">
        <v>0</v>
      </c>
      <c r="U541" s="37">
        <v>0.23</v>
      </c>
      <c r="V541" s="37">
        <v>0.23</v>
      </c>
      <c r="W541" s="37">
        <v>0</v>
      </c>
      <c r="X541" s="37">
        <v>0.23</v>
      </c>
      <c r="Y541" s="38" t="s">
        <v>2185</v>
      </c>
    </row>
    <row r="542" spans="1:25" x14ac:dyDescent="0.2">
      <c r="A542" s="9">
        <v>520</v>
      </c>
      <c r="B542" s="11" t="s">
        <v>1396</v>
      </c>
      <c r="C542" s="11" t="s">
        <v>2250</v>
      </c>
      <c r="D542" s="11" t="s">
        <v>1304</v>
      </c>
      <c r="E542" s="11" t="s">
        <v>78</v>
      </c>
      <c r="F542" s="11">
        <v>25</v>
      </c>
      <c r="G542" s="11">
        <v>1998</v>
      </c>
      <c r="H542" s="11">
        <v>4</v>
      </c>
      <c r="I542" s="11">
        <v>4</v>
      </c>
      <c r="J542" s="11">
        <v>360</v>
      </c>
      <c r="K542" s="11">
        <v>4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1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4" t="s">
        <v>2185</v>
      </c>
    </row>
    <row r="543" spans="1:25" x14ac:dyDescent="0.2">
      <c r="A543" s="28">
        <v>521</v>
      </c>
      <c r="B543" s="37" t="s">
        <v>1792</v>
      </c>
      <c r="C543" s="37" t="s">
        <v>2212</v>
      </c>
      <c r="D543" s="37" t="s">
        <v>1440</v>
      </c>
      <c r="E543" s="37" t="s">
        <v>369</v>
      </c>
      <c r="F543" s="37">
        <v>19</v>
      </c>
      <c r="G543" s="37">
        <v>2004</v>
      </c>
      <c r="H543" s="37">
        <v>7</v>
      </c>
      <c r="I543" s="37">
        <v>0</v>
      </c>
      <c r="J543" s="37">
        <v>129</v>
      </c>
      <c r="K543" s="37">
        <v>1.4</v>
      </c>
      <c r="L543" s="37">
        <v>0</v>
      </c>
      <c r="M543" s="37">
        <v>0</v>
      </c>
      <c r="N543" s="37">
        <v>0</v>
      </c>
      <c r="O543" s="37">
        <v>0</v>
      </c>
      <c r="P543" s="37">
        <v>0</v>
      </c>
      <c r="Q543" s="37">
        <v>0</v>
      </c>
      <c r="R543" s="37">
        <v>1</v>
      </c>
      <c r="S543" s="37">
        <v>0</v>
      </c>
      <c r="T543" s="37">
        <v>0</v>
      </c>
      <c r="U543" s="37">
        <v>0</v>
      </c>
      <c r="V543" s="37">
        <v>0</v>
      </c>
      <c r="W543" s="37">
        <v>0</v>
      </c>
      <c r="X543" s="37">
        <v>0</v>
      </c>
      <c r="Y543" s="38" t="s">
        <v>2185</v>
      </c>
    </row>
    <row r="544" spans="1:25" x14ac:dyDescent="0.2">
      <c r="A544" s="9">
        <v>522</v>
      </c>
      <c r="B544" s="11" t="s">
        <v>1795</v>
      </c>
      <c r="C544" s="11" t="s">
        <v>2201</v>
      </c>
      <c r="D544" s="11" t="s">
        <v>1440</v>
      </c>
      <c r="E544" s="11" t="s">
        <v>74</v>
      </c>
      <c r="F544" s="11">
        <v>26</v>
      </c>
      <c r="G544" s="11">
        <v>1997</v>
      </c>
      <c r="H544" s="11">
        <v>15</v>
      </c>
      <c r="I544" s="11">
        <v>15</v>
      </c>
      <c r="J544" s="13">
        <v>1308</v>
      </c>
      <c r="K544" s="11">
        <v>14.5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9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4" t="s">
        <v>2185</v>
      </c>
    </row>
    <row r="545" spans="1:25" x14ac:dyDescent="0.2">
      <c r="A545" s="28">
        <v>523</v>
      </c>
      <c r="B545" s="37" t="s">
        <v>2112</v>
      </c>
      <c r="C545" s="37" t="s">
        <v>2211</v>
      </c>
      <c r="D545" s="37" t="s">
        <v>1981</v>
      </c>
      <c r="E545" s="37" t="s">
        <v>374</v>
      </c>
      <c r="F545" s="37">
        <v>32</v>
      </c>
      <c r="G545" s="37">
        <v>1991</v>
      </c>
      <c r="H545" s="37">
        <v>34</v>
      </c>
      <c r="I545" s="37">
        <v>34</v>
      </c>
      <c r="J545" s="57">
        <v>2971</v>
      </c>
      <c r="K545" s="37">
        <v>33</v>
      </c>
      <c r="L545" s="37">
        <v>4</v>
      </c>
      <c r="M545" s="37">
        <v>6</v>
      </c>
      <c r="N545" s="37">
        <v>10</v>
      </c>
      <c r="O545" s="37">
        <v>4</v>
      </c>
      <c r="P545" s="37">
        <v>0</v>
      </c>
      <c r="Q545" s="37">
        <v>0</v>
      </c>
      <c r="R545" s="37">
        <v>6</v>
      </c>
      <c r="S545" s="37">
        <v>0</v>
      </c>
      <c r="T545" s="37">
        <v>0.12</v>
      </c>
      <c r="U545" s="37">
        <v>0.18</v>
      </c>
      <c r="V545" s="37">
        <v>0.3</v>
      </c>
      <c r="W545" s="37">
        <v>0.12</v>
      </c>
      <c r="X545" s="37">
        <v>0.3</v>
      </c>
      <c r="Y545" s="38" t="s">
        <v>2185</v>
      </c>
    </row>
    <row r="546" spans="1:25" x14ac:dyDescent="0.2">
      <c r="A546" s="9">
        <v>524</v>
      </c>
      <c r="B546" s="11" t="s">
        <v>982</v>
      </c>
      <c r="C546" s="11" t="s">
        <v>2196</v>
      </c>
      <c r="D546" s="11" t="s">
        <v>916</v>
      </c>
      <c r="E546" s="11" t="s">
        <v>164</v>
      </c>
      <c r="F546" s="11">
        <v>27</v>
      </c>
      <c r="G546" s="11">
        <v>1996</v>
      </c>
      <c r="H546" s="11">
        <v>28</v>
      </c>
      <c r="I546" s="11">
        <v>10</v>
      </c>
      <c r="J546" s="11">
        <v>786</v>
      </c>
      <c r="K546" s="11">
        <v>8.6999999999999993</v>
      </c>
      <c r="L546" s="11">
        <v>0</v>
      </c>
      <c r="M546" s="11">
        <v>1</v>
      </c>
      <c r="N546" s="11">
        <v>1</v>
      </c>
      <c r="O546" s="11">
        <v>0</v>
      </c>
      <c r="P546" s="11">
        <v>0</v>
      </c>
      <c r="Q546" s="11">
        <v>0</v>
      </c>
      <c r="R546" s="11">
        <v>1</v>
      </c>
      <c r="S546" s="11">
        <v>0</v>
      </c>
      <c r="T546" s="11">
        <v>0</v>
      </c>
      <c r="U546" s="11">
        <v>0.11</v>
      </c>
      <c r="V546" s="11">
        <v>0.11</v>
      </c>
      <c r="W546" s="11">
        <v>0</v>
      </c>
      <c r="X546" s="11">
        <v>0.11</v>
      </c>
      <c r="Y546" s="14" t="s">
        <v>2185</v>
      </c>
    </row>
    <row r="547" spans="1:25" x14ac:dyDescent="0.2">
      <c r="A547" s="28">
        <v>525</v>
      </c>
      <c r="B547" s="37" t="s">
        <v>1946</v>
      </c>
      <c r="C547" s="37" t="s">
        <v>2186</v>
      </c>
      <c r="D547" s="37" t="s">
        <v>1882</v>
      </c>
      <c r="E547" s="37" t="s">
        <v>380</v>
      </c>
      <c r="F547" s="37">
        <v>28</v>
      </c>
      <c r="G547" s="37">
        <v>1996</v>
      </c>
      <c r="H547" s="37">
        <v>27</v>
      </c>
      <c r="I547" s="37">
        <v>21</v>
      </c>
      <c r="J547" s="57">
        <v>1628</v>
      </c>
      <c r="K547" s="37">
        <v>18.100000000000001</v>
      </c>
      <c r="L547" s="37">
        <v>0</v>
      </c>
      <c r="M547" s="37">
        <v>2</v>
      </c>
      <c r="N547" s="37">
        <v>2</v>
      </c>
      <c r="O547" s="37">
        <v>0</v>
      </c>
      <c r="P547" s="37">
        <v>0</v>
      </c>
      <c r="Q547" s="37">
        <v>0</v>
      </c>
      <c r="R547" s="37">
        <v>4</v>
      </c>
      <c r="S547" s="37">
        <v>0</v>
      </c>
      <c r="T547" s="37">
        <v>0</v>
      </c>
      <c r="U547" s="37">
        <v>0.11</v>
      </c>
      <c r="V547" s="37">
        <v>0.11</v>
      </c>
      <c r="W547" s="37">
        <v>0</v>
      </c>
      <c r="X547" s="37">
        <v>0.11</v>
      </c>
      <c r="Y547" s="38" t="s">
        <v>2185</v>
      </c>
    </row>
    <row r="548" spans="1:25" x14ac:dyDescent="0.2">
      <c r="A548" s="9" t="s">
        <v>2169</v>
      </c>
      <c r="B548" s="11" t="s">
        <v>471</v>
      </c>
      <c r="C548" s="11" t="s">
        <v>2170</v>
      </c>
      <c r="D548" s="11" t="s">
        <v>475</v>
      </c>
      <c r="E548" s="11" t="s">
        <v>268</v>
      </c>
      <c r="F548" s="11" t="s">
        <v>2171</v>
      </c>
      <c r="G548" s="11" t="s">
        <v>478</v>
      </c>
      <c r="H548" s="11" t="s">
        <v>2172</v>
      </c>
      <c r="I548" s="11" t="s">
        <v>2173</v>
      </c>
      <c r="J548" s="11" t="s">
        <v>2174</v>
      </c>
      <c r="K548" s="11" t="s">
        <v>2175</v>
      </c>
      <c r="L548" s="11" t="s">
        <v>2176</v>
      </c>
      <c r="M548" s="11" t="s">
        <v>2177</v>
      </c>
      <c r="N548" s="11" t="s">
        <v>2178</v>
      </c>
      <c r="O548" s="11" t="s">
        <v>2179</v>
      </c>
      <c r="P548" s="11" t="s">
        <v>2180</v>
      </c>
      <c r="Q548" s="11" t="s">
        <v>2181</v>
      </c>
      <c r="R548" s="11" t="s">
        <v>2182</v>
      </c>
      <c r="S548" s="11" t="s">
        <v>2183</v>
      </c>
      <c r="T548" s="11" t="s">
        <v>2176</v>
      </c>
      <c r="U548" s="11" t="s">
        <v>2177</v>
      </c>
      <c r="V548" s="11" t="s">
        <v>2178</v>
      </c>
      <c r="W548" s="11" t="s">
        <v>2179</v>
      </c>
      <c r="X548" s="11" t="s">
        <v>2184</v>
      </c>
      <c r="Y548" s="14" t="s">
        <v>2185</v>
      </c>
    </row>
    <row r="549" spans="1:25" x14ac:dyDescent="0.2">
      <c r="A549" s="28">
        <v>526</v>
      </c>
      <c r="B549" s="37" t="s">
        <v>1174</v>
      </c>
      <c r="C549" s="37" t="s">
        <v>2186</v>
      </c>
      <c r="D549" s="37" t="s">
        <v>1013</v>
      </c>
      <c r="E549" s="37" t="s">
        <v>309</v>
      </c>
      <c r="F549" s="37">
        <v>17</v>
      </c>
      <c r="G549" s="37">
        <v>2006</v>
      </c>
      <c r="H549" s="37">
        <v>5</v>
      </c>
      <c r="I549" s="37">
        <v>0</v>
      </c>
      <c r="J549" s="37">
        <v>39</v>
      </c>
      <c r="K549" s="37">
        <v>0.4</v>
      </c>
      <c r="L549" s="37">
        <v>0</v>
      </c>
      <c r="M549" s="37">
        <v>0</v>
      </c>
      <c r="N549" s="37">
        <v>0</v>
      </c>
      <c r="O549" s="37">
        <v>0</v>
      </c>
      <c r="P549" s="37">
        <v>0</v>
      </c>
      <c r="Q549" s="37">
        <v>0</v>
      </c>
      <c r="R549" s="37">
        <v>0</v>
      </c>
      <c r="S549" s="37">
        <v>0</v>
      </c>
      <c r="T549" s="37">
        <v>0</v>
      </c>
      <c r="U549" s="37">
        <v>0</v>
      </c>
      <c r="V549" s="37">
        <v>0</v>
      </c>
      <c r="W549" s="37">
        <v>0</v>
      </c>
      <c r="X549" s="37">
        <v>0</v>
      </c>
      <c r="Y549" s="38" t="s">
        <v>2185</v>
      </c>
    </row>
    <row r="550" spans="1:25" x14ac:dyDescent="0.2">
      <c r="A550" s="9">
        <v>527</v>
      </c>
      <c r="B550" s="11" t="s">
        <v>1948</v>
      </c>
      <c r="C550" s="11" t="s">
        <v>2186</v>
      </c>
      <c r="D550" s="11" t="s">
        <v>1882</v>
      </c>
      <c r="E550" s="11" t="s">
        <v>74</v>
      </c>
      <c r="F550" s="11">
        <v>27</v>
      </c>
      <c r="G550" s="11">
        <v>1996</v>
      </c>
      <c r="H550" s="11">
        <v>16</v>
      </c>
      <c r="I550" s="11">
        <v>16</v>
      </c>
      <c r="J550" s="13">
        <v>1430</v>
      </c>
      <c r="K550" s="11">
        <v>15.9</v>
      </c>
      <c r="L550" s="11">
        <v>1</v>
      </c>
      <c r="M550" s="11">
        <v>0</v>
      </c>
      <c r="N550" s="11">
        <v>1</v>
      </c>
      <c r="O550" s="11">
        <v>1</v>
      </c>
      <c r="P550" s="11">
        <v>0</v>
      </c>
      <c r="Q550" s="11">
        <v>0</v>
      </c>
      <c r="R550" s="11">
        <v>2</v>
      </c>
      <c r="S550" s="11">
        <v>0</v>
      </c>
      <c r="T550" s="11">
        <v>0.06</v>
      </c>
      <c r="U550" s="11">
        <v>0</v>
      </c>
      <c r="V550" s="11">
        <v>0.06</v>
      </c>
      <c r="W550" s="11">
        <v>0.06</v>
      </c>
      <c r="X550" s="11">
        <v>0.06</v>
      </c>
      <c r="Y550" s="14" t="s">
        <v>2185</v>
      </c>
    </row>
    <row r="551" spans="1:25" x14ac:dyDescent="0.2">
      <c r="A551" s="28">
        <v>528</v>
      </c>
      <c r="B551" s="37" t="s">
        <v>2114</v>
      </c>
      <c r="C551" s="37" t="s">
        <v>2186</v>
      </c>
      <c r="D551" s="37" t="s">
        <v>1981</v>
      </c>
      <c r="E551" s="37" t="s">
        <v>293</v>
      </c>
      <c r="F551" s="37">
        <v>26</v>
      </c>
      <c r="G551" s="37">
        <v>1997</v>
      </c>
      <c r="H551" s="37">
        <v>22</v>
      </c>
      <c r="I551" s="37">
        <v>12</v>
      </c>
      <c r="J551" s="57">
        <v>1011</v>
      </c>
      <c r="K551" s="37">
        <v>11.2</v>
      </c>
      <c r="L551" s="37">
        <v>3</v>
      </c>
      <c r="M551" s="37">
        <v>1</v>
      </c>
      <c r="N551" s="37">
        <v>4</v>
      </c>
      <c r="O551" s="37">
        <v>3</v>
      </c>
      <c r="P551" s="37">
        <v>0</v>
      </c>
      <c r="Q551" s="37">
        <v>0</v>
      </c>
      <c r="R551" s="37">
        <v>3</v>
      </c>
      <c r="S551" s="37">
        <v>1</v>
      </c>
      <c r="T551" s="37">
        <v>0.27</v>
      </c>
      <c r="U551" s="37">
        <v>0.09</v>
      </c>
      <c r="V551" s="37">
        <v>0.36</v>
      </c>
      <c r="W551" s="37">
        <v>0.27</v>
      </c>
      <c r="X551" s="37">
        <v>0.36</v>
      </c>
      <c r="Y551" s="38" t="s">
        <v>2185</v>
      </c>
    </row>
    <row r="552" spans="1:25" x14ac:dyDescent="0.2">
      <c r="A552" s="9">
        <v>529</v>
      </c>
      <c r="B552" s="11" t="s">
        <v>1177</v>
      </c>
      <c r="C552" s="11" t="s">
        <v>2186</v>
      </c>
      <c r="D552" s="11" t="s">
        <v>1013</v>
      </c>
      <c r="E552" s="11" t="s">
        <v>377</v>
      </c>
      <c r="F552" s="11">
        <v>25</v>
      </c>
      <c r="G552" s="11">
        <v>1999</v>
      </c>
      <c r="H552" s="11">
        <v>32</v>
      </c>
      <c r="I552" s="11">
        <v>29</v>
      </c>
      <c r="J552" s="13">
        <v>2462</v>
      </c>
      <c r="K552" s="11">
        <v>27.4</v>
      </c>
      <c r="L552" s="11">
        <v>10</v>
      </c>
      <c r="M552" s="11">
        <v>4</v>
      </c>
      <c r="N552" s="11">
        <v>14</v>
      </c>
      <c r="O552" s="11">
        <v>9</v>
      </c>
      <c r="P552" s="11">
        <v>1</v>
      </c>
      <c r="Q552" s="11">
        <v>3</v>
      </c>
      <c r="R552" s="11">
        <v>5</v>
      </c>
      <c r="S552" s="11">
        <v>0</v>
      </c>
      <c r="T552" s="11">
        <v>0.37</v>
      </c>
      <c r="U552" s="11">
        <v>0.15</v>
      </c>
      <c r="V552" s="11">
        <v>0.51</v>
      </c>
      <c r="W552" s="11">
        <v>0.33</v>
      </c>
      <c r="X552" s="11">
        <v>0.48</v>
      </c>
      <c r="Y552" s="14" t="s">
        <v>2185</v>
      </c>
    </row>
    <row r="553" spans="1:25" x14ac:dyDescent="0.2">
      <c r="A553" s="28">
        <v>530</v>
      </c>
      <c r="B553" s="37" t="s">
        <v>816</v>
      </c>
      <c r="C553" s="37" t="s">
        <v>2186</v>
      </c>
      <c r="D553" s="37" t="s">
        <v>483</v>
      </c>
      <c r="E553" s="37" t="s">
        <v>362</v>
      </c>
      <c r="F553" s="37">
        <v>33</v>
      </c>
      <c r="G553" s="37">
        <v>1991</v>
      </c>
      <c r="H553" s="37">
        <v>16</v>
      </c>
      <c r="I553" s="37">
        <v>13</v>
      </c>
      <c r="J553" s="57">
        <v>1140</v>
      </c>
      <c r="K553" s="37">
        <v>12.7</v>
      </c>
      <c r="L553" s="37">
        <v>1</v>
      </c>
      <c r="M553" s="37">
        <v>0</v>
      </c>
      <c r="N553" s="37">
        <v>1</v>
      </c>
      <c r="O553" s="37">
        <v>1</v>
      </c>
      <c r="P553" s="37">
        <v>0</v>
      </c>
      <c r="Q553" s="37">
        <v>0</v>
      </c>
      <c r="R553" s="37">
        <v>5</v>
      </c>
      <c r="S553" s="37">
        <v>0</v>
      </c>
      <c r="T553" s="37">
        <v>0.08</v>
      </c>
      <c r="U553" s="37">
        <v>0</v>
      </c>
      <c r="V553" s="37">
        <v>0.08</v>
      </c>
      <c r="W553" s="37">
        <v>0.08</v>
      </c>
      <c r="X553" s="37">
        <v>0.08</v>
      </c>
      <c r="Y553" s="38" t="s">
        <v>2185</v>
      </c>
    </row>
    <row r="554" spans="1:25" x14ac:dyDescent="0.2">
      <c r="A554" s="9">
        <v>531</v>
      </c>
      <c r="B554" s="11" t="s">
        <v>1399</v>
      </c>
      <c r="C554" s="11" t="s">
        <v>2205</v>
      </c>
      <c r="D554" s="11" t="s">
        <v>1304</v>
      </c>
      <c r="E554" s="11" t="s">
        <v>293</v>
      </c>
      <c r="F554" s="11">
        <v>27</v>
      </c>
      <c r="G554" s="11">
        <v>1996</v>
      </c>
      <c r="H554" s="11">
        <v>12</v>
      </c>
      <c r="I554" s="11">
        <v>12</v>
      </c>
      <c r="J554" s="13">
        <v>1080</v>
      </c>
      <c r="K554" s="11">
        <v>12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4" t="s">
        <v>2185</v>
      </c>
    </row>
    <row r="555" spans="1:25" x14ac:dyDescent="0.2">
      <c r="A555" s="28">
        <v>532</v>
      </c>
      <c r="B555" s="37" t="s">
        <v>819</v>
      </c>
      <c r="C555" s="37" t="s">
        <v>2224</v>
      </c>
      <c r="D555" s="37" t="s">
        <v>483</v>
      </c>
      <c r="E555" s="37" t="s">
        <v>293</v>
      </c>
      <c r="F555" s="37">
        <v>22</v>
      </c>
      <c r="G555" s="37">
        <v>2001</v>
      </c>
      <c r="H555" s="37">
        <v>2</v>
      </c>
      <c r="I555" s="37">
        <v>0</v>
      </c>
      <c r="J555" s="37">
        <v>10</v>
      </c>
      <c r="K555" s="37">
        <v>0.1</v>
      </c>
      <c r="L555" s="37">
        <v>0</v>
      </c>
      <c r="M555" s="37">
        <v>0</v>
      </c>
      <c r="N555" s="37">
        <v>0</v>
      </c>
      <c r="O555" s="37">
        <v>0</v>
      </c>
      <c r="P555" s="37">
        <v>0</v>
      </c>
      <c r="Q555" s="37">
        <v>0</v>
      </c>
      <c r="R555" s="37">
        <v>0</v>
      </c>
      <c r="S555" s="37">
        <v>0</v>
      </c>
      <c r="T555" s="37">
        <v>0</v>
      </c>
      <c r="U555" s="37">
        <v>0</v>
      </c>
      <c r="V555" s="37">
        <v>0</v>
      </c>
      <c r="W555" s="37">
        <v>0</v>
      </c>
      <c r="X555" s="37">
        <v>0</v>
      </c>
      <c r="Y555" s="38" t="s">
        <v>2185</v>
      </c>
    </row>
    <row r="556" spans="1:25" x14ac:dyDescent="0.2">
      <c r="A556" s="9">
        <v>533</v>
      </c>
      <c r="B556" s="11" t="s">
        <v>984</v>
      </c>
      <c r="C556" s="11" t="s">
        <v>2218</v>
      </c>
      <c r="D556" s="11" t="s">
        <v>916</v>
      </c>
      <c r="E556" s="11" t="s">
        <v>85</v>
      </c>
      <c r="F556" s="11">
        <v>22</v>
      </c>
      <c r="G556" s="11">
        <v>2001</v>
      </c>
      <c r="H556" s="11">
        <v>25</v>
      </c>
      <c r="I556" s="11">
        <v>15</v>
      </c>
      <c r="J556" s="13">
        <v>1524</v>
      </c>
      <c r="K556" s="11">
        <v>16.899999999999999</v>
      </c>
      <c r="L556" s="11">
        <v>0</v>
      </c>
      <c r="M556" s="11">
        <v>4</v>
      </c>
      <c r="N556" s="11">
        <v>4</v>
      </c>
      <c r="O556" s="11">
        <v>0</v>
      </c>
      <c r="P556" s="11">
        <v>0</v>
      </c>
      <c r="Q556" s="11">
        <v>0</v>
      </c>
      <c r="R556" s="11">
        <v>2</v>
      </c>
      <c r="S556" s="11">
        <v>0</v>
      </c>
      <c r="T556" s="11">
        <v>0</v>
      </c>
      <c r="U556" s="11">
        <v>0.24</v>
      </c>
      <c r="V556" s="11">
        <v>0.24</v>
      </c>
      <c r="W556" s="11">
        <v>0</v>
      </c>
      <c r="X556" s="11">
        <v>0.24</v>
      </c>
      <c r="Y556" s="14" t="s">
        <v>2185</v>
      </c>
    </row>
    <row r="557" spans="1:25" x14ac:dyDescent="0.2">
      <c r="A557" s="28">
        <v>534</v>
      </c>
      <c r="B557" s="37" t="s">
        <v>2117</v>
      </c>
      <c r="C557" s="37" t="s">
        <v>2236</v>
      </c>
      <c r="D557" s="37" t="s">
        <v>1981</v>
      </c>
      <c r="E557" s="37" t="s">
        <v>369</v>
      </c>
      <c r="F557" s="37">
        <v>26</v>
      </c>
      <c r="G557" s="37">
        <v>1997</v>
      </c>
      <c r="H557" s="37">
        <v>11</v>
      </c>
      <c r="I557" s="37">
        <v>10</v>
      </c>
      <c r="J557" s="37">
        <v>715</v>
      </c>
      <c r="K557" s="37">
        <v>7.9</v>
      </c>
      <c r="L557" s="37">
        <v>3</v>
      </c>
      <c r="M557" s="37">
        <v>3</v>
      </c>
      <c r="N557" s="37">
        <v>6</v>
      </c>
      <c r="O557" s="37">
        <v>3</v>
      </c>
      <c r="P557" s="37">
        <v>0</v>
      </c>
      <c r="Q557" s="37">
        <v>0</v>
      </c>
      <c r="R557" s="37">
        <v>1</v>
      </c>
      <c r="S557" s="37">
        <v>0</v>
      </c>
      <c r="T557" s="37">
        <v>0.38</v>
      </c>
      <c r="U557" s="37">
        <v>0.38</v>
      </c>
      <c r="V557" s="37">
        <v>0.76</v>
      </c>
      <c r="W557" s="37">
        <v>0.38</v>
      </c>
      <c r="X557" s="37">
        <v>0.76</v>
      </c>
      <c r="Y557" s="38" t="s">
        <v>2185</v>
      </c>
    </row>
    <row r="558" spans="1:25" x14ac:dyDescent="0.2">
      <c r="A558" s="9">
        <v>535</v>
      </c>
      <c r="B558" s="11" t="s">
        <v>1798</v>
      </c>
      <c r="C558" s="11"/>
      <c r="D558" s="11" t="s">
        <v>1440</v>
      </c>
      <c r="E558" s="11" t="s">
        <v>164</v>
      </c>
      <c r="F558" s="11"/>
      <c r="G558" s="11"/>
      <c r="H558" s="11">
        <v>30</v>
      </c>
      <c r="I558" s="11">
        <v>12</v>
      </c>
      <c r="J558" s="13">
        <v>1419</v>
      </c>
      <c r="K558" s="11">
        <v>15.8</v>
      </c>
      <c r="L558" s="11">
        <v>1</v>
      </c>
      <c r="M558" s="11">
        <v>4</v>
      </c>
      <c r="N558" s="11">
        <v>5</v>
      </c>
      <c r="O558" s="11">
        <v>1</v>
      </c>
      <c r="P558" s="11">
        <v>0</v>
      </c>
      <c r="Q558" s="11">
        <v>0</v>
      </c>
      <c r="R558" s="11">
        <v>3</v>
      </c>
      <c r="S558" s="11">
        <v>1</v>
      </c>
      <c r="T558" s="11">
        <v>0.06</v>
      </c>
      <c r="U558" s="11">
        <v>0.25</v>
      </c>
      <c r="V558" s="11">
        <v>0.32</v>
      </c>
      <c r="W558" s="11">
        <v>0.06</v>
      </c>
      <c r="X558" s="11">
        <v>0.32</v>
      </c>
      <c r="Y558" s="14" t="s">
        <v>2185</v>
      </c>
    </row>
    <row r="559" spans="1:25" x14ac:dyDescent="0.2">
      <c r="A559" s="28">
        <v>536</v>
      </c>
      <c r="B559" s="37" t="s">
        <v>1950</v>
      </c>
      <c r="C559" s="37" t="s">
        <v>2186</v>
      </c>
      <c r="D559" s="37" t="s">
        <v>1882</v>
      </c>
      <c r="E559" s="37" t="s">
        <v>374</v>
      </c>
      <c r="F559" s="37">
        <v>22</v>
      </c>
      <c r="G559" s="37">
        <v>2002</v>
      </c>
      <c r="H559" s="37">
        <v>34</v>
      </c>
      <c r="I559" s="37">
        <v>23</v>
      </c>
      <c r="J559" s="57">
        <v>1998</v>
      </c>
      <c r="K559" s="37">
        <v>22.2</v>
      </c>
      <c r="L559" s="37">
        <v>3</v>
      </c>
      <c r="M559" s="37">
        <v>0</v>
      </c>
      <c r="N559" s="37">
        <v>3</v>
      </c>
      <c r="O559" s="37">
        <v>3</v>
      </c>
      <c r="P559" s="37">
        <v>0</v>
      </c>
      <c r="Q559" s="37">
        <v>0</v>
      </c>
      <c r="R559" s="37">
        <v>5</v>
      </c>
      <c r="S559" s="37">
        <v>0</v>
      </c>
      <c r="T559" s="37">
        <v>0.14000000000000001</v>
      </c>
      <c r="U559" s="37">
        <v>0</v>
      </c>
      <c r="V559" s="37">
        <v>0.14000000000000001</v>
      </c>
      <c r="W559" s="37">
        <v>0.14000000000000001</v>
      </c>
      <c r="X559" s="37">
        <v>0.14000000000000001</v>
      </c>
      <c r="Y559" s="38" t="s">
        <v>2185</v>
      </c>
    </row>
    <row r="560" spans="1:25" x14ac:dyDescent="0.2">
      <c r="A560" s="9">
        <v>537</v>
      </c>
      <c r="B560" s="11" t="s">
        <v>1800</v>
      </c>
      <c r="C560" s="11" t="s">
        <v>2186</v>
      </c>
      <c r="D560" s="11" t="s">
        <v>1440</v>
      </c>
      <c r="E560" s="11" t="s">
        <v>90</v>
      </c>
      <c r="F560" s="11">
        <v>19</v>
      </c>
      <c r="G560" s="11">
        <v>2004</v>
      </c>
      <c r="H560" s="11">
        <v>1</v>
      </c>
      <c r="I560" s="11">
        <v>0</v>
      </c>
      <c r="J560" s="11">
        <v>2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4" t="s">
        <v>2185</v>
      </c>
    </row>
    <row r="561" spans="1:25" x14ac:dyDescent="0.2">
      <c r="A561" s="28">
        <v>538</v>
      </c>
      <c r="B561" s="37" t="s">
        <v>1401</v>
      </c>
      <c r="C561" s="37" t="s">
        <v>2205</v>
      </c>
      <c r="D561" s="37" t="s">
        <v>1304</v>
      </c>
      <c r="E561" s="37" t="s">
        <v>179</v>
      </c>
      <c r="F561" s="37">
        <v>29</v>
      </c>
      <c r="G561" s="37">
        <v>1994</v>
      </c>
      <c r="H561" s="37">
        <v>3</v>
      </c>
      <c r="I561" s="37">
        <v>3</v>
      </c>
      <c r="J561" s="37">
        <v>270</v>
      </c>
      <c r="K561" s="37">
        <v>3</v>
      </c>
      <c r="L561" s="37">
        <v>0</v>
      </c>
      <c r="M561" s="37">
        <v>0</v>
      </c>
      <c r="N561" s="37">
        <v>0</v>
      </c>
      <c r="O561" s="37">
        <v>0</v>
      </c>
      <c r="P561" s="37">
        <v>0</v>
      </c>
      <c r="Q561" s="37">
        <v>0</v>
      </c>
      <c r="R561" s="37">
        <v>1</v>
      </c>
      <c r="S561" s="37">
        <v>0</v>
      </c>
      <c r="T561" s="37">
        <v>0</v>
      </c>
      <c r="U561" s="37">
        <v>0</v>
      </c>
      <c r="V561" s="37">
        <v>0</v>
      </c>
      <c r="W561" s="37">
        <v>0</v>
      </c>
      <c r="X561" s="37">
        <v>0</v>
      </c>
      <c r="Y561" s="38" t="s">
        <v>2185</v>
      </c>
    </row>
    <row r="562" spans="1:25" x14ac:dyDescent="0.2">
      <c r="A562" s="9">
        <v>539</v>
      </c>
      <c r="B562" s="11" t="s">
        <v>1802</v>
      </c>
      <c r="C562" s="11" t="s">
        <v>2186</v>
      </c>
      <c r="D562" s="11" t="s">
        <v>1440</v>
      </c>
      <c r="E562" s="11" t="s">
        <v>78</v>
      </c>
      <c r="F562" s="11">
        <v>16</v>
      </c>
      <c r="G562" s="11">
        <v>2008</v>
      </c>
      <c r="H562" s="11">
        <v>6</v>
      </c>
      <c r="I562" s="11">
        <v>1</v>
      </c>
      <c r="J562" s="11">
        <v>112</v>
      </c>
      <c r="K562" s="11">
        <v>1.2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4" t="s">
        <v>2185</v>
      </c>
    </row>
    <row r="563" spans="1:25" x14ac:dyDescent="0.2">
      <c r="A563" s="28">
        <v>540</v>
      </c>
      <c r="B563" s="37" t="s">
        <v>1804</v>
      </c>
      <c r="C563" s="37" t="s">
        <v>2186</v>
      </c>
      <c r="D563" s="37" t="s">
        <v>1440</v>
      </c>
      <c r="E563" s="37" t="s">
        <v>78</v>
      </c>
      <c r="F563" s="37">
        <v>20</v>
      </c>
      <c r="G563" s="37">
        <v>2003</v>
      </c>
      <c r="H563" s="37">
        <v>19</v>
      </c>
      <c r="I563" s="37">
        <v>4</v>
      </c>
      <c r="J563" s="37">
        <v>591</v>
      </c>
      <c r="K563" s="37">
        <v>6.6</v>
      </c>
      <c r="L563" s="37">
        <v>0</v>
      </c>
      <c r="M563" s="37">
        <v>0</v>
      </c>
      <c r="N563" s="37">
        <v>0</v>
      </c>
      <c r="O563" s="37">
        <v>0</v>
      </c>
      <c r="P563" s="37">
        <v>0</v>
      </c>
      <c r="Q563" s="37">
        <v>0</v>
      </c>
      <c r="R563" s="37">
        <v>1</v>
      </c>
      <c r="S563" s="37">
        <v>0</v>
      </c>
      <c r="T563" s="37">
        <v>0</v>
      </c>
      <c r="U563" s="37">
        <v>0</v>
      </c>
      <c r="V563" s="37">
        <v>0</v>
      </c>
      <c r="W563" s="37">
        <v>0</v>
      </c>
      <c r="X563" s="37">
        <v>0</v>
      </c>
      <c r="Y563" s="38" t="s">
        <v>2185</v>
      </c>
    </row>
    <row r="564" spans="1:25" x14ac:dyDescent="0.2">
      <c r="A564" s="9">
        <v>541</v>
      </c>
      <c r="B564" s="11" t="s">
        <v>821</v>
      </c>
      <c r="C564" s="11"/>
      <c r="D564" s="11" t="s">
        <v>483</v>
      </c>
      <c r="E564" s="11" t="s">
        <v>122</v>
      </c>
      <c r="F564" s="11"/>
      <c r="G564" s="11"/>
      <c r="H564" s="11">
        <v>7</v>
      </c>
      <c r="I564" s="11">
        <v>2</v>
      </c>
      <c r="J564" s="11">
        <v>162</v>
      </c>
      <c r="K564" s="11">
        <v>1.8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3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4" t="s">
        <v>2185</v>
      </c>
    </row>
    <row r="565" spans="1:25" x14ac:dyDescent="0.2">
      <c r="A565" s="28">
        <v>542</v>
      </c>
      <c r="B565" s="37" t="s">
        <v>824</v>
      </c>
      <c r="C565" s="37" t="s">
        <v>2186</v>
      </c>
      <c r="D565" s="37" t="s">
        <v>483</v>
      </c>
      <c r="E565" s="37" t="s">
        <v>371</v>
      </c>
      <c r="F565" s="37">
        <v>24</v>
      </c>
      <c r="G565" s="37">
        <v>1999</v>
      </c>
      <c r="H565" s="37">
        <v>25</v>
      </c>
      <c r="I565" s="37">
        <v>22</v>
      </c>
      <c r="J565" s="57">
        <v>1979</v>
      </c>
      <c r="K565" s="37">
        <v>22</v>
      </c>
      <c r="L565" s="37">
        <v>0</v>
      </c>
      <c r="M565" s="37">
        <v>2</v>
      </c>
      <c r="N565" s="37">
        <v>2</v>
      </c>
      <c r="O565" s="37">
        <v>0</v>
      </c>
      <c r="P565" s="37">
        <v>0</v>
      </c>
      <c r="Q565" s="37">
        <v>0</v>
      </c>
      <c r="R565" s="37">
        <v>8</v>
      </c>
      <c r="S565" s="37">
        <v>1</v>
      </c>
      <c r="T565" s="37">
        <v>0</v>
      </c>
      <c r="U565" s="37">
        <v>0.09</v>
      </c>
      <c r="V565" s="37">
        <v>0.09</v>
      </c>
      <c r="W565" s="37">
        <v>0</v>
      </c>
      <c r="X565" s="37">
        <v>0.09</v>
      </c>
      <c r="Y565" s="38" t="s">
        <v>2185</v>
      </c>
    </row>
    <row r="566" spans="1:25" x14ac:dyDescent="0.2">
      <c r="A566" s="9">
        <v>543</v>
      </c>
      <c r="B566" s="11" t="s">
        <v>827</v>
      </c>
      <c r="C566" s="11" t="s">
        <v>2186</v>
      </c>
      <c r="D566" s="11" t="s">
        <v>483</v>
      </c>
      <c r="E566" s="11" t="s">
        <v>369</v>
      </c>
      <c r="F566" s="11">
        <v>21</v>
      </c>
      <c r="G566" s="11">
        <v>2002</v>
      </c>
      <c r="H566" s="11">
        <v>8</v>
      </c>
      <c r="I566" s="11">
        <v>4</v>
      </c>
      <c r="J566" s="11">
        <v>357</v>
      </c>
      <c r="K566" s="11">
        <v>4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1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4" t="s">
        <v>2185</v>
      </c>
    </row>
    <row r="567" spans="1:25" x14ac:dyDescent="0.2">
      <c r="A567" s="28">
        <v>544</v>
      </c>
      <c r="B567" s="37" t="s">
        <v>1806</v>
      </c>
      <c r="C567" s="37" t="s">
        <v>2251</v>
      </c>
      <c r="D567" s="37" t="s">
        <v>1440</v>
      </c>
      <c r="E567" s="37" t="s">
        <v>51</v>
      </c>
      <c r="F567" s="37">
        <v>27</v>
      </c>
      <c r="G567" s="37">
        <v>1996</v>
      </c>
      <c r="H567" s="37">
        <v>14</v>
      </c>
      <c r="I567" s="37">
        <v>1</v>
      </c>
      <c r="J567" s="37">
        <v>247</v>
      </c>
      <c r="K567" s="37">
        <v>2.7</v>
      </c>
      <c r="L567" s="37">
        <v>0</v>
      </c>
      <c r="M567" s="37">
        <v>0</v>
      </c>
      <c r="N567" s="37">
        <v>0</v>
      </c>
      <c r="O567" s="37">
        <v>0</v>
      </c>
      <c r="P567" s="37">
        <v>0</v>
      </c>
      <c r="Q567" s="37">
        <v>0</v>
      </c>
      <c r="R567" s="37">
        <v>1</v>
      </c>
      <c r="S567" s="37">
        <v>0</v>
      </c>
      <c r="T567" s="37">
        <v>0</v>
      </c>
      <c r="U567" s="37">
        <v>0</v>
      </c>
      <c r="V567" s="37">
        <v>0</v>
      </c>
      <c r="W567" s="37">
        <v>0</v>
      </c>
      <c r="X567" s="37">
        <v>0</v>
      </c>
      <c r="Y567" s="38" t="s">
        <v>2185</v>
      </c>
    </row>
    <row r="568" spans="1:25" x14ac:dyDescent="0.2">
      <c r="A568" s="9">
        <v>545</v>
      </c>
      <c r="B568" s="11" t="s">
        <v>1806</v>
      </c>
      <c r="C568" s="11" t="s">
        <v>2251</v>
      </c>
      <c r="D568" s="11" t="s">
        <v>1981</v>
      </c>
      <c r="E568" s="11" t="s">
        <v>168</v>
      </c>
      <c r="F568" s="11">
        <v>27</v>
      </c>
      <c r="G568" s="11">
        <v>1996</v>
      </c>
      <c r="H568" s="11">
        <v>10</v>
      </c>
      <c r="I568" s="11">
        <v>3</v>
      </c>
      <c r="J568" s="11">
        <v>335</v>
      </c>
      <c r="K568" s="11">
        <v>3.7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1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4" t="s">
        <v>2185</v>
      </c>
    </row>
    <row r="569" spans="1:25" x14ac:dyDescent="0.2">
      <c r="A569" s="28">
        <v>546</v>
      </c>
      <c r="B569" s="37" t="s">
        <v>830</v>
      </c>
      <c r="C569" s="37" t="s">
        <v>2209</v>
      </c>
      <c r="D569" s="37" t="s">
        <v>483</v>
      </c>
      <c r="E569" s="37" t="s">
        <v>85</v>
      </c>
      <c r="F569" s="37">
        <v>28</v>
      </c>
      <c r="G569" s="37">
        <v>1995</v>
      </c>
      <c r="H569" s="37">
        <v>26</v>
      </c>
      <c r="I569" s="37">
        <v>26</v>
      </c>
      <c r="J569" s="57">
        <v>2273</v>
      </c>
      <c r="K569" s="37">
        <v>25.3</v>
      </c>
      <c r="L569" s="37">
        <v>0</v>
      </c>
      <c r="M569" s="37">
        <v>0</v>
      </c>
      <c r="N569" s="37">
        <v>0</v>
      </c>
      <c r="O569" s="37">
        <v>0</v>
      </c>
      <c r="P569" s="37">
        <v>0</v>
      </c>
      <c r="Q569" s="37">
        <v>0</v>
      </c>
      <c r="R569" s="37">
        <v>3</v>
      </c>
      <c r="S569" s="37">
        <v>1</v>
      </c>
      <c r="T569" s="37">
        <v>0</v>
      </c>
      <c r="U569" s="37">
        <v>0</v>
      </c>
      <c r="V569" s="37">
        <v>0</v>
      </c>
      <c r="W569" s="37">
        <v>0</v>
      </c>
      <c r="X569" s="37">
        <v>0</v>
      </c>
      <c r="Y569" s="38" t="s">
        <v>2185</v>
      </c>
    </row>
    <row r="570" spans="1:25" x14ac:dyDescent="0.2">
      <c r="A570" s="9">
        <v>547</v>
      </c>
      <c r="B570" s="11" t="s">
        <v>1952</v>
      </c>
      <c r="C570" s="11" t="s">
        <v>2186</v>
      </c>
      <c r="D570" s="11" t="s">
        <v>1882</v>
      </c>
      <c r="E570" s="11" t="s">
        <v>378</v>
      </c>
      <c r="F570" s="11">
        <v>26</v>
      </c>
      <c r="G570" s="11">
        <v>1997</v>
      </c>
      <c r="H570" s="11">
        <v>22</v>
      </c>
      <c r="I570" s="11">
        <v>9</v>
      </c>
      <c r="J570" s="11">
        <v>954</v>
      </c>
      <c r="K570" s="11">
        <v>10.6</v>
      </c>
      <c r="L570" s="11">
        <v>1</v>
      </c>
      <c r="M570" s="11">
        <v>0</v>
      </c>
      <c r="N570" s="11">
        <v>1</v>
      </c>
      <c r="O570" s="11">
        <v>1</v>
      </c>
      <c r="P570" s="11">
        <v>0</v>
      </c>
      <c r="Q570" s="11">
        <v>0</v>
      </c>
      <c r="R570" s="11">
        <v>4</v>
      </c>
      <c r="S570" s="11">
        <v>0</v>
      </c>
      <c r="T570" s="11">
        <v>0.09</v>
      </c>
      <c r="U570" s="11">
        <v>0</v>
      </c>
      <c r="V570" s="11">
        <v>0.09</v>
      </c>
      <c r="W570" s="11">
        <v>0.09</v>
      </c>
      <c r="X570" s="11">
        <v>0.09</v>
      </c>
      <c r="Y570" s="14" t="s">
        <v>2185</v>
      </c>
    </row>
    <row r="571" spans="1:25" x14ac:dyDescent="0.2">
      <c r="A571" s="28">
        <v>548</v>
      </c>
      <c r="B571" s="37" t="s">
        <v>1810</v>
      </c>
      <c r="C571" s="37" t="s">
        <v>2186</v>
      </c>
      <c r="D571" s="37" t="s">
        <v>1440</v>
      </c>
      <c r="E571" s="37" t="s">
        <v>85</v>
      </c>
      <c r="F571" s="37">
        <v>25</v>
      </c>
      <c r="G571" s="37">
        <v>1998</v>
      </c>
      <c r="H571" s="37">
        <v>3</v>
      </c>
      <c r="I571" s="37">
        <v>0</v>
      </c>
      <c r="J571" s="37">
        <v>57</v>
      </c>
      <c r="K571" s="37">
        <v>0.6</v>
      </c>
      <c r="L571" s="37">
        <v>0</v>
      </c>
      <c r="M571" s="37">
        <v>0</v>
      </c>
      <c r="N571" s="37">
        <v>0</v>
      </c>
      <c r="O571" s="37">
        <v>0</v>
      </c>
      <c r="P571" s="37">
        <v>0</v>
      </c>
      <c r="Q571" s="37">
        <v>0</v>
      </c>
      <c r="R571" s="37">
        <v>1</v>
      </c>
      <c r="S571" s="37">
        <v>0</v>
      </c>
      <c r="T571" s="37">
        <v>0</v>
      </c>
      <c r="U571" s="37">
        <v>0</v>
      </c>
      <c r="V571" s="37">
        <v>0</v>
      </c>
      <c r="W571" s="37">
        <v>0</v>
      </c>
      <c r="X571" s="37">
        <v>0</v>
      </c>
      <c r="Y571" s="38" t="s">
        <v>2185</v>
      </c>
    </row>
    <row r="572" spans="1:25" x14ac:dyDescent="0.2">
      <c r="A572" s="9">
        <v>549</v>
      </c>
      <c r="B572" s="11" t="s">
        <v>1812</v>
      </c>
      <c r="C572" s="11" t="s">
        <v>2210</v>
      </c>
      <c r="D572" s="11" t="s">
        <v>1440</v>
      </c>
      <c r="E572" s="11" t="s">
        <v>90</v>
      </c>
      <c r="F572" s="11">
        <v>23</v>
      </c>
      <c r="G572" s="11">
        <v>2000</v>
      </c>
      <c r="H572" s="11">
        <v>8</v>
      </c>
      <c r="I572" s="11">
        <v>3</v>
      </c>
      <c r="J572" s="11">
        <v>318</v>
      </c>
      <c r="K572" s="11">
        <v>3.5</v>
      </c>
      <c r="L572" s="11">
        <v>0</v>
      </c>
      <c r="M572" s="11">
        <v>2</v>
      </c>
      <c r="N572" s="11">
        <v>2</v>
      </c>
      <c r="O572" s="11">
        <v>0</v>
      </c>
      <c r="P572" s="11">
        <v>0</v>
      </c>
      <c r="Q572" s="11">
        <v>0</v>
      </c>
      <c r="R572" s="11">
        <v>1</v>
      </c>
      <c r="S572" s="11">
        <v>0</v>
      </c>
      <c r="T572" s="11">
        <v>0</v>
      </c>
      <c r="U572" s="11">
        <v>0.56999999999999995</v>
      </c>
      <c r="V572" s="11">
        <v>0.56999999999999995</v>
      </c>
      <c r="W572" s="11">
        <v>0</v>
      </c>
      <c r="X572" s="11">
        <v>0.56999999999999995</v>
      </c>
      <c r="Y572" s="14" t="s">
        <v>2185</v>
      </c>
    </row>
    <row r="573" spans="1:25" x14ac:dyDescent="0.2">
      <c r="A573" s="28">
        <v>550</v>
      </c>
      <c r="B573" s="37" t="s">
        <v>1814</v>
      </c>
      <c r="C573" s="37" t="s">
        <v>2188</v>
      </c>
      <c r="D573" s="37" t="s">
        <v>1440</v>
      </c>
      <c r="E573" s="37" t="s">
        <v>309</v>
      </c>
      <c r="F573" s="37">
        <v>26</v>
      </c>
      <c r="G573" s="37">
        <v>1997</v>
      </c>
      <c r="H573" s="37">
        <v>24</v>
      </c>
      <c r="I573" s="37">
        <v>23</v>
      </c>
      <c r="J573" s="57">
        <v>2027</v>
      </c>
      <c r="K573" s="37">
        <v>22.5</v>
      </c>
      <c r="L573" s="37">
        <v>1</v>
      </c>
      <c r="M573" s="37">
        <v>2</v>
      </c>
      <c r="N573" s="37">
        <v>3</v>
      </c>
      <c r="O573" s="37">
        <v>1</v>
      </c>
      <c r="P573" s="37">
        <v>0</v>
      </c>
      <c r="Q573" s="37">
        <v>0</v>
      </c>
      <c r="R573" s="37">
        <v>11</v>
      </c>
      <c r="S573" s="37">
        <v>0</v>
      </c>
      <c r="T573" s="37">
        <v>0.04</v>
      </c>
      <c r="U573" s="37">
        <v>0.09</v>
      </c>
      <c r="V573" s="37">
        <v>0.13</v>
      </c>
      <c r="W573" s="37">
        <v>0.04</v>
      </c>
      <c r="X573" s="37">
        <v>0.13</v>
      </c>
      <c r="Y573" s="38" t="s">
        <v>2185</v>
      </c>
    </row>
    <row r="574" spans="1:25" x14ac:dyDescent="0.2">
      <c r="A574" s="9" t="s">
        <v>2169</v>
      </c>
      <c r="B574" s="11" t="s">
        <v>471</v>
      </c>
      <c r="C574" s="11" t="s">
        <v>2170</v>
      </c>
      <c r="D574" s="11" t="s">
        <v>475</v>
      </c>
      <c r="E574" s="11" t="s">
        <v>268</v>
      </c>
      <c r="F574" s="11" t="s">
        <v>2171</v>
      </c>
      <c r="G574" s="11" t="s">
        <v>478</v>
      </c>
      <c r="H574" s="11" t="s">
        <v>2172</v>
      </c>
      <c r="I574" s="11" t="s">
        <v>2173</v>
      </c>
      <c r="J574" s="11" t="s">
        <v>2174</v>
      </c>
      <c r="K574" s="11" t="s">
        <v>2175</v>
      </c>
      <c r="L574" s="11" t="s">
        <v>2176</v>
      </c>
      <c r="M574" s="11" t="s">
        <v>2177</v>
      </c>
      <c r="N574" s="11" t="s">
        <v>2178</v>
      </c>
      <c r="O574" s="11" t="s">
        <v>2179</v>
      </c>
      <c r="P574" s="11" t="s">
        <v>2180</v>
      </c>
      <c r="Q574" s="11" t="s">
        <v>2181</v>
      </c>
      <c r="R574" s="11" t="s">
        <v>2182</v>
      </c>
      <c r="S574" s="11" t="s">
        <v>2183</v>
      </c>
      <c r="T574" s="11" t="s">
        <v>2176</v>
      </c>
      <c r="U574" s="11" t="s">
        <v>2177</v>
      </c>
      <c r="V574" s="11" t="s">
        <v>2178</v>
      </c>
      <c r="W574" s="11" t="s">
        <v>2179</v>
      </c>
      <c r="X574" s="11" t="s">
        <v>2184</v>
      </c>
      <c r="Y574" s="14" t="s">
        <v>2185</v>
      </c>
    </row>
    <row r="575" spans="1:25" x14ac:dyDescent="0.2">
      <c r="A575" s="28">
        <v>551</v>
      </c>
      <c r="B575" s="37" t="s">
        <v>832</v>
      </c>
      <c r="C575" s="37" t="s">
        <v>2186</v>
      </c>
      <c r="D575" s="37" t="s">
        <v>483</v>
      </c>
      <c r="E575" s="37" t="s">
        <v>78</v>
      </c>
      <c r="F575" s="37">
        <v>25</v>
      </c>
      <c r="G575" s="37">
        <v>1998</v>
      </c>
      <c r="H575" s="37">
        <v>32</v>
      </c>
      <c r="I575" s="37">
        <v>25</v>
      </c>
      <c r="J575" s="57">
        <v>2237</v>
      </c>
      <c r="K575" s="37">
        <v>24.9</v>
      </c>
      <c r="L575" s="37">
        <v>1</v>
      </c>
      <c r="M575" s="37">
        <v>0</v>
      </c>
      <c r="N575" s="37">
        <v>1</v>
      </c>
      <c r="O575" s="37">
        <v>1</v>
      </c>
      <c r="P575" s="37">
        <v>0</v>
      </c>
      <c r="Q575" s="37">
        <v>0</v>
      </c>
      <c r="R575" s="37">
        <v>3</v>
      </c>
      <c r="S575" s="37">
        <v>0</v>
      </c>
      <c r="T575" s="37">
        <v>0.04</v>
      </c>
      <c r="U575" s="37">
        <v>0</v>
      </c>
      <c r="V575" s="37">
        <v>0.04</v>
      </c>
      <c r="W575" s="37">
        <v>0.04</v>
      </c>
      <c r="X575" s="37">
        <v>0.04</v>
      </c>
      <c r="Y575" s="38" t="s">
        <v>2185</v>
      </c>
    </row>
    <row r="576" spans="1:25" x14ac:dyDescent="0.2">
      <c r="A576" s="9">
        <v>552</v>
      </c>
      <c r="B576" s="11" t="s">
        <v>1179</v>
      </c>
      <c r="C576" s="11" t="s">
        <v>2196</v>
      </c>
      <c r="D576" s="11" t="s">
        <v>1013</v>
      </c>
      <c r="E576" s="11" t="s">
        <v>374</v>
      </c>
      <c r="F576" s="11">
        <v>29</v>
      </c>
      <c r="G576" s="11">
        <v>1994</v>
      </c>
      <c r="H576" s="11">
        <v>17</v>
      </c>
      <c r="I576" s="11">
        <v>5</v>
      </c>
      <c r="J576" s="11">
        <v>534</v>
      </c>
      <c r="K576" s="11">
        <v>5.9</v>
      </c>
      <c r="L576" s="11">
        <v>3</v>
      </c>
      <c r="M576" s="11">
        <v>1</v>
      </c>
      <c r="N576" s="11">
        <v>4</v>
      </c>
      <c r="O576" s="11">
        <v>3</v>
      </c>
      <c r="P576" s="11">
        <v>0</v>
      </c>
      <c r="Q576" s="11">
        <v>0</v>
      </c>
      <c r="R576" s="11">
        <v>6</v>
      </c>
      <c r="S576" s="11">
        <v>1</v>
      </c>
      <c r="T576" s="11">
        <v>0.51</v>
      </c>
      <c r="U576" s="11">
        <v>0.17</v>
      </c>
      <c r="V576" s="11">
        <v>0.67</v>
      </c>
      <c r="W576" s="11">
        <v>0.51</v>
      </c>
      <c r="X576" s="11">
        <v>0.67</v>
      </c>
      <c r="Y576" s="14" t="s">
        <v>2185</v>
      </c>
    </row>
    <row r="577" spans="1:25" x14ac:dyDescent="0.2">
      <c r="A577" s="28">
        <v>553</v>
      </c>
      <c r="B577" s="37" t="s">
        <v>1403</v>
      </c>
      <c r="C577" s="37" t="s">
        <v>2186</v>
      </c>
      <c r="D577" s="37" t="s">
        <v>1304</v>
      </c>
      <c r="E577" s="37" t="s">
        <v>117</v>
      </c>
      <c r="F577" s="37">
        <v>23</v>
      </c>
      <c r="G577" s="37">
        <v>2000</v>
      </c>
      <c r="H577" s="37">
        <v>1</v>
      </c>
      <c r="I577" s="37">
        <v>0</v>
      </c>
      <c r="J577" s="37">
        <v>1</v>
      </c>
      <c r="K577" s="37">
        <v>0</v>
      </c>
      <c r="L577" s="37">
        <v>0</v>
      </c>
      <c r="M577" s="37">
        <v>0</v>
      </c>
      <c r="N577" s="37">
        <v>0</v>
      </c>
      <c r="O577" s="37">
        <v>0</v>
      </c>
      <c r="P577" s="37">
        <v>0</v>
      </c>
      <c r="Q577" s="37">
        <v>0</v>
      </c>
      <c r="R577" s="37">
        <v>0</v>
      </c>
      <c r="S577" s="37">
        <v>0</v>
      </c>
      <c r="T577" s="37">
        <v>0</v>
      </c>
      <c r="U577" s="37">
        <v>0</v>
      </c>
      <c r="V577" s="37">
        <v>0</v>
      </c>
      <c r="W577" s="37">
        <v>0</v>
      </c>
      <c r="X577" s="37">
        <v>0</v>
      </c>
      <c r="Y577" s="38" t="s">
        <v>2185</v>
      </c>
    </row>
    <row r="578" spans="1:25" x14ac:dyDescent="0.2">
      <c r="A578" s="9">
        <v>554</v>
      </c>
      <c r="B578" s="11" t="s">
        <v>834</v>
      </c>
      <c r="C578" s="11" t="s">
        <v>2186</v>
      </c>
      <c r="D578" s="11" t="s">
        <v>483</v>
      </c>
      <c r="E578" s="11" t="s">
        <v>51</v>
      </c>
      <c r="F578" s="11">
        <v>27</v>
      </c>
      <c r="G578" s="11">
        <v>1996</v>
      </c>
      <c r="H578" s="11">
        <v>31</v>
      </c>
      <c r="I578" s="11">
        <v>31</v>
      </c>
      <c r="J578" s="13">
        <v>2635</v>
      </c>
      <c r="K578" s="11">
        <v>29.3</v>
      </c>
      <c r="L578" s="11">
        <v>0</v>
      </c>
      <c r="M578" s="11">
        <v>3</v>
      </c>
      <c r="N578" s="11">
        <v>3</v>
      </c>
      <c r="O578" s="11">
        <v>0</v>
      </c>
      <c r="P578" s="11">
        <v>0</v>
      </c>
      <c r="Q578" s="11">
        <v>0</v>
      </c>
      <c r="R578" s="11">
        <v>6</v>
      </c>
      <c r="S578" s="11">
        <v>1</v>
      </c>
      <c r="T578" s="11">
        <v>0</v>
      </c>
      <c r="U578" s="11">
        <v>0.1</v>
      </c>
      <c r="V578" s="11">
        <v>0.1</v>
      </c>
      <c r="W578" s="11">
        <v>0</v>
      </c>
      <c r="X578" s="11">
        <v>0.1</v>
      </c>
      <c r="Y578" s="14" t="s">
        <v>2185</v>
      </c>
    </row>
    <row r="579" spans="1:25" x14ac:dyDescent="0.2">
      <c r="A579" s="28">
        <v>555</v>
      </c>
      <c r="B579" s="37" t="s">
        <v>1181</v>
      </c>
      <c r="C579" s="37" t="s">
        <v>2186</v>
      </c>
      <c r="D579" s="37" t="s">
        <v>1013</v>
      </c>
      <c r="E579" s="37" t="s">
        <v>282</v>
      </c>
      <c r="F579" s="37">
        <v>21</v>
      </c>
      <c r="G579" s="37">
        <v>2002</v>
      </c>
      <c r="H579" s="37">
        <v>34</v>
      </c>
      <c r="I579" s="37">
        <v>29</v>
      </c>
      <c r="J579" s="57">
        <v>2372</v>
      </c>
      <c r="K579" s="37">
        <v>26.4</v>
      </c>
      <c r="L579" s="37">
        <v>8</v>
      </c>
      <c r="M579" s="37">
        <v>5</v>
      </c>
      <c r="N579" s="37">
        <v>13</v>
      </c>
      <c r="O579" s="37">
        <v>8</v>
      </c>
      <c r="P579" s="37">
        <v>0</v>
      </c>
      <c r="Q579" s="37">
        <v>0</v>
      </c>
      <c r="R579" s="37">
        <v>8</v>
      </c>
      <c r="S579" s="37">
        <v>0</v>
      </c>
      <c r="T579" s="37">
        <v>0.3</v>
      </c>
      <c r="U579" s="37">
        <v>0.19</v>
      </c>
      <c r="V579" s="37">
        <v>0.49</v>
      </c>
      <c r="W579" s="37">
        <v>0.3</v>
      </c>
      <c r="X579" s="37">
        <v>0.49</v>
      </c>
      <c r="Y579" s="38" t="s">
        <v>2185</v>
      </c>
    </row>
    <row r="580" spans="1:25" x14ac:dyDescent="0.2">
      <c r="A580" s="9">
        <v>556</v>
      </c>
      <c r="B580" s="11" t="s">
        <v>1816</v>
      </c>
      <c r="C580" s="11" t="s">
        <v>2197</v>
      </c>
      <c r="D580" s="11" t="s">
        <v>1440</v>
      </c>
      <c r="E580" s="11" t="s">
        <v>143</v>
      </c>
      <c r="F580" s="11">
        <v>22</v>
      </c>
      <c r="G580" s="11">
        <v>2001</v>
      </c>
      <c r="H580" s="11">
        <v>25</v>
      </c>
      <c r="I580" s="11">
        <v>0</v>
      </c>
      <c r="J580" s="11">
        <v>252</v>
      </c>
      <c r="K580" s="11">
        <v>2.8</v>
      </c>
      <c r="L580" s="11">
        <v>0</v>
      </c>
      <c r="M580" s="11">
        <v>2</v>
      </c>
      <c r="N580" s="11">
        <v>2</v>
      </c>
      <c r="O580" s="11">
        <v>0</v>
      </c>
      <c r="P580" s="11">
        <v>0</v>
      </c>
      <c r="Q580" s="11">
        <v>0</v>
      </c>
      <c r="R580" s="11">
        <v>4</v>
      </c>
      <c r="S580" s="11">
        <v>0</v>
      </c>
      <c r="T580" s="11">
        <v>0</v>
      </c>
      <c r="U580" s="11">
        <v>0.71</v>
      </c>
      <c r="V580" s="11">
        <v>0.71</v>
      </c>
      <c r="W580" s="11">
        <v>0</v>
      </c>
      <c r="X580" s="11">
        <v>0.71</v>
      </c>
      <c r="Y580" s="14" t="s">
        <v>2185</v>
      </c>
    </row>
    <row r="581" spans="1:25" x14ac:dyDescent="0.2">
      <c r="A581" s="28">
        <v>557</v>
      </c>
      <c r="B581" s="37" t="s">
        <v>836</v>
      </c>
      <c r="C581" s="37" t="s">
        <v>2186</v>
      </c>
      <c r="D581" s="37" t="s">
        <v>483</v>
      </c>
      <c r="E581" s="37" t="s">
        <v>362</v>
      </c>
      <c r="F581" s="37">
        <v>31</v>
      </c>
      <c r="G581" s="37">
        <v>1992</v>
      </c>
      <c r="H581" s="37">
        <v>16</v>
      </c>
      <c r="I581" s="37">
        <v>9</v>
      </c>
      <c r="J581" s="57">
        <v>1000</v>
      </c>
      <c r="K581" s="37">
        <v>11.1</v>
      </c>
      <c r="L581" s="37">
        <v>0</v>
      </c>
      <c r="M581" s="37">
        <v>1</v>
      </c>
      <c r="N581" s="37">
        <v>1</v>
      </c>
      <c r="O581" s="37">
        <v>0</v>
      </c>
      <c r="P581" s="37">
        <v>0</v>
      </c>
      <c r="Q581" s="37">
        <v>0</v>
      </c>
      <c r="R581" s="37">
        <v>5</v>
      </c>
      <c r="S581" s="37">
        <v>0</v>
      </c>
      <c r="T581" s="37">
        <v>0</v>
      </c>
      <c r="U581" s="37">
        <v>0.09</v>
      </c>
      <c r="V581" s="37">
        <v>0.09</v>
      </c>
      <c r="W581" s="37">
        <v>0</v>
      </c>
      <c r="X581" s="37">
        <v>0.09</v>
      </c>
      <c r="Y581" s="38" t="s">
        <v>2185</v>
      </c>
    </row>
    <row r="582" spans="1:25" x14ac:dyDescent="0.2">
      <c r="A582" s="9">
        <v>558</v>
      </c>
      <c r="B582" s="11" t="s">
        <v>1406</v>
      </c>
      <c r="C582" s="11" t="s">
        <v>2186</v>
      </c>
      <c r="D582" s="11" t="s">
        <v>1304</v>
      </c>
      <c r="E582" s="11" t="s">
        <v>362</v>
      </c>
      <c r="F582" s="11">
        <v>22</v>
      </c>
      <c r="G582" s="11">
        <v>2001</v>
      </c>
      <c r="H582" s="11">
        <v>2</v>
      </c>
      <c r="I582" s="11">
        <v>2</v>
      </c>
      <c r="J582" s="11">
        <v>180</v>
      </c>
      <c r="K582" s="11">
        <v>2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1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4" t="s">
        <v>2185</v>
      </c>
    </row>
    <row r="583" spans="1:25" x14ac:dyDescent="0.2">
      <c r="A583" s="28">
        <v>559</v>
      </c>
      <c r="B583" s="37" t="s">
        <v>1819</v>
      </c>
      <c r="C583" s="37" t="s">
        <v>2186</v>
      </c>
      <c r="D583" s="37" t="s">
        <v>1440</v>
      </c>
      <c r="E583" s="37" t="s">
        <v>168</v>
      </c>
      <c r="F583" s="37">
        <v>24</v>
      </c>
      <c r="G583" s="37">
        <v>2000</v>
      </c>
      <c r="H583" s="37">
        <v>1</v>
      </c>
      <c r="I583" s="37">
        <v>0</v>
      </c>
      <c r="J583" s="37">
        <v>45</v>
      </c>
      <c r="K583" s="37">
        <v>0.5</v>
      </c>
      <c r="L583" s="37">
        <v>0</v>
      </c>
      <c r="M583" s="37">
        <v>0</v>
      </c>
      <c r="N583" s="37">
        <v>0</v>
      </c>
      <c r="O583" s="37">
        <v>0</v>
      </c>
      <c r="P583" s="37">
        <v>0</v>
      </c>
      <c r="Q583" s="37">
        <v>0</v>
      </c>
      <c r="R583" s="37">
        <v>1</v>
      </c>
      <c r="S583" s="37">
        <v>0</v>
      </c>
      <c r="T583" s="37">
        <v>0</v>
      </c>
      <c r="U583" s="37">
        <v>0</v>
      </c>
      <c r="V583" s="37">
        <v>0</v>
      </c>
      <c r="W583" s="37">
        <v>0</v>
      </c>
      <c r="X583" s="37">
        <v>0</v>
      </c>
      <c r="Y583" s="38" t="s">
        <v>2185</v>
      </c>
    </row>
    <row r="584" spans="1:25" x14ac:dyDescent="0.2">
      <c r="A584" s="9">
        <v>560</v>
      </c>
      <c r="B584" s="11" t="s">
        <v>1822</v>
      </c>
      <c r="C584" s="11" t="s">
        <v>2186</v>
      </c>
      <c r="D584" s="11" t="s">
        <v>1440</v>
      </c>
      <c r="E584" s="11" t="s">
        <v>85</v>
      </c>
      <c r="F584" s="11">
        <v>18</v>
      </c>
      <c r="G584" s="11">
        <v>2006</v>
      </c>
      <c r="H584" s="11">
        <v>6</v>
      </c>
      <c r="I584" s="11">
        <v>0</v>
      </c>
      <c r="J584" s="11">
        <v>82</v>
      </c>
      <c r="K584" s="11">
        <v>0.9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4" t="s">
        <v>2185</v>
      </c>
    </row>
    <row r="585" spans="1:25" x14ac:dyDescent="0.2">
      <c r="A585" s="28">
        <v>561</v>
      </c>
      <c r="B585" s="37" t="s">
        <v>839</v>
      </c>
      <c r="C585" s="37" t="s">
        <v>2186</v>
      </c>
      <c r="D585" s="37" t="s">
        <v>483</v>
      </c>
      <c r="E585" s="37" t="s">
        <v>293</v>
      </c>
      <c r="F585" s="37">
        <v>31</v>
      </c>
      <c r="G585" s="37">
        <v>1992</v>
      </c>
      <c r="H585" s="37">
        <v>29</v>
      </c>
      <c r="I585" s="37">
        <v>12</v>
      </c>
      <c r="J585" s="57">
        <v>1179</v>
      </c>
      <c r="K585" s="37">
        <v>13.1</v>
      </c>
      <c r="L585" s="37">
        <v>1</v>
      </c>
      <c r="M585" s="37">
        <v>1</v>
      </c>
      <c r="N585" s="37">
        <v>2</v>
      </c>
      <c r="O585" s="37">
        <v>1</v>
      </c>
      <c r="P585" s="37">
        <v>0</v>
      </c>
      <c r="Q585" s="37">
        <v>0</v>
      </c>
      <c r="R585" s="37">
        <v>5</v>
      </c>
      <c r="S585" s="37">
        <v>0</v>
      </c>
      <c r="T585" s="37">
        <v>0.08</v>
      </c>
      <c r="U585" s="37">
        <v>0.08</v>
      </c>
      <c r="V585" s="37">
        <v>0.15</v>
      </c>
      <c r="W585" s="37">
        <v>0.08</v>
      </c>
      <c r="X585" s="37">
        <v>0.15</v>
      </c>
      <c r="Y585" s="38" t="s">
        <v>2185</v>
      </c>
    </row>
    <row r="586" spans="1:25" x14ac:dyDescent="0.2">
      <c r="A586" s="9">
        <v>562</v>
      </c>
      <c r="B586" s="11" t="s">
        <v>1184</v>
      </c>
      <c r="C586" s="11" t="s">
        <v>2188</v>
      </c>
      <c r="D586" s="11" t="s">
        <v>1013</v>
      </c>
      <c r="E586" s="11" t="s">
        <v>282</v>
      </c>
      <c r="F586" s="11">
        <v>23</v>
      </c>
      <c r="G586" s="11">
        <v>2000</v>
      </c>
      <c r="H586" s="11">
        <v>10</v>
      </c>
      <c r="I586" s="11">
        <v>1</v>
      </c>
      <c r="J586" s="11">
        <v>205</v>
      </c>
      <c r="K586" s="11">
        <v>2.2999999999999998</v>
      </c>
      <c r="L586" s="11">
        <v>2</v>
      </c>
      <c r="M586" s="11">
        <v>0</v>
      </c>
      <c r="N586" s="11">
        <v>2</v>
      </c>
      <c r="O586" s="11">
        <v>2</v>
      </c>
      <c r="P586" s="11">
        <v>0</v>
      </c>
      <c r="Q586" s="11">
        <v>0</v>
      </c>
      <c r="R586" s="11">
        <v>0</v>
      </c>
      <c r="S586" s="11">
        <v>0</v>
      </c>
      <c r="T586" s="11">
        <v>0.88</v>
      </c>
      <c r="U586" s="11">
        <v>0</v>
      </c>
      <c r="V586" s="11">
        <v>0.88</v>
      </c>
      <c r="W586" s="11">
        <v>0.88</v>
      </c>
      <c r="X586" s="11">
        <v>0.88</v>
      </c>
      <c r="Y586" s="14" t="s">
        <v>2185</v>
      </c>
    </row>
    <row r="587" spans="1:25" x14ac:dyDescent="0.2">
      <c r="A587" s="28">
        <v>563</v>
      </c>
      <c r="B587" s="37" t="s">
        <v>311</v>
      </c>
      <c r="C587" s="37" t="s">
        <v>2186</v>
      </c>
      <c r="D587" s="37" t="s">
        <v>1304</v>
      </c>
      <c r="E587" s="37" t="s">
        <v>309</v>
      </c>
      <c r="F587" s="37">
        <v>25</v>
      </c>
      <c r="G587" s="37">
        <v>1998</v>
      </c>
      <c r="H587" s="37">
        <v>28</v>
      </c>
      <c r="I587" s="37">
        <v>28</v>
      </c>
      <c r="J587" s="57">
        <v>2520</v>
      </c>
      <c r="K587" s="37">
        <v>28</v>
      </c>
      <c r="L587" s="37">
        <v>1</v>
      </c>
      <c r="M587" s="37">
        <v>0</v>
      </c>
      <c r="N587" s="37">
        <v>1</v>
      </c>
      <c r="O587" s="37">
        <v>1</v>
      </c>
      <c r="P587" s="37">
        <v>0</v>
      </c>
      <c r="Q587" s="37">
        <v>0</v>
      </c>
      <c r="R587" s="37">
        <v>4</v>
      </c>
      <c r="S587" s="37">
        <v>0</v>
      </c>
      <c r="T587" s="37">
        <v>0.04</v>
      </c>
      <c r="U587" s="37">
        <v>0</v>
      </c>
      <c r="V587" s="37">
        <v>0.04</v>
      </c>
      <c r="W587" s="37">
        <v>0.04</v>
      </c>
      <c r="X587" s="37">
        <v>0.04</v>
      </c>
      <c r="Y587" s="38" t="s">
        <v>2185</v>
      </c>
    </row>
    <row r="588" spans="1:25" x14ac:dyDescent="0.2">
      <c r="A588" s="9">
        <v>564</v>
      </c>
      <c r="B588" s="11" t="s">
        <v>326</v>
      </c>
      <c r="C588" s="11" t="s">
        <v>2205</v>
      </c>
      <c r="D588" s="11" t="s">
        <v>1304</v>
      </c>
      <c r="E588" s="11" t="s">
        <v>179</v>
      </c>
      <c r="F588" s="11">
        <v>28</v>
      </c>
      <c r="G588" s="11">
        <v>1995</v>
      </c>
      <c r="H588" s="11">
        <v>22</v>
      </c>
      <c r="I588" s="11">
        <v>22</v>
      </c>
      <c r="J588" s="13">
        <v>1971</v>
      </c>
      <c r="K588" s="11">
        <v>21.9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2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4" t="s">
        <v>2185</v>
      </c>
    </row>
    <row r="589" spans="1:25" x14ac:dyDescent="0.2">
      <c r="A589" s="28">
        <v>565</v>
      </c>
      <c r="B589" s="37" t="s">
        <v>1825</v>
      </c>
      <c r="C589" s="37" t="s">
        <v>2186</v>
      </c>
      <c r="D589" s="37" t="s">
        <v>1440</v>
      </c>
      <c r="E589" s="37" t="s">
        <v>390</v>
      </c>
      <c r="F589" s="37">
        <v>18</v>
      </c>
      <c r="G589" s="37">
        <v>2005</v>
      </c>
      <c r="H589" s="37">
        <v>1</v>
      </c>
      <c r="I589" s="37">
        <v>0</v>
      </c>
      <c r="J589" s="37">
        <v>1</v>
      </c>
      <c r="K589" s="37">
        <v>0</v>
      </c>
      <c r="L589" s="37">
        <v>0</v>
      </c>
      <c r="M589" s="37">
        <v>0</v>
      </c>
      <c r="N589" s="37">
        <v>0</v>
      </c>
      <c r="O589" s="37">
        <v>0</v>
      </c>
      <c r="P589" s="37">
        <v>0</v>
      </c>
      <c r="Q589" s="37">
        <v>0</v>
      </c>
      <c r="R589" s="37">
        <v>0</v>
      </c>
      <c r="S589" s="37">
        <v>0</v>
      </c>
      <c r="T589" s="37">
        <v>0</v>
      </c>
      <c r="U589" s="37">
        <v>0</v>
      </c>
      <c r="V589" s="37">
        <v>0</v>
      </c>
      <c r="W589" s="37">
        <v>0</v>
      </c>
      <c r="X589" s="37">
        <v>0</v>
      </c>
      <c r="Y589" s="38" t="s">
        <v>2185</v>
      </c>
    </row>
    <row r="590" spans="1:25" x14ac:dyDescent="0.2">
      <c r="A590" s="9">
        <v>566</v>
      </c>
      <c r="B590" s="11" t="s">
        <v>1954</v>
      </c>
      <c r="C590" s="11" t="s">
        <v>2186</v>
      </c>
      <c r="D590" s="11" t="s">
        <v>1882</v>
      </c>
      <c r="E590" s="11" t="s">
        <v>377</v>
      </c>
      <c r="F590" s="11">
        <v>28</v>
      </c>
      <c r="G590" s="11">
        <v>1995</v>
      </c>
      <c r="H590" s="11">
        <v>25</v>
      </c>
      <c r="I590" s="11">
        <v>21</v>
      </c>
      <c r="J590" s="13">
        <v>1760</v>
      </c>
      <c r="K590" s="11">
        <v>19.600000000000001</v>
      </c>
      <c r="L590" s="11">
        <v>1</v>
      </c>
      <c r="M590" s="11">
        <v>0</v>
      </c>
      <c r="N590" s="11">
        <v>1</v>
      </c>
      <c r="O590" s="11">
        <v>1</v>
      </c>
      <c r="P590" s="11">
        <v>0</v>
      </c>
      <c r="Q590" s="11">
        <v>0</v>
      </c>
      <c r="R590" s="11">
        <v>8</v>
      </c>
      <c r="S590" s="11">
        <v>0</v>
      </c>
      <c r="T590" s="11">
        <v>0.05</v>
      </c>
      <c r="U590" s="11">
        <v>0</v>
      </c>
      <c r="V590" s="11">
        <v>0.05</v>
      </c>
      <c r="W590" s="11">
        <v>0.05</v>
      </c>
      <c r="X590" s="11">
        <v>0.05</v>
      </c>
      <c r="Y590" s="14" t="s">
        <v>2185</v>
      </c>
    </row>
    <row r="591" spans="1:25" x14ac:dyDescent="0.2">
      <c r="A591" s="28">
        <v>567</v>
      </c>
      <c r="B591" s="37" t="s">
        <v>988</v>
      </c>
      <c r="C591" s="37"/>
      <c r="D591" s="37" t="s">
        <v>916</v>
      </c>
      <c r="E591" s="37" t="s">
        <v>369</v>
      </c>
      <c r="F591" s="37"/>
      <c r="G591" s="37"/>
      <c r="H591" s="37">
        <v>32</v>
      </c>
      <c r="I591" s="37">
        <v>30</v>
      </c>
      <c r="J591" s="57">
        <v>2452</v>
      </c>
      <c r="K591" s="37">
        <v>27.2</v>
      </c>
      <c r="L591" s="37">
        <v>2</v>
      </c>
      <c r="M591" s="37">
        <v>1</v>
      </c>
      <c r="N591" s="37">
        <v>3</v>
      </c>
      <c r="O591" s="37">
        <v>2</v>
      </c>
      <c r="P591" s="37">
        <v>0</v>
      </c>
      <c r="Q591" s="37">
        <v>0</v>
      </c>
      <c r="R591" s="37">
        <v>8</v>
      </c>
      <c r="S591" s="37">
        <v>0</v>
      </c>
      <c r="T591" s="37">
        <v>7.0000000000000007E-2</v>
      </c>
      <c r="U591" s="37">
        <v>0.04</v>
      </c>
      <c r="V591" s="37">
        <v>0.11</v>
      </c>
      <c r="W591" s="37">
        <v>7.0000000000000007E-2</v>
      </c>
      <c r="X591" s="37">
        <v>0.11</v>
      </c>
      <c r="Y591" s="38" t="s">
        <v>2185</v>
      </c>
    </row>
    <row r="592" spans="1:25" x14ac:dyDescent="0.2">
      <c r="A592" s="9">
        <v>568</v>
      </c>
      <c r="B592" s="11" t="s">
        <v>841</v>
      </c>
      <c r="C592" s="11" t="s">
        <v>2186</v>
      </c>
      <c r="D592" s="11" t="s">
        <v>483</v>
      </c>
      <c r="E592" s="11" t="s">
        <v>168</v>
      </c>
      <c r="F592" s="11">
        <v>20</v>
      </c>
      <c r="G592" s="11">
        <v>2003</v>
      </c>
      <c r="H592" s="11">
        <v>18</v>
      </c>
      <c r="I592" s="11">
        <v>2</v>
      </c>
      <c r="J592" s="11">
        <v>401</v>
      </c>
      <c r="K592" s="11">
        <v>4.5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2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4" t="s">
        <v>2185</v>
      </c>
    </row>
    <row r="593" spans="1:25" x14ac:dyDescent="0.2">
      <c r="A593" s="28">
        <v>569</v>
      </c>
      <c r="B593" s="37" t="s">
        <v>843</v>
      </c>
      <c r="C593" s="37" t="s">
        <v>2186</v>
      </c>
      <c r="D593" s="37" t="s">
        <v>483</v>
      </c>
      <c r="E593" s="37" t="s">
        <v>51</v>
      </c>
      <c r="F593" s="37">
        <v>28</v>
      </c>
      <c r="G593" s="37">
        <v>1995</v>
      </c>
      <c r="H593" s="37">
        <v>34</v>
      </c>
      <c r="I593" s="37">
        <v>34</v>
      </c>
      <c r="J593" s="57">
        <v>2957</v>
      </c>
      <c r="K593" s="37">
        <v>32.9</v>
      </c>
      <c r="L593" s="37">
        <v>2</v>
      </c>
      <c r="M593" s="37">
        <v>1</v>
      </c>
      <c r="N593" s="37">
        <v>3</v>
      </c>
      <c r="O593" s="37">
        <v>2</v>
      </c>
      <c r="P593" s="37">
        <v>0</v>
      </c>
      <c r="Q593" s="37">
        <v>0</v>
      </c>
      <c r="R593" s="37">
        <v>7</v>
      </c>
      <c r="S593" s="37">
        <v>0</v>
      </c>
      <c r="T593" s="37">
        <v>0.06</v>
      </c>
      <c r="U593" s="37">
        <v>0.03</v>
      </c>
      <c r="V593" s="37">
        <v>0.09</v>
      </c>
      <c r="W593" s="37">
        <v>0.06</v>
      </c>
      <c r="X593" s="37">
        <v>0.09</v>
      </c>
      <c r="Y593" s="38" t="s">
        <v>2185</v>
      </c>
    </row>
    <row r="594" spans="1:25" x14ac:dyDescent="0.2">
      <c r="A594" s="9">
        <v>570</v>
      </c>
      <c r="B594" s="11" t="s">
        <v>1187</v>
      </c>
      <c r="C594" s="11" t="s">
        <v>2220</v>
      </c>
      <c r="D594" s="11" t="s">
        <v>1013</v>
      </c>
      <c r="E594" s="11" t="s">
        <v>179</v>
      </c>
      <c r="F594" s="11">
        <v>32</v>
      </c>
      <c r="G594" s="11">
        <v>1991</v>
      </c>
      <c r="H594" s="11">
        <v>17</v>
      </c>
      <c r="I594" s="11">
        <v>14</v>
      </c>
      <c r="J594" s="13">
        <v>1306</v>
      </c>
      <c r="K594" s="11">
        <v>14.5</v>
      </c>
      <c r="L594" s="11">
        <v>6</v>
      </c>
      <c r="M594" s="11">
        <v>1</v>
      </c>
      <c r="N594" s="11">
        <v>7</v>
      </c>
      <c r="O594" s="11">
        <v>4</v>
      </c>
      <c r="P594" s="11">
        <v>2</v>
      </c>
      <c r="Q594" s="11">
        <v>2</v>
      </c>
      <c r="R594" s="11">
        <v>3</v>
      </c>
      <c r="S594" s="11">
        <v>0</v>
      </c>
      <c r="T594" s="11">
        <v>0.41</v>
      </c>
      <c r="U594" s="11">
        <v>7.0000000000000007E-2</v>
      </c>
      <c r="V594" s="11">
        <v>0.48</v>
      </c>
      <c r="W594" s="11">
        <v>0.28000000000000003</v>
      </c>
      <c r="X594" s="11">
        <v>0.34</v>
      </c>
      <c r="Y594" s="14" t="s">
        <v>2185</v>
      </c>
    </row>
    <row r="595" spans="1:25" x14ac:dyDescent="0.2">
      <c r="A595" s="28">
        <v>571</v>
      </c>
      <c r="B595" s="37" t="s">
        <v>1827</v>
      </c>
      <c r="C595" s="37" t="s">
        <v>2252</v>
      </c>
      <c r="D595" s="37" t="s">
        <v>1440</v>
      </c>
      <c r="E595" s="37" t="s">
        <v>143</v>
      </c>
      <c r="F595" s="37">
        <v>26</v>
      </c>
      <c r="G595" s="37">
        <v>1997</v>
      </c>
      <c r="H595" s="37">
        <v>23</v>
      </c>
      <c r="I595" s="37">
        <v>4</v>
      </c>
      <c r="J595" s="37">
        <v>641</v>
      </c>
      <c r="K595" s="37">
        <v>7.1</v>
      </c>
      <c r="L595" s="37">
        <v>0</v>
      </c>
      <c r="M595" s="37">
        <v>0</v>
      </c>
      <c r="N595" s="37">
        <v>0</v>
      </c>
      <c r="O595" s="37">
        <v>0</v>
      </c>
      <c r="P595" s="37">
        <v>0</v>
      </c>
      <c r="Q595" s="37">
        <v>0</v>
      </c>
      <c r="R595" s="37">
        <v>2</v>
      </c>
      <c r="S595" s="37">
        <v>0</v>
      </c>
      <c r="T595" s="37">
        <v>0</v>
      </c>
      <c r="U595" s="37">
        <v>0</v>
      </c>
      <c r="V595" s="37">
        <v>0</v>
      </c>
      <c r="W595" s="37">
        <v>0</v>
      </c>
      <c r="X595" s="37">
        <v>0</v>
      </c>
      <c r="Y595" s="38" t="s">
        <v>2185</v>
      </c>
    </row>
    <row r="596" spans="1:25" x14ac:dyDescent="0.2">
      <c r="A596" s="9">
        <v>572</v>
      </c>
      <c r="B596" s="11" t="s">
        <v>2120</v>
      </c>
      <c r="C596" s="11" t="s">
        <v>2212</v>
      </c>
      <c r="D596" s="11" t="s">
        <v>1981</v>
      </c>
      <c r="E596" s="11" t="s">
        <v>309</v>
      </c>
      <c r="F596" s="11">
        <v>24</v>
      </c>
      <c r="G596" s="11">
        <v>2000</v>
      </c>
      <c r="H596" s="11">
        <v>24</v>
      </c>
      <c r="I596" s="11">
        <v>7</v>
      </c>
      <c r="J596" s="11">
        <v>845</v>
      </c>
      <c r="K596" s="11">
        <v>9.4</v>
      </c>
      <c r="L596" s="11">
        <v>1</v>
      </c>
      <c r="M596" s="11">
        <v>1</v>
      </c>
      <c r="N596" s="11">
        <v>2</v>
      </c>
      <c r="O596" s="11">
        <v>1</v>
      </c>
      <c r="P596" s="11">
        <v>0</v>
      </c>
      <c r="Q596" s="11">
        <v>0</v>
      </c>
      <c r="R596" s="11">
        <v>4</v>
      </c>
      <c r="S596" s="11">
        <v>0</v>
      </c>
      <c r="T596" s="11">
        <v>0.11</v>
      </c>
      <c r="U596" s="11">
        <v>0.11</v>
      </c>
      <c r="V596" s="11">
        <v>0.21</v>
      </c>
      <c r="W596" s="11">
        <v>0.11</v>
      </c>
      <c r="X596" s="11">
        <v>0.21</v>
      </c>
      <c r="Y596" s="14" t="s">
        <v>2185</v>
      </c>
    </row>
    <row r="597" spans="1:25" x14ac:dyDescent="0.2">
      <c r="A597" s="28">
        <v>573</v>
      </c>
      <c r="B597" s="37" t="s">
        <v>1191</v>
      </c>
      <c r="C597" s="37" t="s">
        <v>2186</v>
      </c>
      <c r="D597" s="37" t="s">
        <v>1013</v>
      </c>
      <c r="E597" s="37" t="s">
        <v>51</v>
      </c>
      <c r="F597" s="37">
        <v>17</v>
      </c>
      <c r="G597" s="37">
        <v>2007</v>
      </c>
      <c r="H597" s="37">
        <v>3</v>
      </c>
      <c r="I597" s="37">
        <v>0</v>
      </c>
      <c r="J597" s="37">
        <v>32</v>
      </c>
      <c r="K597" s="37">
        <v>0.4</v>
      </c>
      <c r="L597" s="37">
        <v>0</v>
      </c>
      <c r="M597" s="37">
        <v>0</v>
      </c>
      <c r="N597" s="37">
        <v>0</v>
      </c>
      <c r="O597" s="37">
        <v>0</v>
      </c>
      <c r="P597" s="37">
        <v>0</v>
      </c>
      <c r="Q597" s="37">
        <v>0</v>
      </c>
      <c r="R597" s="37">
        <v>0</v>
      </c>
      <c r="S597" s="37">
        <v>0</v>
      </c>
      <c r="T597" s="37">
        <v>0</v>
      </c>
      <c r="U597" s="37">
        <v>0</v>
      </c>
      <c r="V597" s="37">
        <v>0</v>
      </c>
      <c r="W597" s="37">
        <v>0</v>
      </c>
      <c r="X597" s="37">
        <v>0</v>
      </c>
      <c r="Y597" s="38" t="s">
        <v>2185</v>
      </c>
    </row>
    <row r="598" spans="1:25" x14ac:dyDescent="0.2">
      <c r="A598" s="9">
        <v>574</v>
      </c>
      <c r="B598" s="11" t="s">
        <v>845</v>
      </c>
      <c r="C598" s="11" t="s">
        <v>2253</v>
      </c>
      <c r="D598" s="11" t="s">
        <v>483</v>
      </c>
      <c r="E598" s="11" t="s">
        <v>78</v>
      </c>
      <c r="F598" s="11">
        <v>29</v>
      </c>
      <c r="G598" s="11">
        <v>1995</v>
      </c>
      <c r="H598" s="11">
        <v>31</v>
      </c>
      <c r="I598" s="11">
        <v>29</v>
      </c>
      <c r="J598" s="13">
        <v>2655</v>
      </c>
      <c r="K598" s="11">
        <v>29.5</v>
      </c>
      <c r="L598" s="11">
        <v>4</v>
      </c>
      <c r="M598" s="11">
        <v>0</v>
      </c>
      <c r="N598" s="11">
        <v>4</v>
      </c>
      <c r="O598" s="11">
        <v>4</v>
      </c>
      <c r="P598" s="11">
        <v>0</v>
      </c>
      <c r="Q598" s="11">
        <v>0</v>
      </c>
      <c r="R598" s="11">
        <v>4</v>
      </c>
      <c r="S598" s="11">
        <v>0</v>
      </c>
      <c r="T598" s="11">
        <v>0.14000000000000001</v>
      </c>
      <c r="U598" s="11">
        <v>0</v>
      </c>
      <c r="V598" s="11">
        <v>0.14000000000000001</v>
      </c>
      <c r="W598" s="11">
        <v>0.14000000000000001</v>
      </c>
      <c r="X598" s="11">
        <v>0.14000000000000001</v>
      </c>
      <c r="Y598" s="14" t="s">
        <v>2185</v>
      </c>
    </row>
    <row r="599" spans="1:25" x14ac:dyDescent="0.2">
      <c r="A599" s="28">
        <v>575</v>
      </c>
      <c r="B599" s="37" t="s">
        <v>1831</v>
      </c>
      <c r="C599" s="37" t="s">
        <v>2251</v>
      </c>
      <c r="D599" s="37" t="s">
        <v>1440</v>
      </c>
      <c r="E599" s="37" t="s">
        <v>90</v>
      </c>
      <c r="F599" s="37">
        <v>27</v>
      </c>
      <c r="G599" s="37">
        <v>1996</v>
      </c>
      <c r="H599" s="37">
        <v>8</v>
      </c>
      <c r="I599" s="37">
        <v>7</v>
      </c>
      <c r="J599" s="37">
        <v>562</v>
      </c>
      <c r="K599" s="37">
        <v>6.2</v>
      </c>
      <c r="L599" s="37">
        <v>0</v>
      </c>
      <c r="M599" s="37">
        <v>0</v>
      </c>
      <c r="N599" s="37">
        <v>0</v>
      </c>
      <c r="O599" s="37">
        <v>0</v>
      </c>
      <c r="P599" s="37">
        <v>0</v>
      </c>
      <c r="Q599" s="37">
        <v>0</v>
      </c>
      <c r="R599" s="37">
        <v>2</v>
      </c>
      <c r="S599" s="37">
        <v>0</v>
      </c>
      <c r="T599" s="37">
        <v>0</v>
      </c>
      <c r="U599" s="37">
        <v>0</v>
      </c>
      <c r="V599" s="37">
        <v>0</v>
      </c>
      <c r="W599" s="37">
        <v>0</v>
      </c>
      <c r="X599" s="37">
        <v>0</v>
      </c>
      <c r="Y599" s="38" t="s">
        <v>2185</v>
      </c>
    </row>
    <row r="600" spans="1:25" x14ac:dyDescent="0.2">
      <c r="A600" s="9" t="s">
        <v>2169</v>
      </c>
      <c r="B600" s="11" t="s">
        <v>471</v>
      </c>
      <c r="C600" s="11" t="s">
        <v>2170</v>
      </c>
      <c r="D600" s="11" t="s">
        <v>475</v>
      </c>
      <c r="E600" s="11" t="s">
        <v>268</v>
      </c>
      <c r="F600" s="11" t="s">
        <v>2171</v>
      </c>
      <c r="G600" s="11" t="s">
        <v>478</v>
      </c>
      <c r="H600" s="11" t="s">
        <v>2172</v>
      </c>
      <c r="I600" s="11" t="s">
        <v>2173</v>
      </c>
      <c r="J600" s="11" t="s">
        <v>2174</v>
      </c>
      <c r="K600" s="11" t="s">
        <v>2175</v>
      </c>
      <c r="L600" s="11" t="s">
        <v>2176</v>
      </c>
      <c r="M600" s="11" t="s">
        <v>2177</v>
      </c>
      <c r="N600" s="11" t="s">
        <v>2178</v>
      </c>
      <c r="O600" s="11" t="s">
        <v>2179</v>
      </c>
      <c r="P600" s="11" t="s">
        <v>2180</v>
      </c>
      <c r="Q600" s="11" t="s">
        <v>2181</v>
      </c>
      <c r="R600" s="11" t="s">
        <v>2182</v>
      </c>
      <c r="S600" s="11" t="s">
        <v>2183</v>
      </c>
      <c r="T600" s="11" t="s">
        <v>2176</v>
      </c>
      <c r="U600" s="11" t="s">
        <v>2177</v>
      </c>
      <c r="V600" s="11" t="s">
        <v>2178</v>
      </c>
      <c r="W600" s="11" t="s">
        <v>2179</v>
      </c>
      <c r="X600" s="11" t="s">
        <v>2184</v>
      </c>
      <c r="Y600" s="14" t="s">
        <v>2185</v>
      </c>
    </row>
    <row r="601" spans="1:25" x14ac:dyDescent="0.2">
      <c r="A601" s="28">
        <v>576</v>
      </c>
      <c r="B601" s="37" t="s">
        <v>1413</v>
      </c>
      <c r="C601" s="37" t="s">
        <v>2186</v>
      </c>
      <c r="D601" s="37" t="s">
        <v>1304</v>
      </c>
      <c r="E601" s="37" t="s">
        <v>380</v>
      </c>
      <c r="F601" s="37">
        <v>32</v>
      </c>
      <c r="G601" s="37">
        <v>1991</v>
      </c>
      <c r="H601" s="37">
        <v>6</v>
      </c>
      <c r="I601" s="37">
        <v>6</v>
      </c>
      <c r="J601" s="37">
        <v>540</v>
      </c>
      <c r="K601" s="37">
        <v>6</v>
      </c>
      <c r="L601" s="37">
        <v>0</v>
      </c>
      <c r="M601" s="37">
        <v>0</v>
      </c>
      <c r="N601" s="37">
        <v>0</v>
      </c>
      <c r="O601" s="37">
        <v>0</v>
      </c>
      <c r="P601" s="37">
        <v>0</v>
      </c>
      <c r="Q601" s="37">
        <v>0</v>
      </c>
      <c r="R601" s="37">
        <v>0</v>
      </c>
      <c r="S601" s="37">
        <v>0</v>
      </c>
      <c r="T601" s="37">
        <v>0</v>
      </c>
      <c r="U601" s="37">
        <v>0</v>
      </c>
      <c r="V601" s="37">
        <v>0</v>
      </c>
      <c r="W601" s="37">
        <v>0</v>
      </c>
      <c r="X601" s="37">
        <v>0</v>
      </c>
      <c r="Y601" s="38" t="s">
        <v>2185</v>
      </c>
    </row>
    <row r="602" spans="1:25" x14ac:dyDescent="0.2">
      <c r="A602" s="9">
        <v>577</v>
      </c>
      <c r="B602" s="11" t="s">
        <v>1834</v>
      </c>
      <c r="C602" s="11" t="s">
        <v>2186</v>
      </c>
      <c r="D602" s="11" t="s">
        <v>1440</v>
      </c>
      <c r="E602" s="11" t="s">
        <v>390</v>
      </c>
      <c r="F602" s="11">
        <v>25</v>
      </c>
      <c r="G602" s="11">
        <v>1998</v>
      </c>
      <c r="H602" s="11">
        <v>4</v>
      </c>
      <c r="I602" s="11">
        <v>4</v>
      </c>
      <c r="J602" s="11">
        <v>358</v>
      </c>
      <c r="K602" s="11">
        <v>4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1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4" t="s">
        <v>2185</v>
      </c>
    </row>
    <row r="603" spans="1:25" x14ac:dyDescent="0.2">
      <c r="A603" s="28">
        <v>578</v>
      </c>
      <c r="B603" s="37" t="s">
        <v>991</v>
      </c>
      <c r="C603" s="37" t="s">
        <v>2211</v>
      </c>
      <c r="D603" s="37" t="s">
        <v>916</v>
      </c>
      <c r="E603" s="37" t="s">
        <v>78</v>
      </c>
      <c r="F603" s="37">
        <v>25</v>
      </c>
      <c r="G603" s="37">
        <v>1998</v>
      </c>
      <c r="H603" s="37">
        <v>27</v>
      </c>
      <c r="I603" s="37">
        <v>17</v>
      </c>
      <c r="J603" s="57">
        <v>1668</v>
      </c>
      <c r="K603" s="37">
        <v>18.5</v>
      </c>
      <c r="L603" s="37">
        <v>0</v>
      </c>
      <c r="M603" s="37">
        <v>3</v>
      </c>
      <c r="N603" s="37">
        <v>3</v>
      </c>
      <c r="O603" s="37">
        <v>0</v>
      </c>
      <c r="P603" s="37">
        <v>0</v>
      </c>
      <c r="Q603" s="37">
        <v>0</v>
      </c>
      <c r="R603" s="37">
        <v>13</v>
      </c>
      <c r="S603" s="37">
        <v>1</v>
      </c>
      <c r="T603" s="37">
        <v>0</v>
      </c>
      <c r="U603" s="37">
        <v>0.16</v>
      </c>
      <c r="V603" s="37">
        <v>0.16</v>
      </c>
      <c r="W603" s="37">
        <v>0</v>
      </c>
      <c r="X603" s="37">
        <v>0.16</v>
      </c>
      <c r="Y603" s="38" t="s">
        <v>2185</v>
      </c>
    </row>
    <row r="604" spans="1:25" x14ac:dyDescent="0.2">
      <c r="A604" s="9">
        <v>579</v>
      </c>
      <c r="B604" s="11" t="s">
        <v>849</v>
      </c>
      <c r="C604" s="11"/>
      <c r="D604" s="11" t="s">
        <v>483</v>
      </c>
      <c r="E604" s="11" t="s">
        <v>282</v>
      </c>
      <c r="F604" s="11"/>
      <c r="G604" s="11"/>
      <c r="H604" s="11">
        <v>1</v>
      </c>
      <c r="I604" s="11">
        <v>0</v>
      </c>
      <c r="J604" s="11">
        <v>1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4" t="s">
        <v>2185</v>
      </c>
    </row>
    <row r="605" spans="1:25" x14ac:dyDescent="0.2">
      <c r="A605" s="28">
        <v>580</v>
      </c>
      <c r="B605" s="37" t="s">
        <v>994</v>
      </c>
      <c r="C605" s="37" t="s">
        <v>2186</v>
      </c>
      <c r="D605" s="37" t="s">
        <v>916</v>
      </c>
      <c r="E605" s="37" t="s">
        <v>90</v>
      </c>
      <c r="F605" s="37">
        <v>24</v>
      </c>
      <c r="G605" s="37">
        <v>1999</v>
      </c>
      <c r="H605" s="37">
        <v>32</v>
      </c>
      <c r="I605" s="37">
        <v>32</v>
      </c>
      <c r="J605" s="57">
        <v>2880</v>
      </c>
      <c r="K605" s="37">
        <v>32</v>
      </c>
      <c r="L605" s="37">
        <v>0</v>
      </c>
      <c r="M605" s="37">
        <v>7</v>
      </c>
      <c r="N605" s="37">
        <v>7</v>
      </c>
      <c r="O605" s="37">
        <v>0</v>
      </c>
      <c r="P605" s="37">
        <v>0</v>
      </c>
      <c r="Q605" s="37">
        <v>0</v>
      </c>
      <c r="R605" s="37">
        <v>3</v>
      </c>
      <c r="S605" s="37">
        <v>0</v>
      </c>
      <c r="T605" s="37">
        <v>0</v>
      </c>
      <c r="U605" s="37">
        <v>0.22</v>
      </c>
      <c r="V605" s="37">
        <v>0.22</v>
      </c>
      <c r="W605" s="37">
        <v>0</v>
      </c>
      <c r="X605" s="37">
        <v>0.22</v>
      </c>
      <c r="Y605" s="38" t="s">
        <v>2185</v>
      </c>
    </row>
    <row r="606" spans="1:25" x14ac:dyDescent="0.2">
      <c r="A606" s="9">
        <v>581</v>
      </c>
      <c r="B606" s="11" t="s">
        <v>1957</v>
      </c>
      <c r="C606" s="11" t="s">
        <v>2186</v>
      </c>
      <c r="D606" s="11" t="s">
        <v>1882</v>
      </c>
      <c r="E606" s="11" t="s">
        <v>74</v>
      </c>
      <c r="F606" s="11">
        <v>28</v>
      </c>
      <c r="G606" s="11">
        <v>1995</v>
      </c>
      <c r="H606" s="11">
        <v>29</v>
      </c>
      <c r="I606" s="11">
        <v>28</v>
      </c>
      <c r="J606" s="13">
        <v>2326</v>
      </c>
      <c r="K606" s="11">
        <v>25.8</v>
      </c>
      <c r="L606" s="11">
        <v>1</v>
      </c>
      <c r="M606" s="11">
        <v>2</v>
      </c>
      <c r="N606" s="11">
        <v>3</v>
      </c>
      <c r="O606" s="11">
        <v>1</v>
      </c>
      <c r="P606" s="11">
        <v>0</v>
      </c>
      <c r="Q606" s="11">
        <v>0</v>
      </c>
      <c r="R606" s="11">
        <v>7</v>
      </c>
      <c r="S606" s="11">
        <v>0</v>
      </c>
      <c r="T606" s="11">
        <v>0.04</v>
      </c>
      <c r="U606" s="11">
        <v>0.08</v>
      </c>
      <c r="V606" s="11">
        <v>0.12</v>
      </c>
      <c r="W606" s="11">
        <v>0.04</v>
      </c>
      <c r="X606" s="11">
        <v>0.12</v>
      </c>
      <c r="Y606" s="14" t="s">
        <v>2185</v>
      </c>
    </row>
    <row r="607" spans="1:25" x14ac:dyDescent="0.2">
      <c r="A607" s="28">
        <v>582</v>
      </c>
      <c r="B607" s="37" t="s">
        <v>295</v>
      </c>
      <c r="C607" s="37" t="s">
        <v>2186</v>
      </c>
      <c r="D607" s="37" t="s">
        <v>1304</v>
      </c>
      <c r="E607" s="37" t="s">
        <v>293</v>
      </c>
      <c r="F607" s="37">
        <v>30</v>
      </c>
      <c r="G607" s="37">
        <v>1993</v>
      </c>
      <c r="H607" s="37">
        <v>22</v>
      </c>
      <c r="I607" s="37">
        <v>22</v>
      </c>
      <c r="J607" s="57">
        <v>1980</v>
      </c>
      <c r="K607" s="37">
        <v>22</v>
      </c>
      <c r="L607" s="37">
        <v>1</v>
      </c>
      <c r="M607" s="37">
        <v>0</v>
      </c>
      <c r="N607" s="37">
        <v>1</v>
      </c>
      <c r="O607" s="37">
        <v>0</v>
      </c>
      <c r="P607" s="37">
        <v>1</v>
      </c>
      <c r="Q607" s="37">
        <v>1</v>
      </c>
      <c r="R607" s="37">
        <v>1</v>
      </c>
      <c r="S607" s="37">
        <v>0</v>
      </c>
      <c r="T607" s="37">
        <v>0.05</v>
      </c>
      <c r="U607" s="37">
        <v>0</v>
      </c>
      <c r="V607" s="37">
        <v>0.05</v>
      </c>
      <c r="W607" s="37">
        <v>0</v>
      </c>
      <c r="X607" s="37">
        <v>0</v>
      </c>
      <c r="Y607" s="38" t="s">
        <v>2185</v>
      </c>
    </row>
    <row r="608" spans="1:25" x14ac:dyDescent="0.2">
      <c r="A608" s="9">
        <v>583</v>
      </c>
      <c r="B608" s="11" t="s">
        <v>997</v>
      </c>
      <c r="C608" s="11" t="s">
        <v>2195</v>
      </c>
      <c r="D608" s="11" t="s">
        <v>916</v>
      </c>
      <c r="E608" s="11" t="s">
        <v>378</v>
      </c>
      <c r="F608" s="11">
        <v>31</v>
      </c>
      <c r="G608" s="11">
        <v>1992</v>
      </c>
      <c r="H608" s="11">
        <v>9</v>
      </c>
      <c r="I608" s="11">
        <v>9</v>
      </c>
      <c r="J608" s="11">
        <v>785</v>
      </c>
      <c r="K608" s="11">
        <v>8.6999999999999993</v>
      </c>
      <c r="L608" s="11">
        <v>1</v>
      </c>
      <c r="M608" s="11">
        <v>0</v>
      </c>
      <c r="N608" s="11">
        <v>1</v>
      </c>
      <c r="O608" s="11">
        <v>1</v>
      </c>
      <c r="P608" s="11">
        <v>0</v>
      </c>
      <c r="Q608" s="11">
        <v>0</v>
      </c>
      <c r="R608" s="11">
        <v>2</v>
      </c>
      <c r="S608" s="11">
        <v>0</v>
      </c>
      <c r="T608" s="11">
        <v>0.11</v>
      </c>
      <c r="U608" s="11">
        <v>0</v>
      </c>
      <c r="V608" s="11">
        <v>0.11</v>
      </c>
      <c r="W608" s="11">
        <v>0.11</v>
      </c>
      <c r="X608" s="11">
        <v>0.11</v>
      </c>
      <c r="Y608" s="14" t="s">
        <v>2185</v>
      </c>
    </row>
    <row r="609" spans="1:25" x14ac:dyDescent="0.2">
      <c r="A609" s="28">
        <v>584</v>
      </c>
      <c r="B609" s="37" t="s">
        <v>1194</v>
      </c>
      <c r="C609" s="37" t="s">
        <v>2188</v>
      </c>
      <c r="D609" s="37" t="s">
        <v>1013</v>
      </c>
      <c r="E609" s="37" t="s">
        <v>164</v>
      </c>
      <c r="F609" s="37">
        <v>25</v>
      </c>
      <c r="G609" s="37">
        <v>1998</v>
      </c>
      <c r="H609" s="37">
        <v>19</v>
      </c>
      <c r="I609" s="37">
        <v>12</v>
      </c>
      <c r="J609" s="57">
        <v>1102</v>
      </c>
      <c r="K609" s="37">
        <v>12.2</v>
      </c>
      <c r="L609" s="37">
        <v>3</v>
      </c>
      <c r="M609" s="37">
        <v>0</v>
      </c>
      <c r="N609" s="37">
        <v>3</v>
      </c>
      <c r="O609" s="37">
        <v>3</v>
      </c>
      <c r="P609" s="37">
        <v>0</v>
      </c>
      <c r="Q609" s="37">
        <v>1</v>
      </c>
      <c r="R609" s="37">
        <v>0</v>
      </c>
      <c r="S609" s="37">
        <v>0</v>
      </c>
      <c r="T609" s="37">
        <v>0.25</v>
      </c>
      <c r="U609" s="37">
        <v>0</v>
      </c>
      <c r="V609" s="37">
        <v>0.25</v>
      </c>
      <c r="W609" s="37">
        <v>0.25</v>
      </c>
      <c r="X609" s="37">
        <v>0.25</v>
      </c>
      <c r="Y609" s="38" t="s">
        <v>2185</v>
      </c>
    </row>
    <row r="610" spans="1:25" x14ac:dyDescent="0.2">
      <c r="A610" s="9">
        <v>585</v>
      </c>
      <c r="B610" s="11" t="s">
        <v>1294</v>
      </c>
      <c r="C610" s="11" t="s">
        <v>2186</v>
      </c>
      <c r="D610" s="11" t="s">
        <v>1221</v>
      </c>
      <c r="E610" s="11" t="s">
        <v>78</v>
      </c>
      <c r="F610" s="11">
        <v>22</v>
      </c>
      <c r="G610" s="11">
        <v>2001</v>
      </c>
      <c r="H610" s="11">
        <v>34</v>
      </c>
      <c r="I610" s="11">
        <v>31</v>
      </c>
      <c r="J610" s="13">
        <v>2352</v>
      </c>
      <c r="K610" s="11">
        <v>26.1</v>
      </c>
      <c r="L610" s="11">
        <v>5</v>
      </c>
      <c r="M610" s="11">
        <v>2</v>
      </c>
      <c r="N610" s="11">
        <v>7</v>
      </c>
      <c r="O610" s="11">
        <v>4</v>
      </c>
      <c r="P610" s="11">
        <v>1</v>
      </c>
      <c r="Q610" s="11">
        <v>1</v>
      </c>
      <c r="R610" s="11">
        <v>4</v>
      </c>
      <c r="S610" s="11">
        <v>0</v>
      </c>
      <c r="T610" s="11">
        <v>0.19</v>
      </c>
      <c r="U610" s="11">
        <v>0.08</v>
      </c>
      <c r="V610" s="11">
        <v>0.27</v>
      </c>
      <c r="W610" s="11">
        <v>0.15</v>
      </c>
      <c r="X610" s="11">
        <v>0.23</v>
      </c>
      <c r="Y610" s="14" t="s">
        <v>2185</v>
      </c>
    </row>
    <row r="611" spans="1:25" x14ac:dyDescent="0.2">
      <c r="A611" s="28">
        <v>586</v>
      </c>
      <c r="B611" s="37" t="s">
        <v>851</v>
      </c>
      <c r="C611" s="37" t="s">
        <v>2186</v>
      </c>
      <c r="D611" s="37" t="s">
        <v>483</v>
      </c>
      <c r="E611" s="37" t="s">
        <v>168</v>
      </c>
      <c r="F611" s="37">
        <v>28</v>
      </c>
      <c r="G611" s="37">
        <v>1995</v>
      </c>
      <c r="H611" s="37">
        <v>20</v>
      </c>
      <c r="I611" s="37">
        <v>18</v>
      </c>
      <c r="J611" s="57">
        <v>1550</v>
      </c>
      <c r="K611" s="37">
        <v>17.2</v>
      </c>
      <c r="L611" s="37">
        <v>1</v>
      </c>
      <c r="M611" s="37">
        <v>0</v>
      </c>
      <c r="N611" s="37">
        <v>1</v>
      </c>
      <c r="O611" s="37">
        <v>1</v>
      </c>
      <c r="P611" s="37">
        <v>0</v>
      </c>
      <c r="Q611" s="37">
        <v>0</v>
      </c>
      <c r="R611" s="37">
        <v>5</v>
      </c>
      <c r="S611" s="37">
        <v>0</v>
      </c>
      <c r="T611" s="37">
        <v>0.06</v>
      </c>
      <c r="U611" s="37">
        <v>0</v>
      </c>
      <c r="V611" s="37">
        <v>0.06</v>
      </c>
      <c r="W611" s="37">
        <v>0.06</v>
      </c>
      <c r="X611" s="37">
        <v>0.06</v>
      </c>
      <c r="Y611" s="38" t="s">
        <v>2185</v>
      </c>
    </row>
    <row r="612" spans="1:25" x14ac:dyDescent="0.2">
      <c r="A612" s="9">
        <v>587</v>
      </c>
      <c r="B612" s="11" t="s">
        <v>853</v>
      </c>
      <c r="C612" s="11" t="s">
        <v>2186</v>
      </c>
      <c r="D612" s="11" t="s">
        <v>483</v>
      </c>
      <c r="E612" s="11" t="s">
        <v>164</v>
      </c>
      <c r="F612" s="11">
        <v>22</v>
      </c>
      <c r="G612" s="11">
        <v>2001</v>
      </c>
      <c r="H612" s="11">
        <v>32</v>
      </c>
      <c r="I612" s="11">
        <v>25</v>
      </c>
      <c r="J612" s="13">
        <v>2322</v>
      </c>
      <c r="K612" s="11">
        <v>25.8</v>
      </c>
      <c r="L612" s="11">
        <v>2</v>
      </c>
      <c r="M612" s="11">
        <v>0</v>
      </c>
      <c r="N612" s="11">
        <v>2</v>
      </c>
      <c r="O612" s="11">
        <v>2</v>
      </c>
      <c r="P612" s="11">
        <v>0</v>
      </c>
      <c r="Q612" s="11">
        <v>0</v>
      </c>
      <c r="R612" s="11">
        <v>3</v>
      </c>
      <c r="S612" s="11">
        <v>0</v>
      </c>
      <c r="T612" s="11">
        <v>0.08</v>
      </c>
      <c r="U612" s="11">
        <v>0</v>
      </c>
      <c r="V612" s="11">
        <v>0.08</v>
      </c>
      <c r="W612" s="11">
        <v>0.08</v>
      </c>
      <c r="X612" s="11">
        <v>0.08</v>
      </c>
      <c r="Y612" s="14" t="s">
        <v>2185</v>
      </c>
    </row>
    <row r="613" spans="1:25" x14ac:dyDescent="0.2">
      <c r="A613" s="28">
        <v>588</v>
      </c>
      <c r="B613" s="37" t="s">
        <v>299</v>
      </c>
      <c r="C613" s="37" t="s">
        <v>2186</v>
      </c>
      <c r="D613" s="37" t="s">
        <v>1304</v>
      </c>
      <c r="E613" s="37" t="s">
        <v>90</v>
      </c>
      <c r="F613" s="37">
        <v>21</v>
      </c>
      <c r="G613" s="37">
        <v>2002</v>
      </c>
      <c r="H613" s="37">
        <v>26</v>
      </c>
      <c r="I613" s="37">
        <v>26</v>
      </c>
      <c r="J613" s="57">
        <v>2340</v>
      </c>
      <c r="K613" s="37">
        <v>26</v>
      </c>
      <c r="L613" s="37">
        <v>0</v>
      </c>
      <c r="M613" s="37">
        <v>0</v>
      </c>
      <c r="N613" s="37">
        <v>0</v>
      </c>
      <c r="O613" s="37">
        <v>0</v>
      </c>
      <c r="P613" s="37">
        <v>0</v>
      </c>
      <c r="Q613" s="37">
        <v>0</v>
      </c>
      <c r="R613" s="37">
        <v>1</v>
      </c>
      <c r="S613" s="37">
        <v>0</v>
      </c>
      <c r="T613" s="37">
        <v>0</v>
      </c>
      <c r="U613" s="37">
        <v>0</v>
      </c>
      <c r="V613" s="37">
        <v>0</v>
      </c>
      <c r="W613" s="37">
        <v>0</v>
      </c>
      <c r="X613" s="37">
        <v>0</v>
      </c>
      <c r="Y613" s="38" t="s">
        <v>2185</v>
      </c>
    </row>
    <row r="614" spans="1:25" x14ac:dyDescent="0.2">
      <c r="A614" s="9">
        <v>589</v>
      </c>
      <c r="B614" s="11" t="s">
        <v>1836</v>
      </c>
      <c r="C614" s="11" t="s">
        <v>2186</v>
      </c>
      <c r="D614" s="11" t="s">
        <v>1440</v>
      </c>
      <c r="E614" s="11" t="s">
        <v>143</v>
      </c>
      <c r="F614" s="11">
        <v>17</v>
      </c>
      <c r="G614" s="11">
        <v>2006</v>
      </c>
      <c r="H614" s="11">
        <v>1</v>
      </c>
      <c r="I614" s="11">
        <v>0</v>
      </c>
      <c r="J614" s="11">
        <v>1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4" t="s">
        <v>2185</v>
      </c>
    </row>
    <row r="615" spans="1:25" x14ac:dyDescent="0.2">
      <c r="A615" s="28">
        <v>590</v>
      </c>
      <c r="B615" s="37" t="s">
        <v>1959</v>
      </c>
      <c r="C615" s="37" t="s">
        <v>2186</v>
      </c>
      <c r="D615" s="37" t="s">
        <v>1882</v>
      </c>
      <c r="E615" s="37" t="s">
        <v>362</v>
      </c>
      <c r="F615" s="37">
        <v>27</v>
      </c>
      <c r="G615" s="37">
        <v>1996</v>
      </c>
      <c r="H615" s="37">
        <v>18</v>
      </c>
      <c r="I615" s="37">
        <v>10</v>
      </c>
      <c r="J615" s="57">
        <v>1002</v>
      </c>
      <c r="K615" s="37">
        <v>11.1</v>
      </c>
      <c r="L615" s="37">
        <v>3</v>
      </c>
      <c r="M615" s="37">
        <v>0</v>
      </c>
      <c r="N615" s="37">
        <v>3</v>
      </c>
      <c r="O615" s="37">
        <v>3</v>
      </c>
      <c r="P615" s="37">
        <v>0</v>
      </c>
      <c r="Q615" s="37">
        <v>0</v>
      </c>
      <c r="R615" s="37">
        <v>2</v>
      </c>
      <c r="S615" s="37">
        <v>0</v>
      </c>
      <c r="T615" s="37">
        <v>0.27</v>
      </c>
      <c r="U615" s="37">
        <v>0</v>
      </c>
      <c r="V615" s="37">
        <v>0.27</v>
      </c>
      <c r="W615" s="37">
        <v>0.27</v>
      </c>
      <c r="X615" s="37">
        <v>0.27</v>
      </c>
      <c r="Y615" s="38" t="s">
        <v>2185</v>
      </c>
    </row>
    <row r="616" spans="1:25" x14ac:dyDescent="0.2">
      <c r="A616" s="9">
        <v>591</v>
      </c>
      <c r="B616" s="11" t="s">
        <v>1418</v>
      </c>
      <c r="C616" s="11" t="s">
        <v>2186</v>
      </c>
      <c r="D616" s="11" t="s">
        <v>1304</v>
      </c>
      <c r="E616" s="11" t="s">
        <v>147</v>
      </c>
      <c r="F616" s="11">
        <v>20</v>
      </c>
      <c r="G616" s="11">
        <v>2003</v>
      </c>
      <c r="H616" s="11">
        <v>6</v>
      </c>
      <c r="I616" s="11">
        <v>6</v>
      </c>
      <c r="J616" s="11">
        <v>540</v>
      </c>
      <c r="K616" s="11">
        <v>6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1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4" t="s">
        <v>2185</v>
      </c>
    </row>
    <row r="617" spans="1:25" x14ac:dyDescent="0.2">
      <c r="A617" s="28">
        <v>592</v>
      </c>
      <c r="B617" s="37" t="s">
        <v>287</v>
      </c>
      <c r="C617" s="37" t="s">
        <v>2254</v>
      </c>
      <c r="D617" s="37" t="s">
        <v>1304</v>
      </c>
      <c r="E617" s="37" t="s">
        <v>362</v>
      </c>
      <c r="F617" s="37">
        <v>31</v>
      </c>
      <c r="G617" s="37">
        <v>1992</v>
      </c>
      <c r="H617" s="37">
        <v>32</v>
      </c>
      <c r="I617" s="37">
        <v>32</v>
      </c>
      <c r="J617" s="57">
        <v>2880</v>
      </c>
      <c r="K617" s="37">
        <v>32</v>
      </c>
      <c r="L617" s="37">
        <v>0</v>
      </c>
      <c r="M617" s="37">
        <v>0</v>
      </c>
      <c r="N617" s="37">
        <v>0</v>
      </c>
      <c r="O617" s="37">
        <v>0</v>
      </c>
      <c r="P617" s="37">
        <v>0</v>
      </c>
      <c r="Q617" s="37">
        <v>0</v>
      </c>
      <c r="R617" s="37">
        <v>3</v>
      </c>
      <c r="S617" s="37">
        <v>0</v>
      </c>
      <c r="T617" s="37">
        <v>0</v>
      </c>
      <c r="U617" s="37">
        <v>0</v>
      </c>
      <c r="V617" s="37">
        <v>0</v>
      </c>
      <c r="W617" s="37">
        <v>0</v>
      </c>
      <c r="X617" s="37">
        <v>0</v>
      </c>
      <c r="Y617" s="38" t="s">
        <v>2185</v>
      </c>
    </row>
    <row r="618" spans="1:25" x14ac:dyDescent="0.2">
      <c r="A618" s="9">
        <v>593</v>
      </c>
      <c r="B618" s="11" t="s">
        <v>1297</v>
      </c>
      <c r="C618" s="11" t="s">
        <v>2192</v>
      </c>
      <c r="D618" s="11" t="s">
        <v>1221</v>
      </c>
      <c r="E618" s="11" t="s">
        <v>380</v>
      </c>
      <c r="F618" s="11">
        <v>25</v>
      </c>
      <c r="G618" s="11">
        <v>1998</v>
      </c>
      <c r="H618" s="11">
        <v>32</v>
      </c>
      <c r="I618" s="11">
        <v>12</v>
      </c>
      <c r="J618" s="13">
        <v>1551</v>
      </c>
      <c r="K618" s="11">
        <v>17.2</v>
      </c>
      <c r="L618" s="11">
        <v>4</v>
      </c>
      <c r="M618" s="11">
        <v>1</v>
      </c>
      <c r="N618" s="11">
        <v>5</v>
      </c>
      <c r="O618" s="11">
        <v>4</v>
      </c>
      <c r="P618" s="11">
        <v>0</v>
      </c>
      <c r="Q618" s="11">
        <v>0</v>
      </c>
      <c r="R618" s="11">
        <v>2</v>
      </c>
      <c r="S618" s="11">
        <v>0</v>
      </c>
      <c r="T618" s="11">
        <v>0.23</v>
      </c>
      <c r="U618" s="11">
        <v>0.06</v>
      </c>
      <c r="V618" s="11">
        <v>0.28999999999999998</v>
      </c>
      <c r="W618" s="11">
        <v>0.23</v>
      </c>
      <c r="X618" s="11">
        <v>0.28999999999999998</v>
      </c>
      <c r="Y618" s="14" t="s">
        <v>2185</v>
      </c>
    </row>
    <row r="619" spans="1:25" x14ac:dyDescent="0.2">
      <c r="A619" s="28">
        <v>594</v>
      </c>
      <c r="B619" s="37" t="s">
        <v>856</v>
      </c>
      <c r="C619" s="37" t="s">
        <v>2186</v>
      </c>
      <c r="D619" s="37" t="s">
        <v>483</v>
      </c>
      <c r="E619" s="37" t="s">
        <v>179</v>
      </c>
      <c r="F619" s="37">
        <v>29</v>
      </c>
      <c r="G619" s="37">
        <v>1994</v>
      </c>
      <c r="H619" s="37">
        <v>27</v>
      </c>
      <c r="I619" s="37">
        <v>27</v>
      </c>
      <c r="J619" s="57">
        <v>2351</v>
      </c>
      <c r="K619" s="37">
        <v>26.1</v>
      </c>
      <c r="L619" s="37">
        <v>0</v>
      </c>
      <c r="M619" s="37">
        <v>1</v>
      </c>
      <c r="N619" s="37">
        <v>1</v>
      </c>
      <c r="O619" s="37">
        <v>0</v>
      </c>
      <c r="P619" s="37">
        <v>0</v>
      </c>
      <c r="Q619" s="37">
        <v>0</v>
      </c>
      <c r="R619" s="37">
        <v>11</v>
      </c>
      <c r="S619" s="37">
        <v>0</v>
      </c>
      <c r="T619" s="37">
        <v>0</v>
      </c>
      <c r="U619" s="37">
        <v>0.04</v>
      </c>
      <c r="V619" s="37">
        <v>0.04</v>
      </c>
      <c r="W619" s="37">
        <v>0</v>
      </c>
      <c r="X619" s="37">
        <v>0.04</v>
      </c>
      <c r="Y619" s="38" t="s">
        <v>2185</v>
      </c>
    </row>
    <row r="620" spans="1:25" x14ac:dyDescent="0.2">
      <c r="A620" s="9">
        <v>595</v>
      </c>
      <c r="B620" s="11" t="s">
        <v>1000</v>
      </c>
      <c r="C620" s="11" t="s">
        <v>2212</v>
      </c>
      <c r="D620" s="11" t="s">
        <v>916</v>
      </c>
      <c r="E620" s="11" t="s">
        <v>147</v>
      </c>
      <c r="F620" s="11">
        <v>28</v>
      </c>
      <c r="G620" s="11">
        <v>1995</v>
      </c>
      <c r="H620" s="11">
        <v>17</v>
      </c>
      <c r="I620" s="11">
        <v>11</v>
      </c>
      <c r="J620" s="11">
        <v>983</v>
      </c>
      <c r="K620" s="11">
        <v>10.9</v>
      </c>
      <c r="L620" s="11">
        <v>1</v>
      </c>
      <c r="M620" s="11">
        <v>0</v>
      </c>
      <c r="N620" s="11">
        <v>1</v>
      </c>
      <c r="O620" s="11">
        <v>1</v>
      </c>
      <c r="P620" s="11">
        <v>0</v>
      </c>
      <c r="Q620" s="11">
        <v>0</v>
      </c>
      <c r="R620" s="11">
        <v>2</v>
      </c>
      <c r="S620" s="11">
        <v>0</v>
      </c>
      <c r="T620" s="11">
        <v>0.09</v>
      </c>
      <c r="U620" s="11">
        <v>0</v>
      </c>
      <c r="V620" s="11">
        <v>0.09</v>
      </c>
      <c r="W620" s="11">
        <v>0.09</v>
      </c>
      <c r="X620" s="11">
        <v>0.09</v>
      </c>
      <c r="Y620" s="14" t="s">
        <v>2185</v>
      </c>
    </row>
    <row r="621" spans="1:25" x14ac:dyDescent="0.2">
      <c r="A621" s="28">
        <v>596</v>
      </c>
      <c r="B621" s="37" t="s">
        <v>2122</v>
      </c>
      <c r="C621" s="37" t="s">
        <v>2255</v>
      </c>
      <c r="D621" s="37" t="s">
        <v>1981</v>
      </c>
      <c r="E621" s="37" t="s">
        <v>371</v>
      </c>
      <c r="F621" s="37">
        <v>27</v>
      </c>
      <c r="G621" s="37">
        <v>1997</v>
      </c>
      <c r="H621" s="37">
        <v>33</v>
      </c>
      <c r="I621" s="37">
        <v>12</v>
      </c>
      <c r="J621" s="57">
        <v>1295</v>
      </c>
      <c r="K621" s="37">
        <v>14.4</v>
      </c>
      <c r="L621" s="37">
        <v>2</v>
      </c>
      <c r="M621" s="37">
        <v>0</v>
      </c>
      <c r="N621" s="37">
        <v>2</v>
      </c>
      <c r="O621" s="37">
        <v>2</v>
      </c>
      <c r="P621" s="37">
        <v>0</v>
      </c>
      <c r="Q621" s="37">
        <v>0</v>
      </c>
      <c r="R621" s="37">
        <v>6</v>
      </c>
      <c r="S621" s="37">
        <v>0</v>
      </c>
      <c r="T621" s="37">
        <v>0.14000000000000001</v>
      </c>
      <c r="U621" s="37">
        <v>0</v>
      </c>
      <c r="V621" s="37">
        <v>0.14000000000000001</v>
      </c>
      <c r="W621" s="37">
        <v>0.14000000000000001</v>
      </c>
      <c r="X621" s="37">
        <v>0.14000000000000001</v>
      </c>
      <c r="Y621" s="38" t="s">
        <v>2185</v>
      </c>
    </row>
    <row r="622" spans="1:25" x14ac:dyDescent="0.2">
      <c r="A622" s="9">
        <v>597</v>
      </c>
      <c r="B622" s="11" t="s">
        <v>859</v>
      </c>
      <c r="C622" s="11" t="s">
        <v>2187</v>
      </c>
      <c r="D622" s="11" t="s">
        <v>483</v>
      </c>
      <c r="E622" s="11" t="s">
        <v>78</v>
      </c>
      <c r="F622" s="11">
        <v>28</v>
      </c>
      <c r="G622" s="11">
        <v>1995</v>
      </c>
      <c r="H622" s="11">
        <v>18</v>
      </c>
      <c r="I622" s="11">
        <v>12</v>
      </c>
      <c r="J622" s="11">
        <v>926</v>
      </c>
      <c r="K622" s="11">
        <v>10.3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3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1">
        <v>0</v>
      </c>
      <c r="Y622" s="14" t="s">
        <v>2185</v>
      </c>
    </row>
    <row r="623" spans="1:25" x14ac:dyDescent="0.2">
      <c r="A623" s="28">
        <v>598</v>
      </c>
      <c r="B623" s="37" t="s">
        <v>862</v>
      </c>
      <c r="C623" s="37" t="s">
        <v>2186</v>
      </c>
      <c r="D623" s="37" t="s">
        <v>483</v>
      </c>
      <c r="E623" s="37" t="s">
        <v>374</v>
      </c>
      <c r="F623" s="37">
        <v>26</v>
      </c>
      <c r="G623" s="37">
        <v>1997</v>
      </c>
      <c r="H623" s="37">
        <v>34</v>
      </c>
      <c r="I623" s="37">
        <v>33</v>
      </c>
      <c r="J623" s="57">
        <v>3025</v>
      </c>
      <c r="K623" s="37">
        <v>33.6</v>
      </c>
      <c r="L623" s="37">
        <v>1</v>
      </c>
      <c r="M623" s="37">
        <v>2</v>
      </c>
      <c r="N623" s="37">
        <v>3</v>
      </c>
      <c r="O623" s="37">
        <v>1</v>
      </c>
      <c r="P623" s="37">
        <v>0</v>
      </c>
      <c r="Q623" s="37">
        <v>0</v>
      </c>
      <c r="R623" s="37">
        <v>9</v>
      </c>
      <c r="S623" s="37">
        <v>0</v>
      </c>
      <c r="T623" s="37">
        <v>0.03</v>
      </c>
      <c r="U623" s="37">
        <v>0.06</v>
      </c>
      <c r="V623" s="37">
        <v>0.09</v>
      </c>
      <c r="W623" s="37">
        <v>0.03</v>
      </c>
      <c r="X623" s="37">
        <v>0.09</v>
      </c>
      <c r="Y623" s="38" t="s">
        <v>2185</v>
      </c>
    </row>
    <row r="624" spans="1:25" x14ac:dyDescent="0.2">
      <c r="A624" s="9">
        <v>599</v>
      </c>
      <c r="B624" s="11" t="s">
        <v>1962</v>
      </c>
      <c r="C624" s="11" t="s">
        <v>2186</v>
      </c>
      <c r="D624" s="11" t="s">
        <v>1882</v>
      </c>
      <c r="E624" s="11" t="s">
        <v>377</v>
      </c>
      <c r="F624" s="11">
        <v>23</v>
      </c>
      <c r="G624" s="11">
        <v>2000</v>
      </c>
      <c r="H624" s="11">
        <v>31</v>
      </c>
      <c r="I624" s="11">
        <v>27</v>
      </c>
      <c r="J624" s="13">
        <v>2360</v>
      </c>
      <c r="K624" s="11">
        <v>26.2</v>
      </c>
      <c r="L624" s="11">
        <v>1</v>
      </c>
      <c r="M624" s="11">
        <v>2</v>
      </c>
      <c r="N624" s="11">
        <v>3</v>
      </c>
      <c r="O624" s="11">
        <v>0</v>
      </c>
      <c r="P624" s="11">
        <v>1</v>
      </c>
      <c r="Q624" s="11">
        <v>1</v>
      </c>
      <c r="R624" s="11">
        <v>4</v>
      </c>
      <c r="S624" s="11">
        <v>0</v>
      </c>
      <c r="T624" s="11">
        <v>0.04</v>
      </c>
      <c r="U624" s="11">
        <v>0.08</v>
      </c>
      <c r="V624" s="11">
        <v>0.11</v>
      </c>
      <c r="W624" s="11">
        <v>0</v>
      </c>
      <c r="X624" s="11">
        <v>0.08</v>
      </c>
      <c r="Y624" s="14" t="s">
        <v>2185</v>
      </c>
    </row>
    <row r="625" spans="1:25" x14ac:dyDescent="0.2">
      <c r="A625" s="28">
        <v>600</v>
      </c>
      <c r="B625" s="37" t="s">
        <v>865</v>
      </c>
      <c r="C625" s="37"/>
      <c r="D625" s="37" t="s">
        <v>483</v>
      </c>
      <c r="E625" s="37" t="s">
        <v>85</v>
      </c>
      <c r="F625" s="37"/>
      <c r="G625" s="37"/>
      <c r="H625" s="37">
        <v>2</v>
      </c>
      <c r="I625" s="37">
        <v>1</v>
      </c>
      <c r="J625" s="37">
        <v>97</v>
      </c>
      <c r="K625" s="37">
        <v>1.1000000000000001</v>
      </c>
      <c r="L625" s="37">
        <v>0</v>
      </c>
      <c r="M625" s="37">
        <v>0</v>
      </c>
      <c r="N625" s="37">
        <v>0</v>
      </c>
      <c r="O625" s="37">
        <v>0</v>
      </c>
      <c r="P625" s="37">
        <v>0</v>
      </c>
      <c r="Q625" s="37">
        <v>0</v>
      </c>
      <c r="R625" s="37">
        <v>0</v>
      </c>
      <c r="S625" s="37">
        <v>0</v>
      </c>
      <c r="T625" s="37">
        <v>0</v>
      </c>
      <c r="U625" s="37">
        <v>0</v>
      </c>
      <c r="V625" s="37">
        <v>0</v>
      </c>
      <c r="W625" s="37">
        <v>0</v>
      </c>
      <c r="X625" s="37">
        <v>0</v>
      </c>
      <c r="Y625" s="38" t="s">
        <v>2185</v>
      </c>
    </row>
    <row r="626" spans="1:25" x14ac:dyDescent="0.2">
      <c r="A626" s="9" t="s">
        <v>2169</v>
      </c>
      <c r="B626" s="11" t="s">
        <v>471</v>
      </c>
      <c r="C626" s="11" t="s">
        <v>2170</v>
      </c>
      <c r="D626" s="11" t="s">
        <v>475</v>
      </c>
      <c r="E626" s="11" t="s">
        <v>268</v>
      </c>
      <c r="F626" s="11" t="s">
        <v>2171</v>
      </c>
      <c r="G626" s="11" t="s">
        <v>478</v>
      </c>
      <c r="H626" s="11" t="s">
        <v>2172</v>
      </c>
      <c r="I626" s="11" t="s">
        <v>2173</v>
      </c>
      <c r="J626" s="11" t="s">
        <v>2174</v>
      </c>
      <c r="K626" s="11" t="s">
        <v>2175</v>
      </c>
      <c r="L626" s="11" t="s">
        <v>2176</v>
      </c>
      <c r="M626" s="11" t="s">
        <v>2177</v>
      </c>
      <c r="N626" s="11" t="s">
        <v>2178</v>
      </c>
      <c r="O626" s="11" t="s">
        <v>2179</v>
      </c>
      <c r="P626" s="11" t="s">
        <v>2180</v>
      </c>
      <c r="Q626" s="11" t="s">
        <v>2181</v>
      </c>
      <c r="R626" s="11" t="s">
        <v>2182</v>
      </c>
      <c r="S626" s="11" t="s">
        <v>2183</v>
      </c>
      <c r="T626" s="11" t="s">
        <v>2176</v>
      </c>
      <c r="U626" s="11" t="s">
        <v>2177</v>
      </c>
      <c r="V626" s="11" t="s">
        <v>2178</v>
      </c>
      <c r="W626" s="11" t="s">
        <v>2179</v>
      </c>
      <c r="X626" s="11" t="s">
        <v>2184</v>
      </c>
      <c r="Y626" s="14" t="s">
        <v>2185</v>
      </c>
    </row>
    <row r="627" spans="1:25" x14ac:dyDescent="0.2">
      <c r="A627" s="28">
        <v>601</v>
      </c>
      <c r="B627" s="37" t="s">
        <v>1964</v>
      </c>
      <c r="C627" s="37" t="s">
        <v>2198</v>
      </c>
      <c r="D627" s="37" t="s">
        <v>1882</v>
      </c>
      <c r="E627" s="37" t="s">
        <v>378</v>
      </c>
      <c r="F627" s="37">
        <v>27</v>
      </c>
      <c r="G627" s="37">
        <v>1996</v>
      </c>
      <c r="H627" s="37">
        <v>29</v>
      </c>
      <c r="I627" s="37">
        <v>14</v>
      </c>
      <c r="J627" s="57">
        <v>1249</v>
      </c>
      <c r="K627" s="37">
        <v>13.9</v>
      </c>
      <c r="L627" s="37">
        <v>0</v>
      </c>
      <c r="M627" s="37">
        <v>3</v>
      </c>
      <c r="N627" s="37">
        <v>3</v>
      </c>
      <c r="O627" s="37">
        <v>0</v>
      </c>
      <c r="P627" s="37">
        <v>0</v>
      </c>
      <c r="Q627" s="37">
        <v>0</v>
      </c>
      <c r="R627" s="37">
        <v>6</v>
      </c>
      <c r="S627" s="37">
        <v>0</v>
      </c>
      <c r="T627" s="37">
        <v>0</v>
      </c>
      <c r="U627" s="37">
        <v>0.22</v>
      </c>
      <c r="V627" s="37">
        <v>0.22</v>
      </c>
      <c r="W627" s="37">
        <v>0</v>
      </c>
      <c r="X627" s="37">
        <v>0.22</v>
      </c>
      <c r="Y627" s="38" t="s">
        <v>2185</v>
      </c>
    </row>
    <row r="628" spans="1:25" x14ac:dyDescent="0.2">
      <c r="A628" s="9">
        <v>602</v>
      </c>
      <c r="B628" s="11" t="s">
        <v>1838</v>
      </c>
      <c r="C628" s="11" t="s">
        <v>2196</v>
      </c>
      <c r="D628" s="11" t="s">
        <v>1440</v>
      </c>
      <c r="E628" s="11" t="s">
        <v>51</v>
      </c>
      <c r="F628" s="11">
        <v>22</v>
      </c>
      <c r="G628" s="11">
        <v>2001</v>
      </c>
      <c r="H628" s="11">
        <v>31</v>
      </c>
      <c r="I628" s="11">
        <v>26</v>
      </c>
      <c r="J628" s="13">
        <v>2243</v>
      </c>
      <c r="K628" s="11">
        <v>24.9</v>
      </c>
      <c r="L628" s="11">
        <v>7</v>
      </c>
      <c r="M628" s="11">
        <v>6</v>
      </c>
      <c r="N628" s="11">
        <v>13</v>
      </c>
      <c r="O628" s="11">
        <v>7</v>
      </c>
      <c r="P628" s="11">
        <v>0</v>
      </c>
      <c r="Q628" s="11">
        <v>0</v>
      </c>
      <c r="R628" s="11">
        <v>7</v>
      </c>
      <c r="S628" s="11">
        <v>0</v>
      </c>
      <c r="T628" s="11">
        <v>0.28000000000000003</v>
      </c>
      <c r="U628" s="11">
        <v>0.24</v>
      </c>
      <c r="V628" s="11">
        <v>0.52</v>
      </c>
      <c r="W628" s="11">
        <v>0.28000000000000003</v>
      </c>
      <c r="X628" s="11">
        <v>0.52</v>
      </c>
      <c r="Y628" s="14" t="s">
        <v>2185</v>
      </c>
    </row>
    <row r="629" spans="1:25" x14ac:dyDescent="0.2">
      <c r="A629" s="28">
        <v>603</v>
      </c>
      <c r="B629" s="37" t="s">
        <v>868</v>
      </c>
      <c r="C629" s="37" t="s">
        <v>2186</v>
      </c>
      <c r="D629" s="37" t="s">
        <v>483</v>
      </c>
      <c r="E629" s="37" t="s">
        <v>282</v>
      </c>
      <c r="F629" s="37">
        <v>32</v>
      </c>
      <c r="G629" s="37">
        <v>1991</v>
      </c>
      <c r="H629" s="37">
        <v>32</v>
      </c>
      <c r="I629" s="37">
        <v>31</v>
      </c>
      <c r="J629" s="57">
        <v>2778</v>
      </c>
      <c r="K629" s="37">
        <v>30.9</v>
      </c>
      <c r="L629" s="37">
        <v>7</v>
      </c>
      <c r="M629" s="37">
        <v>3</v>
      </c>
      <c r="N629" s="37">
        <v>10</v>
      </c>
      <c r="O629" s="37">
        <v>2</v>
      </c>
      <c r="P629" s="37">
        <v>5</v>
      </c>
      <c r="Q629" s="37">
        <v>5</v>
      </c>
      <c r="R629" s="37">
        <v>6</v>
      </c>
      <c r="S629" s="37">
        <v>0</v>
      </c>
      <c r="T629" s="37">
        <v>0.23</v>
      </c>
      <c r="U629" s="37">
        <v>0.1</v>
      </c>
      <c r="V629" s="37">
        <v>0.32</v>
      </c>
      <c r="W629" s="37">
        <v>0.06</v>
      </c>
      <c r="X629" s="37">
        <v>0.16</v>
      </c>
      <c r="Y629" s="38" t="s">
        <v>2185</v>
      </c>
    </row>
    <row r="630" spans="1:25" x14ac:dyDescent="0.2">
      <c r="A630" s="9">
        <v>604</v>
      </c>
      <c r="B630" s="11" t="s">
        <v>1840</v>
      </c>
      <c r="C630" s="11" t="s">
        <v>2256</v>
      </c>
      <c r="D630" s="11" t="s">
        <v>1440</v>
      </c>
      <c r="E630" s="11" t="s">
        <v>85</v>
      </c>
      <c r="F630" s="11">
        <v>19</v>
      </c>
      <c r="G630" s="11">
        <v>2004</v>
      </c>
      <c r="H630" s="11">
        <v>3</v>
      </c>
      <c r="I630" s="11">
        <v>0</v>
      </c>
      <c r="J630" s="11">
        <v>43</v>
      </c>
      <c r="K630" s="11">
        <v>0.5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1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4" t="s">
        <v>2185</v>
      </c>
    </row>
    <row r="631" spans="1:25" x14ac:dyDescent="0.2">
      <c r="A631" s="28">
        <v>605</v>
      </c>
      <c r="B631" s="37" t="s">
        <v>1197</v>
      </c>
      <c r="C631" s="37" t="s">
        <v>2186</v>
      </c>
      <c r="D631" s="37" t="s">
        <v>1013</v>
      </c>
      <c r="E631" s="37" t="s">
        <v>334</v>
      </c>
      <c r="F631" s="37">
        <v>24</v>
      </c>
      <c r="G631" s="37">
        <v>1999</v>
      </c>
      <c r="H631" s="37">
        <v>20</v>
      </c>
      <c r="I631" s="37">
        <v>15</v>
      </c>
      <c r="J631" s="57">
        <v>1250</v>
      </c>
      <c r="K631" s="37">
        <v>13.9</v>
      </c>
      <c r="L631" s="37">
        <v>8</v>
      </c>
      <c r="M631" s="37">
        <v>2</v>
      </c>
      <c r="N631" s="37">
        <v>10</v>
      </c>
      <c r="O631" s="37">
        <v>7</v>
      </c>
      <c r="P631" s="37">
        <v>1</v>
      </c>
      <c r="Q631" s="37">
        <v>2</v>
      </c>
      <c r="R631" s="37">
        <v>0</v>
      </c>
      <c r="S631" s="37">
        <v>0</v>
      </c>
      <c r="T631" s="37">
        <v>0.57999999999999996</v>
      </c>
      <c r="U631" s="37">
        <v>0.14000000000000001</v>
      </c>
      <c r="V631" s="37">
        <v>0.72</v>
      </c>
      <c r="W631" s="37">
        <v>0.5</v>
      </c>
      <c r="X631" s="37">
        <v>0.65</v>
      </c>
      <c r="Y631" s="38" t="s">
        <v>2185</v>
      </c>
    </row>
    <row r="632" spans="1:25" x14ac:dyDescent="0.2">
      <c r="A632" s="9">
        <v>606</v>
      </c>
      <c r="B632" s="11" t="s">
        <v>1004</v>
      </c>
      <c r="C632" s="11" t="s">
        <v>2216</v>
      </c>
      <c r="D632" s="11" t="s">
        <v>916</v>
      </c>
      <c r="E632" s="11" t="s">
        <v>378</v>
      </c>
      <c r="F632" s="11">
        <v>21</v>
      </c>
      <c r="G632" s="11">
        <v>2002</v>
      </c>
      <c r="H632" s="11">
        <v>23</v>
      </c>
      <c r="I632" s="11">
        <v>15</v>
      </c>
      <c r="J632" s="13">
        <v>1403</v>
      </c>
      <c r="K632" s="11">
        <v>15.6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5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4" t="s">
        <v>2185</v>
      </c>
    </row>
    <row r="633" spans="1:25" x14ac:dyDescent="0.2">
      <c r="A633" s="28">
        <v>607</v>
      </c>
      <c r="B633" s="37" t="s">
        <v>1424</v>
      </c>
      <c r="C633" s="37" t="s">
        <v>2186</v>
      </c>
      <c r="D633" s="37" t="s">
        <v>1304</v>
      </c>
      <c r="E633" s="37" t="s">
        <v>282</v>
      </c>
      <c r="F633" s="37">
        <v>23</v>
      </c>
      <c r="G633" s="37">
        <v>2000</v>
      </c>
      <c r="H633" s="37">
        <v>1</v>
      </c>
      <c r="I633" s="37">
        <v>1</v>
      </c>
      <c r="J633" s="37">
        <v>90</v>
      </c>
      <c r="K633" s="37">
        <v>1</v>
      </c>
      <c r="L633" s="37">
        <v>0</v>
      </c>
      <c r="M633" s="37">
        <v>0</v>
      </c>
      <c r="N633" s="37">
        <v>0</v>
      </c>
      <c r="O633" s="37">
        <v>0</v>
      </c>
      <c r="P633" s="37">
        <v>0</v>
      </c>
      <c r="Q633" s="37">
        <v>0</v>
      </c>
      <c r="R633" s="37">
        <v>0</v>
      </c>
      <c r="S633" s="37">
        <v>0</v>
      </c>
      <c r="T633" s="37">
        <v>0</v>
      </c>
      <c r="U633" s="37">
        <v>0</v>
      </c>
      <c r="V633" s="37">
        <v>0</v>
      </c>
      <c r="W633" s="37">
        <v>0</v>
      </c>
      <c r="X633" s="37">
        <v>0</v>
      </c>
      <c r="Y633" s="38" t="s">
        <v>2185</v>
      </c>
    </row>
    <row r="634" spans="1:25" x14ac:dyDescent="0.2">
      <c r="A634" s="9">
        <v>608</v>
      </c>
      <c r="B634" s="11" t="s">
        <v>870</v>
      </c>
      <c r="C634" s="11" t="s">
        <v>2198</v>
      </c>
      <c r="D634" s="11" t="s">
        <v>483</v>
      </c>
      <c r="E634" s="11" t="s">
        <v>117</v>
      </c>
      <c r="F634" s="11">
        <v>27</v>
      </c>
      <c r="G634" s="11">
        <v>1996</v>
      </c>
      <c r="H634" s="11">
        <v>32</v>
      </c>
      <c r="I634" s="11">
        <v>26</v>
      </c>
      <c r="J634" s="13">
        <v>2332</v>
      </c>
      <c r="K634" s="11">
        <v>25.9</v>
      </c>
      <c r="L634" s="11">
        <v>3</v>
      </c>
      <c r="M634" s="11">
        <v>3</v>
      </c>
      <c r="N634" s="11">
        <v>6</v>
      </c>
      <c r="O634" s="11">
        <v>3</v>
      </c>
      <c r="P634" s="11">
        <v>0</v>
      </c>
      <c r="Q634" s="11">
        <v>0</v>
      </c>
      <c r="R634" s="11">
        <v>11</v>
      </c>
      <c r="S634" s="11">
        <v>1</v>
      </c>
      <c r="T634" s="11">
        <v>0.12</v>
      </c>
      <c r="U634" s="11">
        <v>0.12</v>
      </c>
      <c r="V634" s="11">
        <v>0.23</v>
      </c>
      <c r="W634" s="11">
        <v>0.12</v>
      </c>
      <c r="X634" s="11">
        <v>0.23</v>
      </c>
      <c r="Y634" s="14" t="s">
        <v>2185</v>
      </c>
    </row>
    <row r="635" spans="1:25" x14ac:dyDescent="0.2">
      <c r="A635" s="28">
        <v>609</v>
      </c>
      <c r="B635" s="37" t="s">
        <v>1965</v>
      </c>
      <c r="C635" s="37" t="s">
        <v>2186</v>
      </c>
      <c r="D635" s="37" t="s">
        <v>1882</v>
      </c>
      <c r="E635" s="37" t="s">
        <v>168</v>
      </c>
      <c r="F635" s="37">
        <v>25</v>
      </c>
      <c r="G635" s="37">
        <v>1998</v>
      </c>
      <c r="H635" s="37">
        <v>34</v>
      </c>
      <c r="I635" s="37">
        <v>31</v>
      </c>
      <c r="J635" s="57">
        <v>2494</v>
      </c>
      <c r="K635" s="37">
        <v>27.7</v>
      </c>
      <c r="L635" s="37">
        <v>3</v>
      </c>
      <c r="M635" s="37">
        <v>3</v>
      </c>
      <c r="N635" s="37">
        <v>6</v>
      </c>
      <c r="O635" s="37">
        <v>3</v>
      </c>
      <c r="P635" s="37">
        <v>0</v>
      </c>
      <c r="Q635" s="37">
        <v>0</v>
      </c>
      <c r="R635" s="37">
        <v>6</v>
      </c>
      <c r="S635" s="37">
        <v>0</v>
      </c>
      <c r="T635" s="37">
        <v>0.11</v>
      </c>
      <c r="U635" s="37">
        <v>0.11</v>
      </c>
      <c r="V635" s="37">
        <v>0.22</v>
      </c>
      <c r="W635" s="37">
        <v>0.11</v>
      </c>
      <c r="X635" s="37">
        <v>0.22</v>
      </c>
      <c r="Y635" s="38" t="s">
        <v>2185</v>
      </c>
    </row>
    <row r="636" spans="1:25" x14ac:dyDescent="0.2">
      <c r="A636" s="9">
        <v>610</v>
      </c>
      <c r="B636" s="11" t="s">
        <v>1006</v>
      </c>
      <c r="C636" s="11" t="s">
        <v>2186</v>
      </c>
      <c r="D636" s="11" t="s">
        <v>916</v>
      </c>
      <c r="E636" s="11" t="s">
        <v>377</v>
      </c>
      <c r="F636" s="11">
        <v>22</v>
      </c>
      <c r="G636" s="11">
        <v>2001</v>
      </c>
      <c r="H636" s="11">
        <v>1</v>
      </c>
      <c r="I636" s="11">
        <v>0</v>
      </c>
      <c r="J636" s="11">
        <v>16</v>
      </c>
      <c r="K636" s="11">
        <v>0.2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1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4" t="s">
        <v>2185</v>
      </c>
    </row>
    <row r="637" spans="1:25" x14ac:dyDescent="0.2">
      <c r="A637" s="28">
        <v>611</v>
      </c>
      <c r="B637" s="37" t="s">
        <v>1844</v>
      </c>
      <c r="C637" s="37" t="s">
        <v>2186</v>
      </c>
      <c r="D637" s="37" t="s">
        <v>1440</v>
      </c>
      <c r="E637" s="37" t="s">
        <v>377</v>
      </c>
      <c r="F637" s="37">
        <v>17</v>
      </c>
      <c r="G637" s="37">
        <v>2007</v>
      </c>
      <c r="H637" s="37">
        <v>8</v>
      </c>
      <c r="I637" s="37">
        <v>1</v>
      </c>
      <c r="J637" s="37">
        <v>170</v>
      </c>
      <c r="K637" s="37">
        <v>1.9</v>
      </c>
      <c r="L637" s="37">
        <v>0</v>
      </c>
      <c r="M637" s="37">
        <v>0</v>
      </c>
      <c r="N637" s="37">
        <v>0</v>
      </c>
      <c r="O637" s="37">
        <v>0</v>
      </c>
      <c r="P637" s="37">
        <v>0</v>
      </c>
      <c r="Q637" s="37">
        <v>0</v>
      </c>
      <c r="R637" s="37">
        <v>1</v>
      </c>
      <c r="S637" s="37">
        <v>0</v>
      </c>
      <c r="T637" s="37">
        <v>0</v>
      </c>
      <c r="U637" s="37">
        <v>0</v>
      </c>
      <c r="V637" s="37">
        <v>0</v>
      </c>
      <c r="W637" s="37">
        <v>0</v>
      </c>
      <c r="X637" s="37">
        <v>0</v>
      </c>
      <c r="Y637" s="38" t="s">
        <v>2185</v>
      </c>
    </row>
    <row r="638" spans="1:25" x14ac:dyDescent="0.2">
      <c r="A638" s="9">
        <v>612</v>
      </c>
      <c r="B638" s="11" t="s">
        <v>873</v>
      </c>
      <c r="C638" s="11" t="s">
        <v>2186</v>
      </c>
      <c r="D638" s="11" t="s">
        <v>483</v>
      </c>
      <c r="E638" s="11" t="s">
        <v>168</v>
      </c>
      <c r="F638" s="11">
        <v>27</v>
      </c>
      <c r="G638" s="11">
        <v>1996</v>
      </c>
      <c r="H638" s="11">
        <v>10</v>
      </c>
      <c r="I638" s="11">
        <v>3</v>
      </c>
      <c r="J638" s="11">
        <v>300</v>
      </c>
      <c r="K638" s="11">
        <v>3.3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3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1">
        <v>0</v>
      </c>
      <c r="Y638" s="14" t="s">
        <v>2185</v>
      </c>
    </row>
    <row r="639" spans="1:25" x14ac:dyDescent="0.2">
      <c r="A639" s="28">
        <v>613</v>
      </c>
      <c r="B639" s="37" t="s">
        <v>876</v>
      </c>
      <c r="C639" s="37" t="s">
        <v>2186</v>
      </c>
      <c r="D639" s="37" t="s">
        <v>483</v>
      </c>
      <c r="E639" s="37" t="s">
        <v>374</v>
      </c>
      <c r="F639" s="37">
        <v>16</v>
      </c>
      <c r="G639" s="37">
        <v>2007</v>
      </c>
      <c r="H639" s="37">
        <v>8</v>
      </c>
      <c r="I639" s="37">
        <v>6</v>
      </c>
      <c r="J639" s="37">
        <v>579</v>
      </c>
      <c r="K639" s="37">
        <v>6.4</v>
      </c>
      <c r="L639" s="37">
        <v>0</v>
      </c>
      <c r="M639" s="37">
        <v>0</v>
      </c>
      <c r="N639" s="37">
        <v>0</v>
      </c>
      <c r="O639" s="37">
        <v>0</v>
      </c>
      <c r="P639" s="37">
        <v>0</v>
      </c>
      <c r="Q639" s="37">
        <v>0</v>
      </c>
      <c r="R639" s="37">
        <v>2</v>
      </c>
      <c r="S639" s="37">
        <v>1</v>
      </c>
      <c r="T639" s="37">
        <v>0</v>
      </c>
      <c r="U639" s="37">
        <v>0</v>
      </c>
      <c r="V639" s="37">
        <v>0</v>
      </c>
      <c r="W639" s="37">
        <v>0</v>
      </c>
      <c r="X639" s="37">
        <v>0</v>
      </c>
      <c r="Y639" s="38" t="s">
        <v>2185</v>
      </c>
    </row>
    <row r="640" spans="1:25" x14ac:dyDescent="0.2">
      <c r="A640" s="9">
        <v>614</v>
      </c>
      <c r="B640" s="11" t="s">
        <v>2125</v>
      </c>
      <c r="C640" s="11" t="s">
        <v>2219</v>
      </c>
      <c r="D640" s="11" t="s">
        <v>1981</v>
      </c>
      <c r="E640" s="11" t="s">
        <v>377</v>
      </c>
      <c r="F640" s="11">
        <v>30</v>
      </c>
      <c r="G640" s="11">
        <v>1993</v>
      </c>
      <c r="H640" s="11">
        <v>32</v>
      </c>
      <c r="I640" s="11">
        <v>31</v>
      </c>
      <c r="J640" s="13">
        <v>2752</v>
      </c>
      <c r="K640" s="11">
        <v>30.6</v>
      </c>
      <c r="L640" s="11">
        <v>4</v>
      </c>
      <c r="M640" s="11">
        <v>5</v>
      </c>
      <c r="N640" s="11">
        <v>9</v>
      </c>
      <c r="O640" s="11">
        <v>4</v>
      </c>
      <c r="P640" s="11">
        <v>0</v>
      </c>
      <c r="Q640" s="11">
        <v>1</v>
      </c>
      <c r="R640" s="11">
        <v>2</v>
      </c>
      <c r="S640" s="11">
        <v>0</v>
      </c>
      <c r="T640" s="11">
        <v>0.13</v>
      </c>
      <c r="U640" s="11">
        <v>0.16</v>
      </c>
      <c r="V640" s="11">
        <v>0.28999999999999998</v>
      </c>
      <c r="W640" s="11">
        <v>0.13</v>
      </c>
      <c r="X640" s="11">
        <v>0.28999999999999998</v>
      </c>
      <c r="Y640" s="14" t="s">
        <v>2185</v>
      </c>
    </row>
    <row r="641" spans="1:25" x14ac:dyDescent="0.2">
      <c r="A641" s="28">
        <v>615</v>
      </c>
      <c r="B641" s="37" t="s">
        <v>324</v>
      </c>
      <c r="C641" s="37" t="s">
        <v>2186</v>
      </c>
      <c r="D641" s="37" t="s">
        <v>1304</v>
      </c>
      <c r="E641" s="37" t="s">
        <v>380</v>
      </c>
      <c r="F641" s="37">
        <v>37</v>
      </c>
      <c r="G641" s="37">
        <v>1986</v>
      </c>
      <c r="H641" s="37">
        <v>22</v>
      </c>
      <c r="I641" s="37">
        <v>22</v>
      </c>
      <c r="J641" s="57">
        <v>1980</v>
      </c>
      <c r="K641" s="37">
        <v>22</v>
      </c>
      <c r="L641" s="37">
        <v>0</v>
      </c>
      <c r="M641" s="37">
        <v>0</v>
      </c>
      <c r="N641" s="37">
        <v>0</v>
      </c>
      <c r="O641" s="37">
        <v>0</v>
      </c>
      <c r="P641" s="37">
        <v>0</v>
      </c>
      <c r="Q641" s="37">
        <v>0</v>
      </c>
      <c r="R641" s="37">
        <v>0</v>
      </c>
      <c r="S641" s="37">
        <v>0</v>
      </c>
      <c r="T641" s="37">
        <v>0</v>
      </c>
      <c r="U641" s="37">
        <v>0</v>
      </c>
      <c r="V641" s="37">
        <v>0</v>
      </c>
      <c r="W641" s="37">
        <v>0</v>
      </c>
      <c r="X641" s="37">
        <v>0</v>
      </c>
      <c r="Y641" s="38" t="s">
        <v>2185</v>
      </c>
    </row>
    <row r="642" spans="1:25" x14ac:dyDescent="0.2">
      <c r="A642" s="9">
        <v>616</v>
      </c>
      <c r="B642" s="11" t="s">
        <v>1967</v>
      </c>
      <c r="C642" s="11" t="s">
        <v>2257</v>
      </c>
      <c r="D642" s="11" t="s">
        <v>1882</v>
      </c>
      <c r="E642" s="11" t="s">
        <v>85</v>
      </c>
      <c r="F642" s="11">
        <v>29</v>
      </c>
      <c r="G642" s="11">
        <v>1994</v>
      </c>
      <c r="H642" s="11">
        <v>28</v>
      </c>
      <c r="I642" s="11">
        <v>20</v>
      </c>
      <c r="J642" s="13">
        <v>1875</v>
      </c>
      <c r="K642" s="11">
        <v>20.8</v>
      </c>
      <c r="L642" s="11">
        <v>0</v>
      </c>
      <c r="M642" s="11">
        <v>4</v>
      </c>
      <c r="N642" s="11">
        <v>4</v>
      </c>
      <c r="O642" s="11">
        <v>0</v>
      </c>
      <c r="P642" s="11">
        <v>0</v>
      </c>
      <c r="Q642" s="11">
        <v>0</v>
      </c>
      <c r="R642" s="11">
        <v>6</v>
      </c>
      <c r="S642" s="11">
        <v>0</v>
      </c>
      <c r="T642" s="11">
        <v>0</v>
      </c>
      <c r="U642" s="11">
        <v>0.19</v>
      </c>
      <c r="V642" s="11">
        <v>0.19</v>
      </c>
      <c r="W642" s="11">
        <v>0</v>
      </c>
      <c r="X642" s="11">
        <v>0.19</v>
      </c>
      <c r="Y642" s="14" t="s">
        <v>2185</v>
      </c>
    </row>
    <row r="643" spans="1:25" x14ac:dyDescent="0.2">
      <c r="A643" s="28">
        <v>617</v>
      </c>
      <c r="B643" s="37" t="s">
        <v>1845</v>
      </c>
      <c r="C643" s="37" t="s">
        <v>2186</v>
      </c>
      <c r="D643" s="37" t="s">
        <v>1440</v>
      </c>
      <c r="E643" s="37" t="s">
        <v>168</v>
      </c>
      <c r="F643" s="37">
        <v>23</v>
      </c>
      <c r="G643" s="37">
        <v>2000</v>
      </c>
      <c r="H643" s="37">
        <v>2</v>
      </c>
      <c r="I643" s="37">
        <v>0</v>
      </c>
      <c r="J643" s="37">
        <v>20</v>
      </c>
      <c r="K643" s="37">
        <v>0.2</v>
      </c>
      <c r="L643" s="37">
        <v>0</v>
      </c>
      <c r="M643" s="37">
        <v>0</v>
      </c>
      <c r="N643" s="37">
        <v>0</v>
      </c>
      <c r="O643" s="37">
        <v>0</v>
      </c>
      <c r="P643" s="37">
        <v>0</v>
      </c>
      <c r="Q643" s="37">
        <v>0</v>
      </c>
      <c r="R643" s="37">
        <v>0</v>
      </c>
      <c r="S643" s="37">
        <v>0</v>
      </c>
      <c r="T643" s="37">
        <v>0</v>
      </c>
      <c r="U643" s="37">
        <v>0</v>
      </c>
      <c r="V643" s="37">
        <v>0</v>
      </c>
      <c r="W643" s="37">
        <v>0</v>
      </c>
      <c r="X643" s="37">
        <v>0</v>
      </c>
      <c r="Y643" s="38" t="s">
        <v>2185</v>
      </c>
    </row>
    <row r="644" spans="1:25" x14ac:dyDescent="0.2">
      <c r="A644" s="9">
        <v>618</v>
      </c>
      <c r="B644" s="11" t="s">
        <v>1847</v>
      </c>
      <c r="C644" s="11" t="s">
        <v>2258</v>
      </c>
      <c r="D644" s="11" t="s">
        <v>1440</v>
      </c>
      <c r="E644" s="11" t="s">
        <v>122</v>
      </c>
      <c r="F644" s="11">
        <v>23</v>
      </c>
      <c r="G644" s="11">
        <v>2000</v>
      </c>
      <c r="H644" s="11">
        <v>4</v>
      </c>
      <c r="I644" s="11">
        <v>2</v>
      </c>
      <c r="J644" s="11">
        <v>102</v>
      </c>
      <c r="K644" s="11">
        <v>1.1000000000000001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1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0</v>
      </c>
      <c r="Y644" s="14" t="s">
        <v>2185</v>
      </c>
    </row>
    <row r="645" spans="1:25" x14ac:dyDescent="0.2">
      <c r="A645" s="28">
        <v>619</v>
      </c>
      <c r="B645" s="37" t="s">
        <v>2128</v>
      </c>
      <c r="C645" s="37" t="s">
        <v>2220</v>
      </c>
      <c r="D645" s="37" t="s">
        <v>1981</v>
      </c>
      <c r="E645" s="37" t="s">
        <v>378</v>
      </c>
      <c r="F645" s="37">
        <v>27</v>
      </c>
      <c r="G645" s="37">
        <v>1996</v>
      </c>
      <c r="H645" s="37">
        <v>23</v>
      </c>
      <c r="I645" s="37">
        <v>17</v>
      </c>
      <c r="J645" s="57">
        <v>1446</v>
      </c>
      <c r="K645" s="37">
        <v>16.100000000000001</v>
      </c>
      <c r="L645" s="37">
        <v>3</v>
      </c>
      <c r="M645" s="37">
        <v>2</v>
      </c>
      <c r="N645" s="37">
        <v>5</v>
      </c>
      <c r="O645" s="37">
        <v>3</v>
      </c>
      <c r="P645" s="37">
        <v>0</v>
      </c>
      <c r="Q645" s="37">
        <v>0</v>
      </c>
      <c r="R645" s="37">
        <v>0</v>
      </c>
      <c r="S645" s="37">
        <v>0</v>
      </c>
      <c r="T645" s="37">
        <v>0.19</v>
      </c>
      <c r="U645" s="37">
        <v>0.12</v>
      </c>
      <c r="V645" s="37">
        <v>0.31</v>
      </c>
      <c r="W645" s="37">
        <v>0.19</v>
      </c>
      <c r="X645" s="37">
        <v>0.31</v>
      </c>
      <c r="Y645" s="38" t="s">
        <v>2185</v>
      </c>
    </row>
    <row r="646" spans="1:25" x14ac:dyDescent="0.2">
      <c r="A646" s="9">
        <v>620</v>
      </c>
      <c r="B646" s="11" t="s">
        <v>2131</v>
      </c>
      <c r="C646" s="11" t="s">
        <v>2212</v>
      </c>
      <c r="D646" s="11" t="s">
        <v>1981</v>
      </c>
      <c r="E646" s="11" t="s">
        <v>362</v>
      </c>
      <c r="F646" s="11">
        <v>23</v>
      </c>
      <c r="G646" s="11">
        <v>2001</v>
      </c>
      <c r="H646" s="11">
        <v>6</v>
      </c>
      <c r="I646" s="11">
        <v>1</v>
      </c>
      <c r="J646" s="11">
        <v>172</v>
      </c>
      <c r="K646" s="11">
        <v>1.9</v>
      </c>
      <c r="L646" s="11">
        <v>1</v>
      </c>
      <c r="M646" s="11">
        <v>0</v>
      </c>
      <c r="N646" s="11">
        <v>1</v>
      </c>
      <c r="O646" s="11">
        <v>1</v>
      </c>
      <c r="P646" s="11">
        <v>0</v>
      </c>
      <c r="Q646" s="11">
        <v>0</v>
      </c>
      <c r="R646" s="11">
        <v>0</v>
      </c>
      <c r="S646" s="11">
        <v>0</v>
      </c>
      <c r="T646" s="11">
        <v>0.52</v>
      </c>
      <c r="U646" s="11">
        <v>0</v>
      </c>
      <c r="V646" s="11">
        <v>0.52</v>
      </c>
      <c r="W646" s="11">
        <v>0.52</v>
      </c>
      <c r="X646" s="11">
        <v>0.52</v>
      </c>
      <c r="Y646" s="14" t="s">
        <v>2185</v>
      </c>
    </row>
    <row r="647" spans="1:25" x14ac:dyDescent="0.2">
      <c r="A647" s="28">
        <v>621</v>
      </c>
      <c r="B647" s="37" t="s">
        <v>879</v>
      </c>
      <c r="C647" s="37" t="s">
        <v>2186</v>
      </c>
      <c r="D647" s="37" t="s">
        <v>483</v>
      </c>
      <c r="E647" s="37" t="s">
        <v>74</v>
      </c>
      <c r="F647" s="37">
        <v>18</v>
      </c>
      <c r="G647" s="37">
        <v>2005</v>
      </c>
      <c r="H647" s="37">
        <v>1</v>
      </c>
      <c r="I647" s="37">
        <v>0</v>
      </c>
      <c r="J647" s="37">
        <v>3</v>
      </c>
      <c r="K647" s="37">
        <v>0</v>
      </c>
      <c r="L647" s="37">
        <v>0</v>
      </c>
      <c r="M647" s="37">
        <v>0</v>
      </c>
      <c r="N647" s="37">
        <v>0</v>
      </c>
      <c r="O647" s="37">
        <v>0</v>
      </c>
      <c r="P647" s="37">
        <v>0</v>
      </c>
      <c r="Q647" s="37">
        <v>0</v>
      </c>
      <c r="R647" s="37">
        <v>0</v>
      </c>
      <c r="S647" s="37">
        <v>0</v>
      </c>
      <c r="T647" s="37">
        <v>0</v>
      </c>
      <c r="U647" s="37">
        <v>0</v>
      </c>
      <c r="V647" s="37">
        <v>0</v>
      </c>
      <c r="W647" s="37">
        <v>0</v>
      </c>
      <c r="X647" s="37">
        <v>0</v>
      </c>
      <c r="Y647" s="38" t="s">
        <v>2185</v>
      </c>
    </row>
    <row r="648" spans="1:25" x14ac:dyDescent="0.2">
      <c r="A648" s="9">
        <v>622</v>
      </c>
      <c r="B648" s="11" t="s">
        <v>303</v>
      </c>
      <c r="C648" s="11" t="s">
        <v>2207</v>
      </c>
      <c r="D648" s="11" t="s">
        <v>1304</v>
      </c>
      <c r="E648" s="11" t="s">
        <v>168</v>
      </c>
      <c r="F648" s="11">
        <v>28</v>
      </c>
      <c r="G648" s="11">
        <v>1995</v>
      </c>
      <c r="H648" s="11">
        <v>24</v>
      </c>
      <c r="I648" s="11">
        <v>24</v>
      </c>
      <c r="J648" s="13">
        <v>2145</v>
      </c>
      <c r="K648" s="11">
        <v>23.8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Q648" s="11">
        <v>0</v>
      </c>
      <c r="R648" s="11">
        <v>1</v>
      </c>
      <c r="S648" s="11">
        <v>1</v>
      </c>
      <c r="T648" s="11">
        <v>0</v>
      </c>
      <c r="U648" s="11">
        <v>0</v>
      </c>
      <c r="V648" s="11">
        <v>0</v>
      </c>
      <c r="W648" s="11">
        <v>0</v>
      </c>
      <c r="X648" s="11">
        <v>0</v>
      </c>
      <c r="Y648" s="14" t="s">
        <v>2185</v>
      </c>
    </row>
    <row r="649" spans="1:25" x14ac:dyDescent="0.2">
      <c r="A649" s="28">
        <v>623</v>
      </c>
      <c r="B649" s="37" t="s">
        <v>1970</v>
      </c>
      <c r="C649" s="37" t="s">
        <v>2207</v>
      </c>
      <c r="D649" s="37" t="s">
        <v>1882</v>
      </c>
      <c r="E649" s="37" t="s">
        <v>374</v>
      </c>
      <c r="F649" s="37">
        <v>25</v>
      </c>
      <c r="G649" s="37">
        <v>1998</v>
      </c>
      <c r="H649" s="37">
        <v>24</v>
      </c>
      <c r="I649" s="37">
        <v>12</v>
      </c>
      <c r="J649" s="57">
        <v>1215</v>
      </c>
      <c r="K649" s="37">
        <v>13.5</v>
      </c>
      <c r="L649" s="37">
        <v>0</v>
      </c>
      <c r="M649" s="37">
        <v>2</v>
      </c>
      <c r="N649" s="37">
        <v>2</v>
      </c>
      <c r="O649" s="37">
        <v>0</v>
      </c>
      <c r="P649" s="37">
        <v>0</v>
      </c>
      <c r="Q649" s="37">
        <v>0</v>
      </c>
      <c r="R649" s="37">
        <v>3</v>
      </c>
      <c r="S649" s="37">
        <v>0</v>
      </c>
      <c r="T649" s="37">
        <v>0</v>
      </c>
      <c r="U649" s="37">
        <v>0.15</v>
      </c>
      <c r="V649" s="37">
        <v>0.15</v>
      </c>
      <c r="W649" s="37">
        <v>0</v>
      </c>
      <c r="X649" s="37">
        <v>0.15</v>
      </c>
      <c r="Y649" s="38" t="s">
        <v>2185</v>
      </c>
    </row>
    <row r="650" spans="1:25" x14ac:dyDescent="0.2">
      <c r="A650" s="9">
        <v>624</v>
      </c>
      <c r="B650" s="11" t="s">
        <v>1199</v>
      </c>
      <c r="C650" s="11" t="s">
        <v>2186</v>
      </c>
      <c r="D650" s="11" t="s">
        <v>1013</v>
      </c>
      <c r="E650" s="11" t="s">
        <v>362</v>
      </c>
      <c r="F650" s="11">
        <v>18</v>
      </c>
      <c r="G650" s="11">
        <v>2005</v>
      </c>
      <c r="H650" s="11">
        <v>1</v>
      </c>
      <c r="I650" s="11">
        <v>0</v>
      </c>
      <c r="J650" s="11">
        <v>1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4" t="s">
        <v>2185</v>
      </c>
    </row>
    <row r="651" spans="1:25" x14ac:dyDescent="0.2">
      <c r="A651" s="28">
        <v>625</v>
      </c>
      <c r="B651" s="37" t="s">
        <v>1009</v>
      </c>
      <c r="C651" s="37" t="s">
        <v>2186</v>
      </c>
      <c r="D651" s="37" t="s">
        <v>916</v>
      </c>
      <c r="E651" s="37" t="s">
        <v>293</v>
      </c>
      <c r="F651" s="37">
        <v>21</v>
      </c>
      <c r="G651" s="37">
        <v>2002</v>
      </c>
      <c r="H651" s="37">
        <v>34</v>
      </c>
      <c r="I651" s="37">
        <v>20</v>
      </c>
      <c r="J651" s="57">
        <v>2102</v>
      </c>
      <c r="K651" s="37">
        <v>23.4</v>
      </c>
      <c r="L651" s="37">
        <v>0</v>
      </c>
      <c r="M651" s="37">
        <v>3</v>
      </c>
      <c r="N651" s="37">
        <v>3</v>
      </c>
      <c r="O651" s="37">
        <v>0</v>
      </c>
      <c r="P651" s="37">
        <v>0</v>
      </c>
      <c r="Q651" s="37">
        <v>0</v>
      </c>
      <c r="R651" s="37">
        <v>3</v>
      </c>
      <c r="S651" s="37">
        <v>0</v>
      </c>
      <c r="T651" s="37">
        <v>0</v>
      </c>
      <c r="U651" s="37">
        <v>0.13</v>
      </c>
      <c r="V651" s="37">
        <v>0.13</v>
      </c>
      <c r="W651" s="37">
        <v>0</v>
      </c>
      <c r="X651" s="37">
        <v>0.13</v>
      </c>
      <c r="Y651" s="38" t="s">
        <v>2185</v>
      </c>
    </row>
    <row r="652" spans="1:25" x14ac:dyDescent="0.2">
      <c r="A652" s="9" t="s">
        <v>2169</v>
      </c>
      <c r="B652" s="11" t="s">
        <v>471</v>
      </c>
      <c r="C652" s="11" t="s">
        <v>2170</v>
      </c>
      <c r="D652" s="11" t="s">
        <v>475</v>
      </c>
      <c r="E652" s="11" t="s">
        <v>268</v>
      </c>
      <c r="F652" s="11" t="s">
        <v>2171</v>
      </c>
      <c r="G652" s="11" t="s">
        <v>478</v>
      </c>
      <c r="H652" s="11" t="s">
        <v>2172</v>
      </c>
      <c r="I652" s="11" t="s">
        <v>2173</v>
      </c>
      <c r="J652" s="11" t="s">
        <v>2174</v>
      </c>
      <c r="K652" s="11" t="s">
        <v>2175</v>
      </c>
      <c r="L652" s="11" t="s">
        <v>2176</v>
      </c>
      <c r="M652" s="11" t="s">
        <v>2177</v>
      </c>
      <c r="N652" s="11" t="s">
        <v>2178</v>
      </c>
      <c r="O652" s="11" t="s">
        <v>2179</v>
      </c>
      <c r="P652" s="11" t="s">
        <v>2180</v>
      </c>
      <c r="Q652" s="11" t="s">
        <v>2181</v>
      </c>
      <c r="R652" s="11" t="s">
        <v>2182</v>
      </c>
      <c r="S652" s="11" t="s">
        <v>2183</v>
      </c>
      <c r="T652" s="11" t="s">
        <v>2176</v>
      </c>
      <c r="U652" s="11" t="s">
        <v>2177</v>
      </c>
      <c r="V652" s="11" t="s">
        <v>2178</v>
      </c>
      <c r="W652" s="11" t="s">
        <v>2179</v>
      </c>
      <c r="X652" s="11" t="s">
        <v>2184</v>
      </c>
      <c r="Y652" s="14" t="s">
        <v>2185</v>
      </c>
    </row>
    <row r="653" spans="1:25" x14ac:dyDescent="0.2">
      <c r="A653" s="28">
        <v>626</v>
      </c>
      <c r="B653" s="37" t="s">
        <v>306</v>
      </c>
      <c r="C653" s="37" t="s">
        <v>2186</v>
      </c>
      <c r="D653" s="37" t="s">
        <v>1304</v>
      </c>
      <c r="E653" s="37" t="s">
        <v>374</v>
      </c>
      <c r="F653" s="37">
        <v>27</v>
      </c>
      <c r="G653" s="37">
        <v>1996</v>
      </c>
      <c r="H653" s="37">
        <v>31</v>
      </c>
      <c r="I653" s="37">
        <v>31</v>
      </c>
      <c r="J653" s="57">
        <v>2790</v>
      </c>
      <c r="K653" s="37">
        <v>31</v>
      </c>
      <c r="L653" s="37">
        <v>0</v>
      </c>
      <c r="M653" s="37">
        <v>0</v>
      </c>
      <c r="N653" s="37">
        <v>0</v>
      </c>
      <c r="O653" s="37">
        <v>0</v>
      </c>
      <c r="P653" s="37">
        <v>0</v>
      </c>
      <c r="Q653" s="37">
        <v>0</v>
      </c>
      <c r="R653" s="37">
        <v>1</v>
      </c>
      <c r="S653" s="37">
        <v>0</v>
      </c>
      <c r="T653" s="37">
        <v>0</v>
      </c>
      <c r="U653" s="37">
        <v>0</v>
      </c>
      <c r="V653" s="37">
        <v>0</v>
      </c>
      <c r="W653" s="37">
        <v>0</v>
      </c>
      <c r="X653" s="37">
        <v>0</v>
      </c>
      <c r="Y653" s="38" t="s">
        <v>2185</v>
      </c>
    </row>
    <row r="654" spans="1:25" x14ac:dyDescent="0.2">
      <c r="A654" s="9">
        <v>627</v>
      </c>
      <c r="B654" s="11" t="s">
        <v>1201</v>
      </c>
      <c r="C654" s="11" t="s">
        <v>2220</v>
      </c>
      <c r="D654" s="11" t="s">
        <v>1013</v>
      </c>
      <c r="E654" s="11" t="s">
        <v>334</v>
      </c>
      <c r="F654" s="11">
        <v>31</v>
      </c>
      <c r="G654" s="11">
        <v>1992</v>
      </c>
      <c r="H654" s="11">
        <v>7</v>
      </c>
      <c r="I654" s="11">
        <v>5</v>
      </c>
      <c r="J654" s="11">
        <v>401</v>
      </c>
      <c r="K654" s="11">
        <v>4.5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2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0</v>
      </c>
      <c r="Y654" s="14" t="s">
        <v>2185</v>
      </c>
    </row>
    <row r="655" spans="1:25" x14ac:dyDescent="0.2">
      <c r="A655" s="28">
        <v>628</v>
      </c>
      <c r="B655" s="37" t="s">
        <v>882</v>
      </c>
      <c r="C655" s="37" t="s">
        <v>2186</v>
      </c>
      <c r="D655" s="37" t="s">
        <v>483</v>
      </c>
      <c r="E655" s="37" t="s">
        <v>117</v>
      </c>
      <c r="F655" s="37">
        <v>24</v>
      </c>
      <c r="G655" s="37">
        <v>1999</v>
      </c>
      <c r="H655" s="37">
        <v>23</v>
      </c>
      <c r="I655" s="37">
        <v>18</v>
      </c>
      <c r="J655" s="57">
        <v>1638</v>
      </c>
      <c r="K655" s="37">
        <v>18.2</v>
      </c>
      <c r="L655" s="37">
        <v>1</v>
      </c>
      <c r="M655" s="37">
        <v>2</v>
      </c>
      <c r="N655" s="37">
        <v>3</v>
      </c>
      <c r="O655" s="37">
        <v>1</v>
      </c>
      <c r="P655" s="37">
        <v>0</v>
      </c>
      <c r="Q655" s="37">
        <v>0</v>
      </c>
      <c r="R655" s="37">
        <v>2</v>
      </c>
      <c r="S655" s="37">
        <v>0</v>
      </c>
      <c r="T655" s="37">
        <v>0.05</v>
      </c>
      <c r="U655" s="37">
        <v>0.11</v>
      </c>
      <c r="V655" s="37">
        <v>0.16</v>
      </c>
      <c r="W655" s="37">
        <v>0.05</v>
      </c>
      <c r="X655" s="37">
        <v>0.16</v>
      </c>
      <c r="Y655" s="38" t="s">
        <v>2185</v>
      </c>
    </row>
    <row r="656" spans="1:25" x14ac:dyDescent="0.2">
      <c r="A656" s="9">
        <v>629</v>
      </c>
      <c r="B656" s="11" t="s">
        <v>340</v>
      </c>
      <c r="C656" s="11" t="s">
        <v>2209</v>
      </c>
      <c r="D656" s="11" t="s">
        <v>1304</v>
      </c>
      <c r="E656" s="11" t="s">
        <v>74</v>
      </c>
      <c r="F656" s="11">
        <v>25</v>
      </c>
      <c r="G656" s="11">
        <v>1998</v>
      </c>
      <c r="H656" s="11">
        <v>27</v>
      </c>
      <c r="I656" s="11">
        <v>27</v>
      </c>
      <c r="J656" s="13">
        <v>2430</v>
      </c>
      <c r="K656" s="11">
        <v>27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2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4" t="s">
        <v>2185</v>
      </c>
    </row>
    <row r="657" spans="1:25" x14ac:dyDescent="0.2">
      <c r="A657" s="28">
        <v>630</v>
      </c>
      <c r="B657" s="37" t="s">
        <v>1849</v>
      </c>
      <c r="C657" s="37" t="s">
        <v>2186</v>
      </c>
      <c r="D657" s="37" t="s">
        <v>1440</v>
      </c>
      <c r="E657" s="37" t="s">
        <v>179</v>
      </c>
      <c r="F657" s="37">
        <v>14</v>
      </c>
      <c r="G657" s="37">
        <v>2009</v>
      </c>
      <c r="H657" s="37">
        <v>2</v>
      </c>
      <c r="I657" s="37">
        <v>0</v>
      </c>
      <c r="J657" s="37">
        <v>30</v>
      </c>
      <c r="K657" s="37">
        <v>0.3</v>
      </c>
      <c r="L657" s="37">
        <v>0</v>
      </c>
      <c r="M657" s="37">
        <v>0</v>
      </c>
      <c r="N657" s="37">
        <v>0</v>
      </c>
      <c r="O657" s="37">
        <v>0</v>
      </c>
      <c r="P657" s="37">
        <v>0</v>
      </c>
      <c r="Q657" s="37">
        <v>0</v>
      </c>
      <c r="R657" s="37">
        <v>0</v>
      </c>
      <c r="S657" s="37">
        <v>0</v>
      </c>
      <c r="T657" s="37">
        <v>0</v>
      </c>
      <c r="U657" s="37">
        <v>0</v>
      </c>
      <c r="V657" s="37">
        <v>0</v>
      </c>
      <c r="W657" s="37">
        <v>0</v>
      </c>
      <c r="X657" s="37">
        <v>0</v>
      </c>
      <c r="Y657" s="38" t="s">
        <v>2185</v>
      </c>
    </row>
    <row r="658" spans="1:25" x14ac:dyDescent="0.2">
      <c r="A658" s="9">
        <v>631</v>
      </c>
      <c r="B658" s="11" t="s">
        <v>1432</v>
      </c>
      <c r="C658" s="11" t="s">
        <v>2186</v>
      </c>
      <c r="D658" s="11" t="s">
        <v>1304</v>
      </c>
      <c r="E658" s="11" t="s">
        <v>85</v>
      </c>
      <c r="F658" s="11">
        <v>19</v>
      </c>
      <c r="G658" s="11">
        <v>2004</v>
      </c>
      <c r="H658" s="11">
        <v>6</v>
      </c>
      <c r="I658" s="11">
        <v>6</v>
      </c>
      <c r="J658" s="11">
        <v>540</v>
      </c>
      <c r="K658" s="11">
        <v>6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>
        <v>0</v>
      </c>
      <c r="R658" s="11">
        <v>1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4" t="s">
        <v>2185</v>
      </c>
    </row>
    <row r="659" spans="1:25" x14ac:dyDescent="0.2">
      <c r="A659" s="28">
        <v>632</v>
      </c>
      <c r="B659" s="37" t="s">
        <v>1851</v>
      </c>
      <c r="C659" s="37" t="s">
        <v>2186</v>
      </c>
      <c r="D659" s="37" t="s">
        <v>1440</v>
      </c>
      <c r="E659" s="37" t="s">
        <v>164</v>
      </c>
      <c r="F659" s="37">
        <v>24</v>
      </c>
      <c r="G659" s="37">
        <v>1999</v>
      </c>
      <c r="H659" s="37">
        <v>24</v>
      </c>
      <c r="I659" s="37">
        <v>21</v>
      </c>
      <c r="J659" s="57">
        <v>1811</v>
      </c>
      <c r="K659" s="37">
        <v>20.100000000000001</v>
      </c>
      <c r="L659" s="37">
        <v>2</v>
      </c>
      <c r="M659" s="37">
        <v>0</v>
      </c>
      <c r="N659" s="37">
        <v>2</v>
      </c>
      <c r="O659" s="37">
        <v>2</v>
      </c>
      <c r="P659" s="37">
        <v>0</v>
      </c>
      <c r="Q659" s="37">
        <v>0</v>
      </c>
      <c r="R659" s="37">
        <v>3</v>
      </c>
      <c r="S659" s="37">
        <v>0</v>
      </c>
      <c r="T659" s="37">
        <v>0.1</v>
      </c>
      <c r="U659" s="37">
        <v>0</v>
      </c>
      <c r="V659" s="37">
        <v>0.1</v>
      </c>
      <c r="W659" s="37">
        <v>0.1</v>
      </c>
      <c r="X659" s="37">
        <v>0.1</v>
      </c>
      <c r="Y659" s="38" t="s">
        <v>2185</v>
      </c>
    </row>
    <row r="660" spans="1:25" x14ac:dyDescent="0.2">
      <c r="A660" s="9">
        <v>633</v>
      </c>
      <c r="B660" s="11" t="s">
        <v>1204</v>
      </c>
      <c r="C660" s="11" t="s">
        <v>2216</v>
      </c>
      <c r="D660" s="11" t="s">
        <v>1013</v>
      </c>
      <c r="E660" s="11" t="s">
        <v>377</v>
      </c>
      <c r="F660" s="11">
        <v>18</v>
      </c>
      <c r="G660" s="11">
        <v>2005</v>
      </c>
      <c r="H660" s="11">
        <v>6</v>
      </c>
      <c r="I660" s="11">
        <v>0</v>
      </c>
      <c r="J660" s="11">
        <v>90</v>
      </c>
      <c r="K660" s="11">
        <v>1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3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4" t="s">
        <v>2185</v>
      </c>
    </row>
    <row r="661" spans="1:25" x14ac:dyDescent="0.2">
      <c r="A661" s="28">
        <v>634</v>
      </c>
      <c r="B661" s="37" t="s">
        <v>885</v>
      </c>
      <c r="C661" s="37" t="s">
        <v>2186</v>
      </c>
      <c r="D661" s="37" t="s">
        <v>483</v>
      </c>
      <c r="E661" s="37" t="s">
        <v>117</v>
      </c>
      <c r="F661" s="37">
        <v>28</v>
      </c>
      <c r="G661" s="37">
        <v>1996</v>
      </c>
      <c r="H661" s="37">
        <v>30</v>
      </c>
      <c r="I661" s="37">
        <v>29</v>
      </c>
      <c r="J661" s="57">
        <v>2617</v>
      </c>
      <c r="K661" s="37">
        <v>29.1</v>
      </c>
      <c r="L661" s="37">
        <v>0</v>
      </c>
      <c r="M661" s="37">
        <v>2</v>
      </c>
      <c r="N661" s="37">
        <v>2</v>
      </c>
      <c r="O661" s="37">
        <v>0</v>
      </c>
      <c r="P661" s="37">
        <v>0</v>
      </c>
      <c r="Q661" s="37">
        <v>0</v>
      </c>
      <c r="R661" s="37">
        <v>7</v>
      </c>
      <c r="S661" s="37">
        <v>1</v>
      </c>
      <c r="T661" s="37">
        <v>0</v>
      </c>
      <c r="U661" s="37">
        <v>7.0000000000000007E-2</v>
      </c>
      <c r="V661" s="37">
        <v>7.0000000000000007E-2</v>
      </c>
      <c r="W661" s="37">
        <v>0</v>
      </c>
      <c r="X661" s="37">
        <v>7.0000000000000007E-2</v>
      </c>
      <c r="Y661" s="38" t="s">
        <v>2185</v>
      </c>
    </row>
    <row r="662" spans="1:25" x14ac:dyDescent="0.2">
      <c r="A662" s="9">
        <v>635</v>
      </c>
      <c r="B662" s="11" t="s">
        <v>888</v>
      </c>
      <c r="C662" s="11" t="s">
        <v>2186</v>
      </c>
      <c r="D662" s="11" t="s">
        <v>483</v>
      </c>
      <c r="E662" s="11" t="s">
        <v>143</v>
      </c>
      <c r="F662" s="11">
        <v>25</v>
      </c>
      <c r="G662" s="11">
        <v>1998</v>
      </c>
      <c r="H662" s="11">
        <v>29</v>
      </c>
      <c r="I662" s="11">
        <v>28</v>
      </c>
      <c r="J662" s="13">
        <v>2509</v>
      </c>
      <c r="K662" s="11">
        <v>27.9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2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4" t="s">
        <v>2185</v>
      </c>
    </row>
    <row r="663" spans="1:25" x14ac:dyDescent="0.2">
      <c r="A663" s="28">
        <v>636</v>
      </c>
      <c r="B663" s="37" t="s">
        <v>891</v>
      </c>
      <c r="C663" s="37" t="s">
        <v>2188</v>
      </c>
      <c r="D663" s="37" t="s">
        <v>483</v>
      </c>
      <c r="E663" s="37" t="s">
        <v>90</v>
      </c>
      <c r="F663" s="37">
        <v>28</v>
      </c>
      <c r="G663" s="37">
        <v>1995</v>
      </c>
      <c r="H663" s="37">
        <v>6</v>
      </c>
      <c r="I663" s="37">
        <v>6</v>
      </c>
      <c r="J663" s="37">
        <v>445</v>
      </c>
      <c r="K663" s="37">
        <v>4.9000000000000004</v>
      </c>
      <c r="L663" s="37">
        <v>0</v>
      </c>
      <c r="M663" s="37">
        <v>0</v>
      </c>
      <c r="N663" s="37">
        <v>0</v>
      </c>
      <c r="O663" s="37">
        <v>0</v>
      </c>
      <c r="P663" s="37">
        <v>0</v>
      </c>
      <c r="Q663" s="37">
        <v>0</v>
      </c>
      <c r="R663" s="37">
        <v>3</v>
      </c>
      <c r="S663" s="37">
        <v>0</v>
      </c>
      <c r="T663" s="37">
        <v>0</v>
      </c>
      <c r="U663" s="37">
        <v>0</v>
      </c>
      <c r="V663" s="37">
        <v>0</v>
      </c>
      <c r="W663" s="37">
        <v>0</v>
      </c>
      <c r="X663" s="37">
        <v>0</v>
      </c>
      <c r="Y663" s="38" t="s">
        <v>2185</v>
      </c>
    </row>
    <row r="664" spans="1:25" x14ac:dyDescent="0.2">
      <c r="A664" s="9">
        <v>637</v>
      </c>
      <c r="B664" s="11" t="s">
        <v>892</v>
      </c>
      <c r="C664" s="11" t="s">
        <v>2186</v>
      </c>
      <c r="D664" s="11" t="s">
        <v>483</v>
      </c>
      <c r="E664" s="11" t="s">
        <v>374</v>
      </c>
      <c r="F664" s="11">
        <v>28</v>
      </c>
      <c r="G664" s="11">
        <v>1995</v>
      </c>
      <c r="H664" s="11">
        <v>15</v>
      </c>
      <c r="I664" s="11">
        <v>9</v>
      </c>
      <c r="J664" s="11">
        <v>728</v>
      </c>
      <c r="K664" s="11">
        <v>8.1</v>
      </c>
      <c r="L664" s="11">
        <v>1</v>
      </c>
      <c r="M664" s="11">
        <v>0</v>
      </c>
      <c r="N664" s="11">
        <v>1</v>
      </c>
      <c r="O664" s="11">
        <v>1</v>
      </c>
      <c r="P664" s="11">
        <v>0</v>
      </c>
      <c r="Q664" s="11">
        <v>0</v>
      </c>
      <c r="R664" s="11">
        <v>1</v>
      </c>
      <c r="S664" s="11">
        <v>0</v>
      </c>
      <c r="T664" s="11">
        <v>0.12</v>
      </c>
      <c r="U664" s="11">
        <v>0</v>
      </c>
      <c r="V664" s="11">
        <v>0.12</v>
      </c>
      <c r="W664" s="11">
        <v>0.12</v>
      </c>
      <c r="X664" s="11">
        <v>0.12</v>
      </c>
      <c r="Y664" s="14" t="s">
        <v>2185</v>
      </c>
    </row>
    <row r="665" spans="1:25" x14ac:dyDescent="0.2">
      <c r="A665" s="28">
        <v>638</v>
      </c>
      <c r="B665" s="37" t="s">
        <v>1206</v>
      </c>
      <c r="C665" s="37" t="s">
        <v>2186</v>
      </c>
      <c r="D665" s="37" t="s">
        <v>1013</v>
      </c>
      <c r="E665" s="37" t="s">
        <v>374</v>
      </c>
      <c r="F665" s="37">
        <v>16</v>
      </c>
      <c r="G665" s="37">
        <v>2007</v>
      </c>
      <c r="H665" s="37">
        <v>9</v>
      </c>
      <c r="I665" s="37">
        <v>1</v>
      </c>
      <c r="J665" s="37">
        <v>74</v>
      </c>
      <c r="K665" s="37">
        <v>0.8</v>
      </c>
      <c r="L665" s="37">
        <v>0</v>
      </c>
      <c r="M665" s="37">
        <v>0</v>
      </c>
      <c r="N665" s="37">
        <v>0</v>
      </c>
      <c r="O665" s="37">
        <v>0</v>
      </c>
      <c r="P665" s="37">
        <v>0</v>
      </c>
      <c r="Q665" s="37">
        <v>0</v>
      </c>
      <c r="R665" s="37">
        <v>0</v>
      </c>
      <c r="S665" s="37">
        <v>0</v>
      </c>
      <c r="T665" s="37">
        <v>0</v>
      </c>
      <c r="U665" s="37">
        <v>0</v>
      </c>
      <c r="V665" s="37">
        <v>0</v>
      </c>
      <c r="W665" s="37">
        <v>0</v>
      </c>
      <c r="X665" s="37">
        <v>0</v>
      </c>
      <c r="Y665" s="38" t="s">
        <v>2185</v>
      </c>
    </row>
    <row r="666" spans="1:25" x14ac:dyDescent="0.2">
      <c r="A666" s="9">
        <v>639</v>
      </c>
      <c r="B666" s="11" t="s">
        <v>1209</v>
      </c>
      <c r="C666" s="11" t="s">
        <v>2218</v>
      </c>
      <c r="D666" s="11" t="s">
        <v>1013</v>
      </c>
      <c r="E666" s="11" t="s">
        <v>90</v>
      </c>
      <c r="F666" s="11">
        <v>26</v>
      </c>
      <c r="G666" s="11">
        <v>1997</v>
      </c>
      <c r="H666" s="11">
        <v>31</v>
      </c>
      <c r="I666" s="11">
        <v>27</v>
      </c>
      <c r="J666" s="13">
        <v>2270</v>
      </c>
      <c r="K666" s="11">
        <v>25.2</v>
      </c>
      <c r="L666" s="11">
        <v>10</v>
      </c>
      <c r="M666" s="11">
        <v>2</v>
      </c>
      <c r="N666" s="11">
        <v>12</v>
      </c>
      <c r="O666" s="11">
        <v>9</v>
      </c>
      <c r="P666" s="11">
        <v>1</v>
      </c>
      <c r="Q666" s="11">
        <v>1</v>
      </c>
      <c r="R666" s="11">
        <v>5</v>
      </c>
      <c r="S666" s="11">
        <v>0</v>
      </c>
      <c r="T666" s="11">
        <v>0.4</v>
      </c>
      <c r="U666" s="11">
        <v>0.08</v>
      </c>
      <c r="V666" s="11">
        <v>0.48</v>
      </c>
      <c r="W666" s="11">
        <v>0.36</v>
      </c>
      <c r="X666" s="11">
        <v>0.44</v>
      </c>
      <c r="Y666" s="14" t="s">
        <v>2185</v>
      </c>
    </row>
    <row r="667" spans="1:25" x14ac:dyDescent="0.2">
      <c r="A667" s="28">
        <v>640</v>
      </c>
      <c r="B667" s="37" t="s">
        <v>1853</v>
      </c>
      <c r="C667" s="37" t="s">
        <v>2209</v>
      </c>
      <c r="D667" s="37" t="s">
        <v>1440</v>
      </c>
      <c r="E667" s="37" t="s">
        <v>371</v>
      </c>
      <c r="F667" s="37">
        <v>31</v>
      </c>
      <c r="G667" s="37">
        <v>1992</v>
      </c>
      <c r="H667" s="37">
        <v>32</v>
      </c>
      <c r="I667" s="37">
        <v>31</v>
      </c>
      <c r="J667" s="57">
        <v>2697</v>
      </c>
      <c r="K667" s="37">
        <v>30</v>
      </c>
      <c r="L667" s="37">
        <v>0</v>
      </c>
      <c r="M667" s="37">
        <v>4</v>
      </c>
      <c r="N667" s="37">
        <v>4</v>
      </c>
      <c r="O667" s="37">
        <v>0</v>
      </c>
      <c r="P667" s="37">
        <v>0</v>
      </c>
      <c r="Q667" s="37">
        <v>0</v>
      </c>
      <c r="R667" s="37">
        <v>3</v>
      </c>
      <c r="S667" s="37">
        <v>0</v>
      </c>
      <c r="T667" s="37">
        <v>0</v>
      </c>
      <c r="U667" s="37">
        <v>0.13</v>
      </c>
      <c r="V667" s="37">
        <v>0.13</v>
      </c>
      <c r="W667" s="37">
        <v>0</v>
      </c>
      <c r="X667" s="37">
        <v>0.13</v>
      </c>
      <c r="Y667" s="38" t="s">
        <v>2185</v>
      </c>
    </row>
    <row r="668" spans="1:25" x14ac:dyDescent="0.2">
      <c r="A668" s="9">
        <v>641</v>
      </c>
      <c r="B668" s="11" t="s">
        <v>1212</v>
      </c>
      <c r="C668" s="11" t="s">
        <v>2186</v>
      </c>
      <c r="D668" s="11" t="s">
        <v>1013</v>
      </c>
      <c r="E668" s="11" t="s">
        <v>168</v>
      </c>
      <c r="F668" s="11">
        <v>26</v>
      </c>
      <c r="G668" s="11">
        <v>1998</v>
      </c>
      <c r="H668" s="11">
        <v>26</v>
      </c>
      <c r="I668" s="11">
        <v>18</v>
      </c>
      <c r="J668" s="13">
        <v>1651</v>
      </c>
      <c r="K668" s="11">
        <v>18.3</v>
      </c>
      <c r="L668" s="11">
        <v>6</v>
      </c>
      <c r="M668" s="11">
        <v>6</v>
      </c>
      <c r="N668" s="11">
        <v>12</v>
      </c>
      <c r="O668" s="11">
        <v>5</v>
      </c>
      <c r="P668" s="11">
        <v>1</v>
      </c>
      <c r="Q668" s="11">
        <v>1</v>
      </c>
      <c r="R668" s="11">
        <v>7</v>
      </c>
      <c r="S668" s="11">
        <v>0</v>
      </c>
      <c r="T668" s="11">
        <v>0.33</v>
      </c>
      <c r="U668" s="11">
        <v>0.33</v>
      </c>
      <c r="V668" s="11">
        <v>0.65</v>
      </c>
      <c r="W668" s="11">
        <v>0.27</v>
      </c>
      <c r="X668" s="11">
        <v>0.6</v>
      </c>
      <c r="Y668" s="14" t="s">
        <v>2185</v>
      </c>
    </row>
    <row r="669" spans="1:25" x14ac:dyDescent="0.2">
      <c r="A669" s="28">
        <v>642</v>
      </c>
      <c r="B669" s="37" t="s">
        <v>1973</v>
      </c>
      <c r="C669" s="37" t="s">
        <v>2186</v>
      </c>
      <c r="D669" s="37" t="s">
        <v>1882</v>
      </c>
      <c r="E669" s="37" t="s">
        <v>293</v>
      </c>
      <c r="F669" s="37">
        <v>28</v>
      </c>
      <c r="G669" s="37">
        <v>1995</v>
      </c>
      <c r="H669" s="37">
        <v>30</v>
      </c>
      <c r="I669" s="37">
        <v>21</v>
      </c>
      <c r="J669" s="57">
        <v>1886</v>
      </c>
      <c r="K669" s="37">
        <v>21</v>
      </c>
      <c r="L669" s="37">
        <v>3</v>
      </c>
      <c r="M669" s="37">
        <v>1</v>
      </c>
      <c r="N669" s="37">
        <v>4</v>
      </c>
      <c r="O669" s="37">
        <v>3</v>
      </c>
      <c r="P669" s="37">
        <v>0</v>
      </c>
      <c r="Q669" s="37">
        <v>0</v>
      </c>
      <c r="R669" s="37">
        <v>3</v>
      </c>
      <c r="S669" s="37">
        <v>0</v>
      </c>
      <c r="T669" s="37">
        <v>0.14000000000000001</v>
      </c>
      <c r="U669" s="37">
        <v>0.05</v>
      </c>
      <c r="V669" s="37">
        <v>0.19</v>
      </c>
      <c r="W669" s="37">
        <v>0.14000000000000001</v>
      </c>
      <c r="X669" s="37">
        <v>0.19</v>
      </c>
      <c r="Y669" s="38" t="s">
        <v>2185</v>
      </c>
    </row>
    <row r="670" spans="1:25" x14ac:dyDescent="0.2">
      <c r="A670" s="9">
        <v>643</v>
      </c>
      <c r="B670" s="11" t="s">
        <v>1214</v>
      </c>
      <c r="C670" s="11" t="s">
        <v>2209</v>
      </c>
      <c r="D670" s="11" t="s">
        <v>1013</v>
      </c>
      <c r="E670" s="11" t="s">
        <v>90</v>
      </c>
      <c r="F670" s="11">
        <v>29</v>
      </c>
      <c r="G670" s="11">
        <v>1994</v>
      </c>
      <c r="H670" s="11">
        <v>17</v>
      </c>
      <c r="I670" s="11">
        <v>12</v>
      </c>
      <c r="J670" s="13">
        <v>1131</v>
      </c>
      <c r="K670" s="11">
        <v>12.6</v>
      </c>
      <c r="L670" s="11">
        <v>2</v>
      </c>
      <c r="M670" s="11">
        <v>1</v>
      </c>
      <c r="N670" s="11">
        <v>3</v>
      </c>
      <c r="O670" s="11">
        <v>2</v>
      </c>
      <c r="P670" s="11">
        <v>0</v>
      </c>
      <c r="Q670" s="11">
        <v>0</v>
      </c>
      <c r="R670" s="11">
        <v>4</v>
      </c>
      <c r="S670" s="11">
        <v>0</v>
      </c>
      <c r="T670" s="11">
        <v>0.16</v>
      </c>
      <c r="U670" s="11">
        <v>0.08</v>
      </c>
      <c r="V670" s="11">
        <v>0.24</v>
      </c>
      <c r="W670" s="11">
        <v>0.16</v>
      </c>
      <c r="X670" s="11">
        <v>0.24</v>
      </c>
      <c r="Y670" s="14" t="s">
        <v>2185</v>
      </c>
    </row>
    <row r="671" spans="1:25" x14ac:dyDescent="0.2">
      <c r="A671" s="28">
        <v>644</v>
      </c>
      <c r="B671" s="37" t="s">
        <v>1214</v>
      </c>
      <c r="C671" s="37" t="s">
        <v>2209</v>
      </c>
      <c r="D671" s="37" t="s">
        <v>1013</v>
      </c>
      <c r="E671" s="37" t="s">
        <v>85</v>
      </c>
      <c r="F671" s="37">
        <v>29</v>
      </c>
      <c r="G671" s="37">
        <v>1994</v>
      </c>
      <c r="H671" s="37">
        <v>11</v>
      </c>
      <c r="I671" s="37">
        <v>7</v>
      </c>
      <c r="J671" s="37">
        <v>635</v>
      </c>
      <c r="K671" s="37">
        <v>7.1</v>
      </c>
      <c r="L671" s="37">
        <v>2</v>
      </c>
      <c r="M671" s="37">
        <v>0</v>
      </c>
      <c r="N671" s="37">
        <v>2</v>
      </c>
      <c r="O671" s="37">
        <v>1</v>
      </c>
      <c r="P671" s="37">
        <v>1</v>
      </c>
      <c r="Q671" s="37">
        <v>2</v>
      </c>
      <c r="R671" s="37">
        <v>3</v>
      </c>
      <c r="S671" s="37">
        <v>0</v>
      </c>
      <c r="T671" s="37">
        <v>0.28000000000000003</v>
      </c>
      <c r="U671" s="37">
        <v>0</v>
      </c>
      <c r="V671" s="37">
        <v>0.28000000000000003</v>
      </c>
      <c r="W671" s="37">
        <v>0.14000000000000001</v>
      </c>
      <c r="X671" s="37">
        <v>0.14000000000000001</v>
      </c>
      <c r="Y671" s="38" t="s">
        <v>2185</v>
      </c>
    </row>
    <row r="672" spans="1:25" x14ac:dyDescent="0.2">
      <c r="A672" s="9">
        <v>645</v>
      </c>
      <c r="B672" s="11" t="s">
        <v>1854</v>
      </c>
      <c r="C672" s="11" t="s">
        <v>2188</v>
      </c>
      <c r="D672" s="11" t="s">
        <v>1440</v>
      </c>
      <c r="E672" s="11" t="s">
        <v>293</v>
      </c>
      <c r="F672" s="11">
        <v>32</v>
      </c>
      <c r="G672" s="11">
        <v>1991</v>
      </c>
      <c r="H672" s="11">
        <v>22</v>
      </c>
      <c r="I672" s="11">
        <v>10</v>
      </c>
      <c r="J672" s="13">
        <v>1049</v>
      </c>
      <c r="K672" s="11">
        <v>11.7</v>
      </c>
      <c r="L672" s="11">
        <v>1</v>
      </c>
      <c r="M672" s="11">
        <v>1</v>
      </c>
      <c r="N672" s="11">
        <v>2</v>
      </c>
      <c r="O672" s="11">
        <v>1</v>
      </c>
      <c r="P672" s="11">
        <v>0</v>
      </c>
      <c r="Q672" s="11">
        <v>0</v>
      </c>
      <c r="R672" s="11">
        <v>2</v>
      </c>
      <c r="S672" s="11">
        <v>0</v>
      </c>
      <c r="T672" s="11">
        <v>0.09</v>
      </c>
      <c r="U672" s="11">
        <v>0.09</v>
      </c>
      <c r="V672" s="11">
        <v>0.17</v>
      </c>
      <c r="W672" s="11">
        <v>0.09</v>
      </c>
      <c r="X672" s="11">
        <v>0.17</v>
      </c>
      <c r="Y672" s="14" t="s">
        <v>2185</v>
      </c>
    </row>
    <row r="673" spans="1:25" x14ac:dyDescent="0.2">
      <c r="A673" s="28">
        <v>646</v>
      </c>
      <c r="B673" s="37" t="s">
        <v>1855</v>
      </c>
      <c r="C673" s="37" t="s">
        <v>2186</v>
      </c>
      <c r="D673" s="37" t="s">
        <v>1440</v>
      </c>
      <c r="E673" s="37" t="s">
        <v>377</v>
      </c>
      <c r="F673" s="37">
        <v>24</v>
      </c>
      <c r="G673" s="37">
        <v>1999</v>
      </c>
      <c r="H673" s="37">
        <v>17</v>
      </c>
      <c r="I673" s="37">
        <v>4</v>
      </c>
      <c r="J673" s="37">
        <v>432</v>
      </c>
      <c r="K673" s="37">
        <v>4.8</v>
      </c>
      <c r="L673" s="37">
        <v>2</v>
      </c>
      <c r="M673" s="37">
        <v>0</v>
      </c>
      <c r="N673" s="37">
        <v>2</v>
      </c>
      <c r="O673" s="37">
        <v>2</v>
      </c>
      <c r="P673" s="37">
        <v>0</v>
      </c>
      <c r="Q673" s="37">
        <v>0</v>
      </c>
      <c r="R673" s="37">
        <v>2</v>
      </c>
      <c r="S673" s="37">
        <v>0</v>
      </c>
      <c r="T673" s="37">
        <v>0.42</v>
      </c>
      <c r="U673" s="37">
        <v>0</v>
      </c>
      <c r="V673" s="37">
        <v>0.42</v>
      </c>
      <c r="W673" s="37">
        <v>0.42</v>
      </c>
      <c r="X673" s="37">
        <v>0.42</v>
      </c>
      <c r="Y673" s="38" t="s">
        <v>2185</v>
      </c>
    </row>
    <row r="674" spans="1:25" x14ac:dyDescent="0.2">
      <c r="A674" s="9">
        <v>647</v>
      </c>
      <c r="B674" s="11" t="s">
        <v>2133</v>
      </c>
      <c r="C674" s="11" t="s">
        <v>2186</v>
      </c>
      <c r="D674" s="11" t="s">
        <v>1981</v>
      </c>
      <c r="E674" s="11" t="s">
        <v>282</v>
      </c>
      <c r="F674" s="11">
        <v>22</v>
      </c>
      <c r="G674" s="11">
        <v>2001</v>
      </c>
      <c r="H674" s="11">
        <v>33</v>
      </c>
      <c r="I674" s="11">
        <v>18</v>
      </c>
      <c r="J674" s="13">
        <v>1738</v>
      </c>
      <c r="K674" s="11">
        <v>19.3</v>
      </c>
      <c r="L674" s="11">
        <v>9</v>
      </c>
      <c r="M674" s="11">
        <v>0</v>
      </c>
      <c r="N674" s="11">
        <v>9</v>
      </c>
      <c r="O674" s="11">
        <v>9</v>
      </c>
      <c r="P674" s="11">
        <v>0</v>
      </c>
      <c r="Q674" s="11">
        <v>0</v>
      </c>
      <c r="R674" s="11">
        <v>2</v>
      </c>
      <c r="S674" s="11">
        <v>0</v>
      </c>
      <c r="T674" s="11">
        <v>0.47</v>
      </c>
      <c r="U674" s="11">
        <v>0</v>
      </c>
      <c r="V674" s="11">
        <v>0.47</v>
      </c>
      <c r="W674" s="11">
        <v>0.47</v>
      </c>
      <c r="X674" s="11">
        <v>0.47</v>
      </c>
      <c r="Y674" s="14" t="s">
        <v>2185</v>
      </c>
    </row>
    <row r="675" spans="1:25" x14ac:dyDescent="0.2">
      <c r="A675" s="28">
        <v>648</v>
      </c>
      <c r="B675" s="37" t="s">
        <v>895</v>
      </c>
      <c r="C675" s="37" t="s">
        <v>2259</v>
      </c>
      <c r="D675" s="37" t="s">
        <v>483</v>
      </c>
      <c r="E675" s="37" t="s">
        <v>179</v>
      </c>
      <c r="F675" s="37">
        <v>32</v>
      </c>
      <c r="G675" s="37">
        <v>1991</v>
      </c>
      <c r="H675" s="37">
        <v>7</v>
      </c>
      <c r="I675" s="37">
        <v>4</v>
      </c>
      <c r="J675" s="37">
        <v>397</v>
      </c>
      <c r="K675" s="37">
        <v>4.4000000000000004</v>
      </c>
      <c r="L675" s="37">
        <v>0</v>
      </c>
      <c r="M675" s="37">
        <v>0</v>
      </c>
      <c r="N675" s="37">
        <v>0</v>
      </c>
      <c r="O675" s="37">
        <v>0</v>
      </c>
      <c r="P675" s="37">
        <v>0</v>
      </c>
      <c r="Q675" s="37">
        <v>0</v>
      </c>
      <c r="R675" s="37">
        <v>0</v>
      </c>
      <c r="S675" s="37">
        <v>0</v>
      </c>
      <c r="T675" s="37">
        <v>0</v>
      </c>
      <c r="U675" s="37">
        <v>0</v>
      </c>
      <c r="V675" s="37">
        <v>0</v>
      </c>
      <c r="W675" s="37">
        <v>0</v>
      </c>
      <c r="X675" s="37">
        <v>0</v>
      </c>
      <c r="Y675" s="38" t="s">
        <v>2185</v>
      </c>
    </row>
    <row r="676" spans="1:25" x14ac:dyDescent="0.2">
      <c r="A676" s="9">
        <v>649</v>
      </c>
      <c r="B676" s="11" t="s">
        <v>1858</v>
      </c>
      <c r="C676" s="11" t="s">
        <v>2188</v>
      </c>
      <c r="D676" s="11" t="s">
        <v>1440</v>
      </c>
      <c r="E676" s="11" t="s">
        <v>90</v>
      </c>
      <c r="F676" s="11">
        <v>24</v>
      </c>
      <c r="G676" s="11">
        <v>2000</v>
      </c>
      <c r="H676" s="11">
        <v>24</v>
      </c>
      <c r="I676" s="11">
        <v>10</v>
      </c>
      <c r="J676" s="13">
        <v>1136</v>
      </c>
      <c r="K676" s="11">
        <v>12.6</v>
      </c>
      <c r="L676" s="11">
        <v>2</v>
      </c>
      <c r="M676" s="11">
        <v>2</v>
      </c>
      <c r="N676" s="11">
        <v>4</v>
      </c>
      <c r="O676" s="11">
        <v>2</v>
      </c>
      <c r="P676" s="11">
        <v>0</v>
      </c>
      <c r="Q676" s="11">
        <v>0</v>
      </c>
      <c r="R676" s="11">
        <v>1</v>
      </c>
      <c r="S676" s="11">
        <v>0</v>
      </c>
      <c r="T676" s="11">
        <v>0.16</v>
      </c>
      <c r="U676" s="11">
        <v>0.16</v>
      </c>
      <c r="V676" s="11">
        <v>0.32</v>
      </c>
      <c r="W676" s="11">
        <v>0.16</v>
      </c>
      <c r="X676" s="11">
        <v>0.32</v>
      </c>
      <c r="Y676" s="14" t="s">
        <v>2185</v>
      </c>
    </row>
    <row r="677" spans="1:25" x14ac:dyDescent="0.2">
      <c r="A677" s="28">
        <v>650</v>
      </c>
      <c r="B677" s="37" t="s">
        <v>1434</v>
      </c>
      <c r="C677" s="37" t="s">
        <v>2186</v>
      </c>
      <c r="D677" s="37" t="s">
        <v>1304</v>
      </c>
      <c r="E677" s="37" t="s">
        <v>369</v>
      </c>
      <c r="F677" s="37">
        <v>25</v>
      </c>
      <c r="G677" s="37">
        <v>1998</v>
      </c>
      <c r="H677" s="37">
        <v>2</v>
      </c>
      <c r="I677" s="37">
        <v>2</v>
      </c>
      <c r="J677" s="37">
        <v>180</v>
      </c>
      <c r="K677" s="37">
        <v>2</v>
      </c>
      <c r="L677" s="37">
        <v>0</v>
      </c>
      <c r="M677" s="37">
        <v>0</v>
      </c>
      <c r="N677" s="37">
        <v>0</v>
      </c>
      <c r="O677" s="37">
        <v>0</v>
      </c>
      <c r="P677" s="37">
        <v>0</v>
      </c>
      <c r="Q677" s="37">
        <v>0</v>
      </c>
      <c r="R677" s="37">
        <v>0</v>
      </c>
      <c r="S677" s="37">
        <v>0</v>
      </c>
      <c r="T677" s="37">
        <v>0</v>
      </c>
      <c r="U677" s="37">
        <v>0</v>
      </c>
      <c r="V677" s="37">
        <v>0</v>
      </c>
      <c r="W677" s="37">
        <v>0</v>
      </c>
      <c r="X677" s="37">
        <v>0</v>
      </c>
      <c r="Y677" s="38" t="s">
        <v>2185</v>
      </c>
    </row>
    <row r="678" spans="1:25" x14ac:dyDescent="0.2">
      <c r="A678" s="9" t="s">
        <v>2169</v>
      </c>
      <c r="B678" s="11" t="s">
        <v>471</v>
      </c>
      <c r="C678" s="11" t="s">
        <v>2170</v>
      </c>
      <c r="D678" s="11" t="s">
        <v>475</v>
      </c>
      <c r="E678" s="11" t="s">
        <v>268</v>
      </c>
      <c r="F678" s="11" t="s">
        <v>2171</v>
      </c>
      <c r="G678" s="11" t="s">
        <v>478</v>
      </c>
      <c r="H678" s="11" t="s">
        <v>2172</v>
      </c>
      <c r="I678" s="11" t="s">
        <v>2173</v>
      </c>
      <c r="J678" s="11" t="s">
        <v>2174</v>
      </c>
      <c r="K678" s="11" t="s">
        <v>2175</v>
      </c>
      <c r="L678" s="11" t="s">
        <v>2176</v>
      </c>
      <c r="M678" s="11" t="s">
        <v>2177</v>
      </c>
      <c r="N678" s="11" t="s">
        <v>2178</v>
      </c>
      <c r="O678" s="11" t="s">
        <v>2179</v>
      </c>
      <c r="P678" s="11" t="s">
        <v>2180</v>
      </c>
      <c r="Q678" s="11" t="s">
        <v>2181</v>
      </c>
      <c r="R678" s="11" t="s">
        <v>2182</v>
      </c>
      <c r="S678" s="11" t="s">
        <v>2183</v>
      </c>
      <c r="T678" s="11" t="s">
        <v>2176</v>
      </c>
      <c r="U678" s="11" t="s">
        <v>2177</v>
      </c>
      <c r="V678" s="11" t="s">
        <v>2178</v>
      </c>
      <c r="W678" s="11" t="s">
        <v>2179</v>
      </c>
      <c r="X678" s="11" t="s">
        <v>2184</v>
      </c>
      <c r="Y678" s="14" t="s">
        <v>2185</v>
      </c>
    </row>
    <row r="679" spans="1:25" x14ac:dyDescent="0.2">
      <c r="A679" s="28">
        <v>651</v>
      </c>
      <c r="B679" s="37" t="s">
        <v>1860</v>
      </c>
      <c r="C679" s="37" t="s">
        <v>2186</v>
      </c>
      <c r="D679" s="37" t="s">
        <v>1440</v>
      </c>
      <c r="E679" s="37" t="s">
        <v>390</v>
      </c>
      <c r="F679" s="37">
        <v>16</v>
      </c>
      <c r="G679" s="37">
        <v>2007</v>
      </c>
      <c r="H679" s="37">
        <v>20</v>
      </c>
      <c r="I679" s="37">
        <v>3</v>
      </c>
      <c r="J679" s="37">
        <v>559</v>
      </c>
      <c r="K679" s="37">
        <v>6.2</v>
      </c>
      <c r="L679" s="37">
        <v>1</v>
      </c>
      <c r="M679" s="37">
        <v>1</v>
      </c>
      <c r="N679" s="37">
        <v>2</v>
      </c>
      <c r="O679" s="37">
        <v>1</v>
      </c>
      <c r="P679" s="37">
        <v>0</v>
      </c>
      <c r="Q679" s="37">
        <v>0</v>
      </c>
      <c r="R679" s="37">
        <v>4</v>
      </c>
      <c r="S679" s="37">
        <v>0</v>
      </c>
      <c r="T679" s="37">
        <v>0.16</v>
      </c>
      <c r="U679" s="37">
        <v>0.16</v>
      </c>
      <c r="V679" s="37">
        <v>0.32</v>
      </c>
      <c r="W679" s="37">
        <v>0.16</v>
      </c>
      <c r="X679" s="37">
        <v>0.32</v>
      </c>
      <c r="Y679" s="38" t="s">
        <v>2185</v>
      </c>
    </row>
    <row r="680" spans="1:25" x14ac:dyDescent="0.2">
      <c r="A680" s="9">
        <v>652</v>
      </c>
      <c r="B680" s="11" t="s">
        <v>1860</v>
      </c>
      <c r="C680" s="11" t="s">
        <v>2186</v>
      </c>
      <c r="D680" s="11" t="s">
        <v>1440</v>
      </c>
      <c r="E680" s="11" t="s">
        <v>78</v>
      </c>
      <c r="F680" s="11">
        <v>16</v>
      </c>
      <c r="G680" s="11">
        <v>2007</v>
      </c>
      <c r="H680" s="11">
        <v>4</v>
      </c>
      <c r="I680" s="11">
        <v>0</v>
      </c>
      <c r="J680" s="11">
        <v>47</v>
      </c>
      <c r="K680" s="11">
        <v>0.5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1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4" t="s">
        <v>2185</v>
      </c>
    </row>
    <row r="681" spans="1:25" x14ac:dyDescent="0.2">
      <c r="A681" s="28">
        <v>653</v>
      </c>
      <c r="B681" s="37" t="s">
        <v>898</v>
      </c>
      <c r="C681" s="37" t="s">
        <v>2188</v>
      </c>
      <c r="D681" s="37" t="s">
        <v>483</v>
      </c>
      <c r="E681" s="37" t="s">
        <v>378</v>
      </c>
      <c r="F681" s="37">
        <v>27</v>
      </c>
      <c r="G681" s="37">
        <v>1996</v>
      </c>
      <c r="H681" s="37">
        <v>31</v>
      </c>
      <c r="I681" s="37">
        <v>29</v>
      </c>
      <c r="J681" s="57">
        <v>2505</v>
      </c>
      <c r="K681" s="37">
        <v>27.8</v>
      </c>
      <c r="L681" s="37">
        <v>0</v>
      </c>
      <c r="M681" s="37">
        <v>0</v>
      </c>
      <c r="N681" s="37">
        <v>0</v>
      </c>
      <c r="O681" s="37">
        <v>0</v>
      </c>
      <c r="P681" s="37">
        <v>0</v>
      </c>
      <c r="Q681" s="37">
        <v>0</v>
      </c>
      <c r="R681" s="37">
        <v>5</v>
      </c>
      <c r="S681" s="37">
        <v>0</v>
      </c>
      <c r="T681" s="37">
        <v>0</v>
      </c>
      <c r="U681" s="37">
        <v>0</v>
      </c>
      <c r="V681" s="37">
        <v>0</v>
      </c>
      <c r="W681" s="37">
        <v>0</v>
      </c>
      <c r="X681" s="37">
        <v>0</v>
      </c>
      <c r="Y681" s="38" t="s">
        <v>2185</v>
      </c>
    </row>
    <row r="682" spans="1:25" x14ac:dyDescent="0.2">
      <c r="A682" s="9">
        <v>654</v>
      </c>
      <c r="B682" s="11" t="s">
        <v>1862</v>
      </c>
      <c r="C682" s="11" t="s">
        <v>2186</v>
      </c>
      <c r="D682" s="11" t="s">
        <v>1440</v>
      </c>
      <c r="E682" s="11" t="s">
        <v>282</v>
      </c>
      <c r="F682" s="11">
        <v>20</v>
      </c>
      <c r="G682" s="11">
        <v>2003</v>
      </c>
      <c r="H682" s="11">
        <v>33</v>
      </c>
      <c r="I682" s="11">
        <v>32</v>
      </c>
      <c r="J682" s="13">
        <v>2770</v>
      </c>
      <c r="K682" s="11">
        <v>30.8</v>
      </c>
      <c r="L682" s="11">
        <v>6</v>
      </c>
      <c r="M682" s="11">
        <v>2</v>
      </c>
      <c r="N682" s="11">
        <v>8</v>
      </c>
      <c r="O682" s="11">
        <v>6</v>
      </c>
      <c r="P682" s="11">
        <v>0</v>
      </c>
      <c r="Q682" s="11">
        <v>0</v>
      </c>
      <c r="R682" s="11">
        <v>8</v>
      </c>
      <c r="S682" s="11">
        <v>0</v>
      </c>
      <c r="T682" s="11">
        <v>0.19</v>
      </c>
      <c r="U682" s="11">
        <v>0.06</v>
      </c>
      <c r="V682" s="11">
        <v>0.26</v>
      </c>
      <c r="W682" s="11">
        <v>0.19</v>
      </c>
      <c r="X682" s="11">
        <v>0.26</v>
      </c>
      <c r="Y682" s="14" t="s">
        <v>2185</v>
      </c>
    </row>
    <row r="683" spans="1:25" x14ac:dyDescent="0.2">
      <c r="A683" s="28">
        <v>655</v>
      </c>
      <c r="B683" s="37" t="s">
        <v>901</v>
      </c>
      <c r="C683" s="37" t="s">
        <v>2260</v>
      </c>
      <c r="D683" s="37" t="s">
        <v>483</v>
      </c>
      <c r="E683" s="37" t="s">
        <v>117</v>
      </c>
      <c r="F683" s="37">
        <v>26</v>
      </c>
      <c r="G683" s="37">
        <v>1997</v>
      </c>
      <c r="H683" s="37">
        <v>21</v>
      </c>
      <c r="I683" s="37">
        <v>9</v>
      </c>
      <c r="J683" s="57">
        <v>1005</v>
      </c>
      <c r="K683" s="37">
        <v>11.2</v>
      </c>
      <c r="L683" s="37">
        <v>0</v>
      </c>
      <c r="M683" s="37">
        <v>0</v>
      </c>
      <c r="N683" s="37">
        <v>0</v>
      </c>
      <c r="O683" s="37">
        <v>0</v>
      </c>
      <c r="P683" s="37">
        <v>0</v>
      </c>
      <c r="Q683" s="37">
        <v>0</v>
      </c>
      <c r="R683" s="37">
        <v>4</v>
      </c>
      <c r="S683" s="37">
        <v>0</v>
      </c>
      <c r="T683" s="37">
        <v>0</v>
      </c>
      <c r="U683" s="37">
        <v>0</v>
      </c>
      <c r="V683" s="37">
        <v>0</v>
      </c>
      <c r="W683" s="37">
        <v>0</v>
      </c>
      <c r="X683" s="37">
        <v>0</v>
      </c>
      <c r="Y683" s="38" t="s">
        <v>2185</v>
      </c>
    </row>
    <row r="684" spans="1:25" x14ac:dyDescent="0.2">
      <c r="A684" s="9">
        <v>656</v>
      </c>
      <c r="B684" s="11" t="s">
        <v>905</v>
      </c>
      <c r="C684" s="11" t="s">
        <v>2204</v>
      </c>
      <c r="D684" s="11" t="s">
        <v>483</v>
      </c>
      <c r="E684" s="11" t="s">
        <v>168</v>
      </c>
      <c r="F684" s="11">
        <v>23</v>
      </c>
      <c r="G684" s="11">
        <v>2000</v>
      </c>
      <c r="H684" s="11">
        <v>33</v>
      </c>
      <c r="I684" s="11">
        <v>32</v>
      </c>
      <c r="J684" s="13">
        <v>2906</v>
      </c>
      <c r="K684" s="11">
        <v>32.299999999999997</v>
      </c>
      <c r="L684" s="11">
        <v>1</v>
      </c>
      <c r="M684" s="11">
        <v>1</v>
      </c>
      <c r="N684" s="11">
        <v>2</v>
      </c>
      <c r="O684" s="11">
        <v>1</v>
      </c>
      <c r="P684" s="11">
        <v>0</v>
      </c>
      <c r="Q684" s="11">
        <v>0</v>
      </c>
      <c r="R684" s="11">
        <v>7</v>
      </c>
      <c r="S684" s="11">
        <v>0</v>
      </c>
      <c r="T684" s="11">
        <v>0.03</v>
      </c>
      <c r="U684" s="11">
        <v>0.03</v>
      </c>
      <c r="V684" s="11">
        <v>0.06</v>
      </c>
      <c r="W684" s="11">
        <v>0.03</v>
      </c>
      <c r="X684" s="11">
        <v>0.06</v>
      </c>
      <c r="Y684" s="14" t="s">
        <v>2185</v>
      </c>
    </row>
    <row r="685" spans="1:25" x14ac:dyDescent="0.2">
      <c r="A685" s="28">
        <v>657</v>
      </c>
      <c r="B685" s="37" t="s">
        <v>1865</v>
      </c>
      <c r="C685" s="37" t="s">
        <v>2186</v>
      </c>
      <c r="D685" s="37" t="s">
        <v>1440</v>
      </c>
      <c r="E685" s="37" t="s">
        <v>168</v>
      </c>
      <c r="F685" s="37">
        <v>25</v>
      </c>
      <c r="G685" s="37">
        <v>1998</v>
      </c>
      <c r="H685" s="37">
        <v>34</v>
      </c>
      <c r="I685" s="37">
        <v>33</v>
      </c>
      <c r="J685" s="57">
        <v>2660</v>
      </c>
      <c r="K685" s="37">
        <v>29.6</v>
      </c>
      <c r="L685" s="37">
        <v>1</v>
      </c>
      <c r="M685" s="37">
        <v>4</v>
      </c>
      <c r="N685" s="37">
        <v>5</v>
      </c>
      <c r="O685" s="37">
        <v>1</v>
      </c>
      <c r="P685" s="37">
        <v>0</v>
      </c>
      <c r="Q685" s="37">
        <v>0</v>
      </c>
      <c r="R685" s="37">
        <v>6</v>
      </c>
      <c r="S685" s="37">
        <v>0</v>
      </c>
      <c r="T685" s="37">
        <v>0.03</v>
      </c>
      <c r="U685" s="37">
        <v>0.14000000000000001</v>
      </c>
      <c r="V685" s="37">
        <v>0.17</v>
      </c>
      <c r="W685" s="37">
        <v>0.03</v>
      </c>
      <c r="X685" s="37">
        <v>0.17</v>
      </c>
      <c r="Y685" s="38" t="s">
        <v>2185</v>
      </c>
    </row>
    <row r="686" spans="1:25" x14ac:dyDescent="0.2">
      <c r="A686" s="9">
        <v>658</v>
      </c>
      <c r="B686" s="11" t="s">
        <v>1868</v>
      </c>
      <c r="C686" s="11" t="s">
        <v>2186</v>
      </c>
      <c r="D686" s="11" t="s">
        <v>1440</v>
      </c>
      <c r="E686" s="11" t="s">
        <v>51</v>
      </c>
      <c r="F686" s="11">
        <v>26</v>
      </c>
      <c r="G686" s="11">
        <v>1997</v>
      </c>
      <c r="H686" s="11">
        <v>34</v>
      </c>
      <c r="I686" s="11">
        <v>26</v>
      </c>
      <c r="J686" s="13">
        <v>2010</v>
      </c>
      <c r="K686" s="11">
        <v>22.3</v>
      </c>
      <c r="L686" s="11">
        <v>4</v>
      </c>
      <c r="M686" s="11">
        <v>3</v>
      </c>
      <c r="N686" s="11">
        <v>7</v>
      </c>
      <c r="O686" s="11">
        <v>4</v>
      </c>
      <c r="P686" s="11">
        <v>0</v>
      </c>
      <c r="Q686" s="11">
        <v>0</v>
      </c>
      <c r="R686" s="11">
        <v>8</v>
      </c>
      <c r="S686" s="11">
        <v>0</v>
      </c>
      <c r="T686" s="11">
        <v>0.18</v>
      </c>
      <c r="U686" s="11">
        <v>0.13</v>
      </c>
      <c r="V686" s="11">
        <v>0.31</v>
      </c>
      <c r="W686" s="11">
        <v>0.18</v>
      </c>
      <c r="X686" s="11">
        <v>0.31</v>
      </c>
      <c r="Y686" s="14" t="s">
        <v>2185</v>
      </c>
    </row>
    <row r="687" spans="1:25" x14ac:dyDescent="0.2">
      <c r="A687" s="28">
        <v>659</v>
      </c>
      <c r="B687" s="37" t="s">
        <v>1871</v>
      </c>
      <c r="C687" s="37" t="s">
        <v>2210</v>
      </c>
      <c r="D687" s="37" t="s">
        <v>1440</v>
      </c>
      <c r="E687" s="37" t="s">
        <v>78</v>
      </c>
      <c r="F687" s="37">
        <v>25</v>
      </c>
      <c r="G687" s="37">
        <v>1998</v>
      </c>
      <c r="H687" s="37">
        <v>27</v>
      </c>
      <c r="I687" s="37">
        <v>11</v>
      </c>
      <c r="J687" s="57">
        <v>1125</v>
      </c>
      <c r="K687" s="37">
        <v>12.5</v>
      </c>
      <c r="L687" s="37">
        <v>2</v>
      </c>
      <c r="M687" s="37">
        <v>1</v>
      </c>
      <c r="N687" s="37">
        <v>3</v>
      </c>
      <c r="O687" s="37">
        <v>2</v>
      </c>
      <c r="P687" s="37">
        <v>0</v>
      </c>
      <c r="Q687" s="37">
        <v>0</v>
      </c>
      <c r="R687" s="37">
        <v>5</v>
      </c>
      <c r="S687" s="37">
        <v>0</v>
      </c>
      <c r="T687" s="37">
        <v>0.16</v>
      </c>
      <c r="U687" s="37">
        <v>0.08</v>
      </c>
      <c r="V687" s="37">
        <v>0.24</v>
      </c>
      <c r="W687" s="37">
        <v>0.16</v>
      </c>
      <c r="X687" s="37">
        <v>0.24</v>
      </c>
      <c r="Y687" s="38" t="s">
        <v>2185</v>
      </c>
    </row>
    <row r="688" spans="1:25" x14ac:dyDescent="0.2">
      <c r="A688" s="9">
        <v>660</v>
      </c>
      <c r="B688" s="11" t="s">
        <v>908</v>
      </c>
      <c r="C688" s="11" t="s">
        <v>2207</v>
      </c>
      <c r="D688" s="11" t="s">
        <v>483</v>
      </c>
      <c r="E688" s="11" t="s">
        <v>74</v>
      </c>
      <c r="F688" s="11">
        <v>38</v>
      </c>
      <c r="G688" s="11">
        <v>1985</v>
      </c>
      <c r="H688" s="11">
        <v>6</v>
      </c>
      <c r="I688" s="11">
        <v>2</v>
      </c>
      <c r="J688" s="11">
        <v>210</v>
      </c>
      <c r="K688" s="11">
        <v>2.2999999999999998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  <c r="Q688" s="11">
        <v>0</v>
      </c>
      <c r="R688" s="11">
        <v>1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4" t="s">
        <v>2185</v>
      </c>
    </row>
    <row r="689" spans="1:25" x14ac:dyDescent="0.2">
      <c r="A689" s="28">
        <v>661</v>
      </c>
      <c r="B689" s="37" t="s">
        <v>2135</v>
      </c>
      <c r="C689" s="37" t="s">
        <v>2186</v>
      </c>
      <c r="D689" s="37" t="s">
        <v>1981</v>
      </c>
      <c r="E689" s="37" t="s">
        <v>74</v>
      </c>
      <c r="F689" s="37">
        <v>28</v>
      </c>
      <c r="G689" s="37">
        <v>1995</v>
      </c>
      <c r="H689" s="37">
        <v>18</v>
      </c>
      <c r="I689" s="37">
        <v>3</v>
      </c>
      <c r="J689" s="37">
        <v>494</v>
      </c>
      <c r="K689" s="37">
        <v>5.5</v>
      </c>
      <c r="L689" s="37">
        <v>1</v>
      </c>
      <c r="M689" s="37">
        <v>0</v>
      </c>
      <c r="N689" s="37">
        <v>1</v>
      </c>
      <c r="O689" s="37">
        <v>1</v>
      </c>
      <c r="P689" s="37">
        <v>0</v>
      </c>
      <c r="Q689" s="37">
        <v>0</v>
      </c>
      <c r="R689" s="37">
        <v>4</v>
      </c>
      <c r="S689" s="37">
        <v>0</v>
      </c>
      <c r="T689" s="37">
        <v>0.18</v>
      </c>
      <c r="U689" s="37">
        <v>0</v>
      </c>
      <c r="V689" s="37">
        <v>0.18</v>
      </c>
      <c r="W689" s="37">
        <v>0.18</v>
      </c>
      <c r="X689" s="37">
        <v>0.18</v>
      </c>
      <c r="Y689" s="38" t="s">
        <v>2185</v>
      </c>
    </row>
    <row r="690" spans="1:25" x14ac:dyDescent="0.2">
      <c r="A690" s="9">
        <v>662</v>
      </c>
      <c r="B690" s="11" t="s">
        <v>1975</v>
      </c>
      <c r="C690" s="11" t="s">
        <v>2203</v>
      </c>
      <c r="D690" s="11" t="s">
        <v>1882</v>
      </c>
      <c r="E690" s="11" t="s">
        <v>378</v>
      </c>
      <c r="F690" s="11">
        <v>29</v>
      </c>
      <c r="G690" s="11">
        <v>1994</v>
      </c>
      <c r="H690" s="11">
        <v>34</v>
      </c>
      <c r="I690" s="11">
        <v>32</v>
      </c>
      <c r="J690" s="13">
        <v>2903</v>
      </c>
      <c r="K690" s="11">
        <v>32.299999999999997</v>
      </c>
      <c r="L690" s="11">
        <v>0</v>
      </c>
      <c r="M690" s="11">
        <v>3</v>
      </c>
      <c r="N690" s="11">
        <v>3</v>
      </c>
      <c r="O690" s="11">
        <v>0</v>
      </c>
      <c r="P690" s="11">
        <v>0</v>
      </c>
      <c r="Q690" s="11">
        <v>0</v>
      </c>
      <c r="R690" s="11">
        <v>4</v>
      </c>
      <c r="S690" s="11">
        <v>0</v>
      </c>
      <c r="T690" s="11">
        <v>0</v>
      </c>
      <c r="U690" s="11">
        <v>0.09</v>
      </c>
      <c r="V690" s="11">
        <v>0.09</v>
      </c>
      <c r="W690" s="11">
        <v>0</v>
      </c>
      <c r="X690" s="11">
        <v>0.09</v>
      </c>
      <c r="Y690" s="14" t="s">
        <v>2185</v>
      </c>
    </row>
    <row r="691" spans="1:25" x14ac:dyDescent="0.2">
      <c r="A691" s="28">
        <v>663</v>
      </c>
      <c r="B691" s="37" t="s">
        <v>1874</v>
      </c>
      <c r="C691" s="37" t="s">
        <v>2186</v>
      </c>
      <c r="D691" s="37" t="s">
        <v>1440</v>
      </c>
      <c r="E691" s="37" t="s">
        <v>371</v>
      </c>
      <c r="F691" s="37">
        <v>27</v>
      </c>
      <c r="G691" s="37">
        <v>1996</v>
      </c>
      <c r="H691" s="37">
        <v>32</v>
      </c>
      <c r="I691" s="37">
        <v>23</v>
      </c>
      <c r="J691" s="57">
        <v>1951</v>
      </c>
      <c r="K691" s="37">
        <v>21.7</v>
      </c>
      <c r="L691" s="37">
        <v>4</v>
      </c>
      <c r="M691" s="37">
        <v>4</v>
      </c>
      <c r="N691" s="37">
        <v>8</v>
      </c>
      <c r="O691" s="37">
        <v>4</v>
      </c>
      <c r="P691" s="37">
        <v>0</v>
      </c>
      <c r="Q691" s="37">
        <v>0</v>
      </c>
      <c r="R691" s="37">
        <v>4</v>
      </c>
      <c r="S691" s="37">
        <v>0</v>
      </c>
      <c r="T691" s="37">
        <v>0.18</v>
      </c>
      <c r="U691" s="37">
        <v>0.18</v>
      </c>
      <c r="V691" s="37">
        <v>0.37</v>
      </c>
      <c r="W691" s="37">
        <v>0.18</v>
      </c>
      <c r="X691" s="37">
        <v>0.37</v>
      </c>
      <c r="Y691" s="38" t="s">
        <v>2185</v>
      </c>
    </row>
    <row r="692" spans="1:25" x14ac:dyDescent="0.2">
      <c r="A692" s="9">
        <v>664</v>
      </c>
      <c r="B692" s="11" t="s">
        <v>2137</v>
      </c>
      <c r="C692" s="11" t="s">
        <v>2204</v>
      </c>
      <c r="D692" s="11" t="s">
        <v>1981</v>
      </c>
      <c r="E692" s="11" t="s">
        <v>380</v>
      </c>
      <c r="F692" s="11">
        <v>20</v>
      </c>
      <c r="G692" s="11">
        <v>2003</v>
      </c>
      <c r="H692" s="11">
        <v>10</v>
      </c>
      <c r="I692" s="11">
        <v>8</v>
      </c>
      <c r="J692" s="11">
        <v>742</v>
      </c>
      <c r="K692" s="11">
        <v>8.1999999999999993</v>
      </c>
      <c r="L692" s="11">
        <v>2</v>
      </c>
      <c r="M692" s="11">
        <v>0</v>
      </c>
      <c r="N692" s="11">
        <v>2</v>
      </c>
      <c r="O692" s="11">
        <v>2</v>
      </c>
      <c r="P692" s="11">
        <v>0</v>
      </c>
      <c r="Q692" s="11">
        <v>0</v>
      </c>
      <c r="R692" s="11">
        <v>3</v>
      </c>
      <c r="S692" s="11">
        <v>0</v>
      </c>
      <c r="T692" s="11">
        <v>0.24</v>
      </c>
      <c r="U692" s="11">
        <v>0</v>
      </c>
      <c r="V692" s="11">
        <v>0.24</v>
      </c>
      <c r="W692" s="11">
        <v>0.24</v>
      </c>
      <c r="X692" s="11">
        <v>0.24</v>
      </c>
      <c r="Y692" s="14" t="s">
        <v>2185</v>
      </c>
    </row>
    <row r="693" spans="1:25" x14ac:dyDescent="0.2">
      <c r="A693" s="28">
        <v>665</v>
      </c>
      <c r="B693" s="37" t="s">
        <v>1216</v>
      </c>
      <c r="C693" s="37" t="s">
        <v>2186</v>
      </c>
      <c r="D693" s="37" t="s">
        <v>1013</v>
      </c>
      <c r="E693" s="37" t="s">
        <v>309</v>
      </c>
      <c r="F693" s="37">
        <v>25</v>
      </c>
      <c r="G693" s="37">
        <v>1998</v>
      </c>
      <c r="H693" s="37">
        <v>34</v>
      </c>
      <c r="I693" s="37">
        <v>24</v>
      </c>
      <c r="J693" s="57">
        <v>2268</v>
      </c>
      <c r="K693" s="37">
        <v>25.2</v>
      </c>
      <c r="L693" s="37">
        <v>10</v>
      </c>
      <c r="M693" s="37">
        <v>2</v>
      </c>
      <c r="N693" s="37">
        <v>12</v>
      </c>
      <c r="O693" s="37">
        <v>9</v>
      </c>
      <c r="P693" s="37">
        <v>1</v>
      </c>
      <c r="Q693" s="37">
        <v>1</v>
      </c>
      <c r="R693" s="37">
        <v>5</v>
      </c>
      <c r="S693" s="37">
        <v>0</v>
      </c>
      <c r="T693" s="37">
        <v>0.4</v>
      </c>
      <c r="U693" s="37">
        <v>0.08</v>
      </c>
      <c r="V693" s="37">
        <v>0.48</v>
      </c>
      <c r="W693" s="37">
        <v>0.36</v>
      </c>
      <c r="X693" s="37">
        <v>0.44</v>
      </c>
      <c r="Y693" s="38" t="s">
        <v>2185</v>
      </c>
    </row>
    <row r="694" spans="1:25" x14ac:dyDescent="0.2">
      <c r="A694" s="54">
        <v>666</v>
      </c>
      <c r="B694" s="55" t="s">
        <v>1876</v>
      </c>
      <c r="C694" s="55" t="s">
        <v>2189</v>
      </c>
      <c r="D694" s="55" t="s">
        <v>1440</v>
      </c>
      <c r="E694" s="55" t="s">
        <v>377</v>
      </c>
      <c r="F694" s="55">
        <v>24</v>
      </c>
      <c r="G694" s="55">
        <v>1999</v>
      </c>
      <c r="H694" s="55">
        <v>1</v>
      </c>
      <c r="I694" s="55">
        <v>0</v>
      </c>
      <c r="J694" s="55">
        <v>9</v>
      </c>
      <c r="K694" s="55">
        <v>0.1</v>
      </c>
      <c r="L694" s="55">
        <v>0</v>
      </c>
      <c r="M694" s="55">
        <v>0</v>
      </c>
      <c r="N694" s="55">
        <v>0</v>
      </c>
      <c r="O694" s="55">
        <v>0</v>
      </c>
      <c r="P694" s="55">
        <v>0</v>
      </c>
      <c r="Q694" s="55">
        <v>0</v>
      </c>
      <c r="R694" s="55">
        <v>1</v>
      </c>
      <c r="S694" s="55">
        <v>0</v>
      </c>
      <c r="T694" s="55">
        <v>0</v>
      </c>
      <c r="U694" s="55">
        <v>0</v>
      </c>
      <c r="V694" s="55">
        <v>0</v>
      </c>
      <c r="W694" s="55">
        <v>0</v>
      </c>
      <c r="X694" s="55">
        <v>0</v>
      </c>
      <c r="Y694" s="56" t="s">
        <v>2185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outlinePr summaryBelow="0" summaryRight="0"/>
  </sheetPr>
  <dimension ref="A1:F40"/>
  <sheetViews>
    <sheetView workbookViewId="0">
      <pane ySplit="1" topLeftCell="A2" activePane="bottomLeft" state="frozen"/>
      <selection pane="bottomLeft" activeCell="B11" sqref="B11"/>
    </sheetView>
  </sheetViews>
  <sheetFormatPr defaultColWidth="12.5703125" defaultRowHeight="15.75" customHeight="1" x14ac:dyDescent="0.2"/>
  <cols>
    <col min="1" max="5" width="22.5703125" customWidth="1"/>
    <col min="6" max="6" width="28.85546875" bestFit="1" customWidth="1"/>
  </cols>
  <sheetData>
    <row r="1" spans="1:6" x14ac:dyDescent="0.2">
      <c r="A1" s="25" t="s">
        <v>2261</v>
      </c>
      <c r="B1" s="4" t="s">
        <v>2262</v>
      </c>
      <c r="C1" s="4" t="s">
        <v>2263</v>
      </c>
      <c r="D1" s="4" t="s">
        <v>2264</v>
      </c>
      <c r="E1" s="4" t="s">
        <v>2265</v>
      </c>
      <c r="F1" s="6" t="s">
        <v>2266</v>
      </c>
    </row>
    <row r="2" spans="1:6" x14ac:dyDescent="0.2">
      <c r="A2" s="9">
        <v>1</v>
      </c>
      <c r="B2" s="11" t="b">
        <v>1</v>
      </c>
      <c r="C2" s="11" t="b">
        <v>0</v>
      </c>
      <c r="D2" s="11" t="b">
        <v>0</v>
      </c>
      <c r="E2" s="11" t="s">
        <v>2267</v>
      </c>
      <c r="F2" s="14" t="s">
        <v>15</v>
      </c>
    </row>
    <row r="3" spans="1:6" x14ac:dyDescent="0.2">
      <c r="A3" s="28">
        <v>2</v>
      </c>
      <c r="B3" s="37" t="b">
        <v>1</v>
      </c>
      <c r="C3" s="37" t="b">
        <v>0</v>
      </c>
      <c r="D3" s="37" t="b">
        <v>0</v>
      </c>
      <c r="E3" s="37" t="s">
        <v>346</v>
      </c>
      <c r="F3" s="38" t="s">
        <v>2268</v>
      </c>
    </row>
    <row r="4" spans="1:6" x14ac:dyDescent="0.2">
      <c r="A4" s="9">
        <v>3</v>
      </c>
      <c r="B4" s="11" t="b">
        <v>1</v>
      </c>
      <c r="C4" s="11" t="b">
        <v>0</v>
      </c>
      <c r="D4" s="11" t="b">
        <v>0</v>
      </c>
      <c r="E4" s="11" t="s">
        <v>346</v>
      </c>
      <c r="F4" s="14" t="s">
        <v>2269</v>
      </c>
    </row>
    <row r="5" spans="1:6" x14ac:dyDescent="0.2">
      <c r="A5" s="28">
        <v>4</v>
      </c>
      <c r="B5" s="37" t="b">
        <v>1</v>
      </c>
      <c r="C5" s="37" t="b">
        <v>0</v>
      </c>
      <c r="D5" s="37" t="b">
        <v>0</v>
      </c>
      <c r="E5" s="37" t="s">
        <v>2270</v>
      </c>
      <c r="F5" s="38" t="s">
        <v>5</v>
      </c>
    </row>
    <row r="6" spans="1:6" x14ac:dyDescent="0.2">
      <c r="A6" s="9">
        <v>5</v>
      </c>
      <c r="B6" s="11" t="b">
        <v>1</v>
      </c>
      <c r="C6" s="11" t="b">
        <v>0</v>
      </c>
      <c r="D6" s="11" t="b">
        <v>0</v>
      </c>
      <c r="E6" s="11" t="s">
        <v>2270</v>
      </c>
      <c r="F6" s="14" t="s">
        <v>2271</v>
      </c>
    </row>
    <row r="7" spans="1:6" x14ac:dyDescent="0.2">
      <c r="A7" s="28">
        <v>6</v>
      </c>
      <c r="B7" s="37" t="b">
        <v>1</v>
      </c>
      <c r="C7" s="37" t="b">
        <v>0</v>
      </c>
      <c r="D7" s="37" t="b">
        <v>0</v>
      </c>
      <c r="E7" s="37" t="s">
        <v>343</v>
      </c>
      <c r="F7" s="38" t="s">
        <v>3</v>
      </c>
    </row>
    <row r="8" spans="1:6" x14ac:dyDescent="0.2">
      <c r="A8" s="9">
        <v>7</v>
      </c>
      <c r="B8" s="11" t="b">
        <v>1</v>
      </c>
      <c r="C8" s="11" t="b">
        <v>0</v>
      </c>
      <c r="D8" s="11" t="b">
        <v>0</v>
      </c>
      <c r="E8" s="11" t="s">
        <v>343</v>
      </c>
      <c r="F8" s="14" t="s">
        <v>2272</v>
      </c>
    </row>
    <row r="9" spans="1:6" x14ac:dyDescent="0.2">
      <c r="A9" s="28">
        <v>8</v>
      </c>
      <c r="B9" s="37" t="b">
        <v>1</v>
      </c>
      <c r="C9" s="37" t="b">
        <v>0</v>
      </c>
      <c r="D9" s="37" t="b">
        <v>0</v>
      </c>
      <c r="E9" s="37" t="s">
        <v>343</v>
      </c>
      <c r="F9" s="38" t="s">
        <v>7</v>
      </c>
    </row>
    <row r="10" spans="1:6" x14ac:dyDescent="0.2">
      <c r="A10" s="9">
        <v>9</v>
      </c>
      <c r="B10" s="11" t="b">
        <v>1</v>
      </c>
      <c r="C10" s="11" t="b">
        <v>0</v>
      </c>
      <c r="D10" s="11" t="b">
        <v>0</v>
      </c>
      <c r="E10" s="11" t="s">
        <v>343</v>
      </c>
      <c r="F10" s="14" t="s">
        <v>11</v>
      </c>
    </row>
    <row r="11" spans="1:6" x14ac:dyDescent="0.2">
      <c r="A11" s="28">
        <v>10</v>
      </c>
      <c r="B11" s="37" t="b">
        <v>1</v>
      </c>
      <c r="C11" s="37" t="b">
        <v>0</v>
      </c>
      <c r="D11" s="37" t="b">
        <v>0</v>
      </c>
      <c r="E11" s="37" t="s">
        <v>2270</v>
      </c>
      <c r="F11" s="38" t="s">
        <v>9</v>
      </c>
    </row>
    <row r="12" spans="1:6" x14ac:dyDescent="0.2">
      <c r="A12" s="9">
        <v>11</v>
      </c>
      <c r="B12" s="11" t="b">
        <v>1</v>
      </c>
      <c r="C12" s="11" t="b">
        <v>0</v>
      </c>
      <c r="D12" s="11" t="b">
        <v>0</v>
      </c>
      <c r="E12" s="11" t="s">
        <v>2270</v>
      </c>
      <c r="F12" s="14" t="s">
        <v>13</v>
      </c>
    </row>
    <row r="13" spans="1:6" x14ac:dyDescent="0.2">
      <c r="A13" s="28">
        <v>12</v>
      </c>
      <c r="B13" s="37" t="b">
        <v>0</v>
      </c>
      <c r="C13" s="37" t="b">
        <v>0</v>
      </c>
      <c r="D13" s="37" t="b">
        <v>1</v>
      </c>
      <c r="E13" s="37" t="s">
        <v>2270</v>
      </c>
      <c r="F13" s="38" t="s">
        <v>2273</v>
      </c>
    </row>
    <row r="14" spans="1:6" x14ac:dyDescent="0.2">
      <c r="A14" s="9">
        <v>13</v>
      </c>
      <c r="B14" s="11" t="b">
        <v>0</v>
      </c>
      <c r="C14" s="11" t="b">
        <v>1</v>
      </c>
      <c r="D14" s="11" t="b">
        <v>0</v>
      </c>
      <c r="E14" s="11" t="s">
        <v>346</v>
      </c>
      <c r="F14" s="14" t="s">
        <v>2274</v>
      </c>
    </row>
    <row r="15" spans="1:6" x14ac:dyDescent="0.2">
      <c r="A15" s="28">
        <v>14</v>
      </c>
      <c r="B15" s="37" t="b">
        <v>0</v>
      </c>
      <c r="C15" s="37" t="b">
        <v>1</v>
      </c>
      <c r="D15" s="37" t="b">
        <v>0</v>
      </c>
      <c r="E15" s="37" t="s">
        <v>346</v>
      </c>
      <c r="F15" s="38" t="s">
        <v>2275</v>
      </c>
    </row>
    <row r="16" spans="1:6" x14ac:dyDescent="0.2">
      <c r="A16" s="9">
        <v>15</v>
      </c>
      <c r="B16" s="11" t="b">
        <v>0</v>
      </c>
      <c r="C16" s="11" t="b">
        <v>1</v>
      </c>
      <c r="D16" s="11" t="b">
        <v>0</v>
      </c>
      <c r="E16" s="11" t="s">
        <v>346</v>
      </c>
      <c r="F16" s="14" t="s">
        <v>2276</v>
      </c>
    </row>
    <row r="17" spans="1:6" x14ac:dyDescent="0.2">
      <c r="A17" s="28">
        <v>16</v>
      </c>
      <c r="B17" s="37" t="b">
        <v>0</v>
      </c>
      <c r="C17" s="37" t="b">
        <v>1</v>
      </c>
      <c r="D17" s="37" t="b">
        <v>0</v>
      </c>
      <c r="E17" s="37" t="s">
        <v>346</v>
      </c>
      <c r="F17" s="38" t="s">
        <v>2277</v>
      </c>
    </row>
    <row r="18" spans="1:6" x14ac:dyDescent="0.2">
      <c r="A18" s="9">
        <v>17</v>
      </c>
      <c r="B18" s="11" t="b">
        <v>0</v>
      </c>
      <c r="C18" s="11" t="b">
        <v>0</v>
      </c>
      <c r="D18" s="11" t="b">
        <v>1</v>
      </c>
      <c r="E18" s="11" t="s">
        <v>346</v>
      </c>
      <c r="F18" s="14" t="s">
        <v>2278</v>
      </c>
    </row>
    <row r="19" spans="1:6" x14ac:dyDescent="0.2">
      <c r="A19" s="28">
        <v>18</v>
      </c>
      <c r="B19" s="37" t="b">
        <v>1</v>
      </c>
      <c r="C19" s="37" t="b">
        <v>0</v>
      </c>
      <c r="D19" s="37" t="b">
        <v>0</v>
      </c>
      <c r="E19" s="37" t="s">
        <v>346</v>
      </c>
      <c r="F19" s="38" t="s">
        <v>2279</v>
      </c>
    </row>
    <row r="20" spans="1:6" x14ac:dyDescent="0.2">
      <c r="A20" s="9">
        <v>19</v>
      </c>
      <c r="B20" s="11" t="b">
        <v>1</v>
      </c>
      <c r="C20" s="11" t="b">
        <v>0</v>
      </c>
      <c r="D20" s="11" t="b">
        <v>0</v>
      </c>
      <c r="E20" s="11" t="s">
        <v>346</v>
      </c>
      <c r="F20" s="14" t="s">
        <v>2280</v>
      </c>
    </row>
    <row r="21" spans="1:6" x14ac:dyDescent="0.2">
      <c r="A21" s="28">
        <v>20</v>
      </c>
      <c r="B21" s="37" t="b">
        <v>1</v>
      </c>
      <c r="C21" s="37" t="b">
        <v>0</v>
      </c>
      <c r="D21" s="37" t="b">
        <v>0</v>
      </c>
      <c r="E21" s="37" t="s">
        <v>346</v>
      </c>
      <c r="F21" s="38" t="s">
        <v>2281</v>
      </c>
    </row>
    <row r="22" spans="1:6" x14ac:dyDescent="0.2">
      <c r="A22" s="9">
        <v>21</v>
      </c>
      <c r="B22" s="11" t="b">
        <v>1</v>
      </c>
      <c r="C22" s="11" t="b">
        <v>0</v>
      </c>
      <c r="D22" s="11" t="b">
        <v>0</v>
      </c>
      <c r="E22" s="11" t="s">
        <v>346</v>
      </c>
      <c r="F22" s="14" t="s">
        <v>2282</v>
      </c>
    </row>
    <row r="23" spans="1:6" x14ac:dyDescent="0.2">
      <c r="A23" s="28">
        <v>22</v>
      </c>
      <c r="B23" s="37" t="b">
        <v>1</v>
      </c>
      <c r="C23" s="37" t="b">
        <v>0</v>
      </c>
      <c r="D23" s="37" t="b">
        <v>0</v>
      </c>
      <c r="E23" s="37" t="s">
        <v>346</v>
      </c>
      <c r="F23" s="38" t="s">
        <v>2283</v>
      </c>
    </row>
    <row r="24" spans="1:6" x14ac:dyDescent="0.2">
      <c r="A24" s="9">
        <v>23</v>
      </c>
      <c r="B24" s="11" t="b">
        <v>1</v>
      </c>
      <c r="C24" s="11" t="b">
        <v>0</v>
      </c>
      <c r="D24" s="11" t="b">
        <v>0</v>
      </c>
      <c r="E24" s="11" t="s">
        <v>346</v>
      </c>
      <c r="F24" s="14" t="s">
        <v>2284</v>
      </c>
    </row>
    <row r="25" spans="1:6" x14ac:dyDescent="0.2">
      <c r="A25" s="28">
        <v>24</v>
      </c>
      <c r="B25" s="37" t="b">
        <v>1</v>
      </c>
      <c r="C25" s="37" t="b">
        <v>0</v>
      </c>
      <c r="D25" s="37" t="b">
        <v>0</v>
      </c>
      <c r="E25" s="37" t="s">
        <v>346</v>
      </c>
      <c r="F25" s="38" t="s">
        <v>2285</v>
      </c>
    </row>
    <row r="26" spans="1:6" x14ac:dyDescent="0.2">
      <c r="A26" s="9">
        <v>25</v>
      </c>
      <c r="B26" s="11" t="b">
        <v>0</v>
      </c>
      <c r="C26" s="11" t="b">
        <v>0</v>
      </c>
      <c r="D26" s="11" t="b">
        <v>1</v>
      </c>
      <c r="E26" s="11" t="s">
        <v>346</v>
      </c>
      <c r="F26" s="14" t="s">
        <v>2286</v>
      </c>
    </row>
    <row r="27" spans="1:6" x14ac:dyDescent="0.2">
      <c r="A27" s="28">
        <v>26</v>
      </c>
      <c r="B27" s="37" t="b">
        <v>1</v>
      </c>
      <c r="C27" s="37" t="b">
        <v>0</v>
      </c>
      <c r="D27" s="37" t="b">
        <v>0</v>
      </c>
      <c r="E27" s="37" t="s">
        <v>346</v>
      </c>
      <c r="F27" s="38" t="s">
        <v>2287</v>
      </c>
    </row>
    <row r="28" spans="1:6" x14ac:dyDescent="0.2">
      <c r="A28" s="9">
        <v>27</v>
      </c>
      <c r="B28" s="11" t="b">
        <v>1</v>
      </c>
      <c r="C28" s="11" t="b">
        <v>0</v>
      </c>
      <c r="D28" s="11" t="b">
        <v>0</v>
      </c>
      <c r="E28" s="11" t="s">
        <v>346</v>
      </c>
      <c r="F28" s="14" t="s">
        <v>2288</v>
      </c>
    </row>
    <row r="29" spans="1:6" x14ac:dyDescent="0.2">
      <c r="A29" s="28">
        <v>28</v>
      </c>
      <c r="B29" s="37" t="b">
        <v>1</v>
      </c>
      <c r="C29" s="37" t="b">
        <v>0</v>
      </c>
      <c r="D29" s="37" t="b">
        <v>0</v>
      </c>
      <c r="E29" s="37" t="s">
        <v>346</v>
      </c>
      <c r="F29" s="38" t="s">
        <v>2289</v>
      </c>
    </row>
    <row r="30" spans="1:6" x14ac:dyDescent="0.2">
      <c r="A30" s="9">
        <v>29</v>
      </c>
      <c r="B30" s="11" t="b">
        <v>1</v>
      </c>
      <c r="C30" s="11" t="b">
        <v>0</v>
      </c>
      <c r="D30" s="11" t="b">
        <v>0</v>
      </c>
      <c r="E30" s="11" t="s">
        <v>346</v>
      </c>
      <c r="F30" s="14" t="s">
        <v>2290</v>
      </c>
    </row>
    <row r="31" spans="1:6" x14ac:dyDescent="0.2">
      <c r="A31" s="28"/>
      <c r="B31" s="37"/>
      <c r="C31" s="37"/>
      <c r="D31" s="37"/>
      <c r="E31" s="37"/>
      <c r="F31" s="38"/>
    </row>
    <row r="32" spans="1:6" x14ac:dyDescent="0.2">
      <c r="A32" s="9"/>
      <c r="B32" s="11"/>
      <c r="C32" s="11"/>
      <c r="D32" s="11"/>
      <c r="E32" s="11"/>
      <c r="F32" s="14"/>
    </row>
    <row r="33" spans="1:6" x14ac:dyDescent="0.2">
      <c r="A33" s="28"/>
      <c r="B33" s="37"/>
      <c r="C33" s="37"/>
      <c r="D33" s="37"/>
      <c r="E33" s="37"/>
      <c r="F33" s="38"/>
    </row>
    <row r="34" spans="1:6" x14ac:dyDescent="0.2">
      <c r="A34" s="9"/>
      <c r="B34" s="11"/>
      <c r="C34" s="11"/>
      <c r="D34" s="11"/>
      <c r="E34" s="11"/>
      <c r="F34" s="14"/>
    </row>
    <row r="35" spans="1:6" x14ac:dyDescent="0.2">
      <c r="A35" s="28"/>
      <c r="B35" s="37"/>
      <c r="C35" s="37"/>
      <c r="D35" s="37"/>
      <c r="E35" s="37"/>
      <c r="F35" s="38"/>
    </row>
    <row r="36" spans="1:6" x14ac:dyDescent="0.2">
      <c r="A36" s="9"/>
      <c r="B36" s="11"/>
      <c r="C36" s="11"/>
      <c r="D36" s="11"/>
      <c r="E36" s="11"/>
      <c r="F36" s="14"/>
    </row>
    <row r="37" spans="1:6" x14ac:dyDescent="0.2">
      <c r="A37" s="28"/>
      <c r="B37" s="37"/>
      <c r="C37" s="37"/>
      <c r="D37" s="37"/>
      <c r="E37" s="37"/>
      <c r="F37" s="38"/>
    </row>
    <row r="38" spans="1:6" x14ac:dyDescent="0.2">
      <c r="A38" s="9"/>
      <c r="B38" s="11"/>
      <c r="C38" s="11"/>
      <c r="D38" s="11"/>
      <c r="E38" s="11"/>
      <c r="F38" s="14"/>
    </row>
    <row r="39" spans="1:6" x14ac:dyDescent="0.2">
      <c r="A39" s="28"/>
      <c r="B39" s="37"/>
      <c r="C39" s="37"/>
      <c r="D39" s="37"/>
      <c r="E39" s="37"/>
      <c r="F39" s="38"/>
    </row>
    <row r="40" spans="1:6" x14ac:dyDescent="0.2">
      <c r="A40" s="54"/>
      <c r="B40" s="55"/>
      <c r="C40" s="55"/>
      <c r="D40" s="55"/>
      <c r="E40" s="55"/>
      <c r="F40" s="56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1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7" width="22.5703125" customWidth="1"/>
  </cols>
  <sheetData>
    <row r="1" spans="1:25" x14ac:dyDescent="0.2">
      <c r="A1" s="42" t="s">
        <v>472</v>
      </c>
      <c r="B1" s="44" t="s">
        <v>346</v>
      </c>
      <c r="C1" s="43" t="s">
        <v>471</v>
      </c>
      <c r="D1" s="43" t="s">
        <v>2170</v>
      </c>
      <c r="E1" s="43" t="s">
        <v>475</v>
      </c>
      <c r="F1" s="43" t="s">
        <v>2171</v>
      </c>
      <c r="G1" s="43" t="s">
        <v>2291</v>
      </c>
      <c r="H1" s="43" t="s">
        <v>2173</v>
      </c>
      <c r="I1" s="43" t="s">
        <v>2292</v>
      </c>
      <c r="J1" s="43" t="s">
        <v>2293</v>
      </c>
      <c r="K1" s="43" t="s">
        <v>274</v>
      </c>
      <c r="L1" s="43" t="s">
        <v>2294</v>
      </c>
      <c r="M1" s="43" t="s">
        <v>2295</v>
      </c>
      <c r="N1" s="43" t="s">
        <v>2296</v>
      </c>
      <c r="O1" s="43" t="s">
        <v>2297</v>
      </c>
      <c r="P1" s="43" t="s">
        <v>2298</v>
      </c>
      <c r="Q1" s="43" t="s">
        <v>2299</v>
      </c>
      <c r="R1" s="43" t="s">
        <v>2300</v>
      </c>
      <c r="S1" s="43" t="s">
        <v>2301</v>
      </c>
      <c r="T1" s="43" t="s">
        <v>2302</v>
      </c>
      <c r="U1" s="43" t="s">
        <v>2303</v>
      </c>
      <c r="V1" s="43" t="s">
        <v>2304</v>
      </c>
      <c r="W1" s="43" t="s">
        <v>2305</v>
      </c>
      <c r="X1" s="43" t="s">
        <v>2306</v>
      </c>
      <c r="Y1" s="46" t="s">
        <v>2307</v>
      </c>
    </row>
    <row r="2" spans="1:25" x14ac:dyDescent="0.2">
      <c r="A2" s="9"/>
      <c r="B2" s="11">
        <v>2024</v>
      </c>
      <c r="C2" s="11" t="s">
        <v>284</v>
      </c>
      <c r="D2" s="11" t="s">
        <v>2186</v>
      </c>
      <c r="E2" s="11" t="s">
        <v>1304</v>
      </c>
      <c r="F2" s="11">
        <v>21</v>
      </c>
      <c r="G2" s="11">
        <v>32</v>
      </c>
      <c r="H2" s="11">
        <v>32</v>
      </c>
      <c r="I2" s="13">
        <v>2880</v>
      </c>
      <c r="J2" s="11">
        <v>32</v>
      </c>
      <c r="K2" s="11">
        <v>43</v>
      </c>
      <c r="L2" s="11">
        <v>1.34</v>
      </c>
      <c r="M2" s="11">
        <v>114</v>
      </c>
      <c r="N2" s="11">
        <v>75</v>
      </c>
      <c r="O2" s="11">
        <v>64.900000000000006</v>
      </c>
      <c r="P2" s="11">
        <v>22</v>
      </c>
      <c r="Q2" s="11">
        <v>4</v>
      </c>
      <c r="R2" s="11">
        <v>6</v>
      </c>
      <c r="S2" s="11">
        <v>9</v>
      </c>
      <c r="T2" s="11">
        <v>28.1</v>
      </c>
      <c r="U2" s="11">
        <v>5</v>
      </c>
      <c r="V2" s="11">
        <v>3</v>
      </c>
      <c r="W2" s="11">
        <v>1</v>
      </c>
      <c r="X2" s="11">
        <v>1</v>
      </c>
      <c r="Y2" s="14">
        <v>25</v>
      </c>
    </row>
    <row r="3" spans="1:25" x14ac:dyDescent="0.2">
      <c r="A3" s="28"/>
      <c r="B3" s="37">
        <v>2024</v>
      </c>
      <c r="C3" s="37" t="s">
        <v>1322</v>
      </c>
      <c r="D3" s="37" t="s">
        <v>2186</v>
      </c>
      <c r="E3" s="37" t="s">
        <v>1304</v>
      </c>
      <c r="F3" s="37">
        <v>30</v>
      </c>
      <c r="G3" s="37">
        <v>1</v>
      </c>
      <c r="H3" s="37">
        <v>1</v>
      </c>
      <c r="I3" s="37">
        <v>90</v>
      </c>
      <c r="J3" s="37">
        <v>1</v>
      </c>
      <c r="K3" s="37">
        <v>0</v>
      </c>
      <c r="L3" s="37">
        <v>0</v>
      </c>
      <c r="M3" s="37">
        <v>4</v>
      </c>
      <c r="N3" s="37">
        <v>4</v>
      </c>
      <c r="O3" s="37">
        <v>100</v>
      </c>
      <c r="P3" s="37">
        <v>1</v>
      </c>
      <c r="Q3" s="37">
        <v>0</v>
      </c>
      <c r="R3" s="37">
        <v>0</v>
      </c>
      <c r="S3" s="37">
        <v>1</v>
      </c>
      <c r="T3" s="37">
        <v>100</v>
      </c>
      <c r="U3" s="37">
        <v>0</v>
      </c>
      <c r="V3" s="37">
        <v>0</v>
      </c>
      <c r="W3" s="37">
        <v>0</v>
      </c>
      <c r="X3" s="37">
        <v>0</v>
      </c>
    </row>
    <row r="4" spans="1:25" x14ac:dyDescent="0.2">
      <c r="A4" s="9"/>
      <c r="B4" s="11">
        <v>2024</v>
      </c>
      <c r="C4" s="11" t="s">
        <v>1424</v>
      </c>
      <c r="D4" s="11" t="s">
        <v>2186</v>
      </c>
      <c r="E4" s="11" t="s">
        <v>1304</v>
      </c>
      <c r="F4" s="11">
        <v>23</v>
      </c>
      <c r="G4" s="11">
        <v>1</v>
      </c>
      <c r="H4" s="11">
        <v>1</v>
      </c>
      <c r="I4" s="11">
        <v>90</v>
      </c>
      <c r="J4" s="11">
        <v>1</v>
      </c>
      <c r="K4" s="11">
        <v>0</v>
      </c>
      <c r="L4" s="11">
        <v>0</v>
      </c>
      <c r="M4" s="11">
        <v>0</v>
      </c>
      <c r="N4" s="11">
        <v>0</v>
      </c>
      <c r="P4" s="11">
        <v>1</v>
      </c>
      <c r="Q4" s="11">
        <v>0</v>
      </c>
      <c r="R4" s="11">
        <v>0</v>
      </c>
      <c r="S4" s="11">
        <v>1</v>
      </c>
      <c r="T4" s="11">
        <v>100</v>
      </c>
      <c r="U4" s="11">
        <v>0</v>
      </c>
      <c r="V4" s="11">
        <v>0</v>
      </c>
      <c r="W4" s="11">
        <v>0</v>
      </c>
      <c r="X4" s="11">
        <v>0</v>
      </c>
    </row>
    <row r="5" spans="1:25" x14ac:dyDescent="0.2">
      <c r="A5" s="28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8"/>
    </row>
    <row r="6" spans="1:25" x14ac:dyDescent="0.2">
      <c r="A6" s="9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4"/>
    </row>
    <row r="7" spans="1:25" x14ac:dyDescent="0.2">
      <c r="A7" s="28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8"/>
    </row>
    <row r="8" spans="1:25" x14ac:dyDescent="0.2">
      <c r="A8" s="9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4"/>
    </row>
    <row r="9" spans="1:25" x14ac:dyDescent="0.2">
      <c r="A9" s="28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</row>
    <row r="10" spans="1:25" x14ac:dyDescent="0.2">
      <c r="A10" s="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4"/>
    </row>
    <row r="11" spans="1:25" x14ac:dyDescent="0.2">
      <c r="A11" s="28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8"/>
    </row>
    <row r="12" spans="1:25" x14ac:dyDescent="0.2">
      <c r="A12" s="9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4"/>
    </row>
    <row r="13" spans="1:25" x14ac:dyDescent="0.2">
      <c r="A13" s="28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8"/>
    </row>
    <row r="14" spans="1:25" x14ac:dyDescent="0.2">
      <c r="A14" s="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4"/>
    </row>
    <row r="15" spans="1:25" x14ac:dyDescent="0.2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EPL fantasy Points</vt:lpstr>
      <vt:lpstr>Teams</vt:lpstr>
      <vt:lpstr>Coaches</vt:lpstr>
      <vt:lpstr>INSERT</vt:lpstr>
      <vt:lpstr>Roster</vt:lpstr>
      <vt:lpstr>Season Results</vt:lpstr>
      <vt:lpstr>Matches</vt:lpstr>
      <vt:lpstr>Players</vt:lpstr>
      <vt:lpstr>General_Stats</vt:lpstr>
      <vt:lpstr>Awards</vt:lpstr>
      <vt:lpstr>Award Types</vt:lpstr>
      <vt:lpstr>GK_Stats</vt:lpstr>
      <vt:lpstr>Shooting_Stats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White</cp:lastModifiedBy>
  <dcterms:created xsi:type="dcterms:W3CDTF">2024-12-06T02:57:36Z</dcterms:created>
  <dcterms:modified xsi:type="dcterms:W3CDTF">2024-12-06T02:57:36Z</dcterms:modified>
</cp:coreProperties>
</file>