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Documents\GitHub\CSC317-Project-1\"/>
    </mc:Choice>
  </mc:AlternateContent>
  <bookViews>
    <workbookView xWindow="0" yWindow="0" windowWidth="10640" windowHeight="470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A63" i="1"/>
  <c r="B61" i="1"/>
  <c r="B59" i="1"/>
  <c r="A57" i="1"/>
  <c r="B55" i="1"/>
  <c r="A53" i="1"/>
  <c r="B51" i="1"/>
  <c r="B47" i="1"/>
  <c r="AA35" i="1"/>
  <c r="N35" i="1"/>
  <c r="Z34" i="1"/>
  <c r="Z35" i="1" s="1"/>
  <c r="N34" i="1"/>
  <c r="C34" i="1"/>
  <c r="N33" i="1"/>
  <c r="X32" i="1"/>
  <c r="X33" i="1" s="1"/>
  <c r="X34" i="1" s="1"/>
  <c r="X35" i="1" s="1"/>
  <c r="N32" i="1"/>
  <c r="D32" i="1"/>
  <c r="N31" i="1"/>
  <c r="V30" i="1"/>
  <c r="V31" i="1" s="1"/>
  <c r="V32" i="1" s="1"/>
  <c r="V33" i="1" s="1"/>
  <c r="V34" i="1" s="1"/>
  <c r="V35" i="1" s="1"/>
  <c r="U30" i="1"/>
  <c r="N30" i="1"/>
  <c r="U29" i="1"/>
  <c r="T29" i="1"/>
  <c r="N29" i="1"/>
  <c r="T28" i="1"/>
  <c r="N28" i="1"/>
  <c r="S27" i="1"/>
  <c r="N27" i="1"/>
  <c r="N26" i="1"/>
  <c r="C26" i="1"/>
  <c r="N25" i="1"/>
  <c r="P24" i="1"/>
  <c r="N24" i="1"/>
  <c r="D24" i="1"/>
  <c r="N23" i="1"/>
  <c r="F23" i="1"/>
  <c r="O22" i="1"/>
  <c r="N22" i="1"/>
  <c r="E22" i="1"/>
  <c r="N21" i="1"/>
  <c r="F21" i="1"/>
  <c r="N20" i="1"/>
  <c r="AA17" i="1"/>
  <c r="Z17" i="1"/>
  <c r="J17" i="1"/>
  <c r="H17" i="1"/>
  <c r="E35" i="1" s="1"/>
  <c r="F17" i="1"/>
  <c r="D35" i="1" s="1"/>
  <c r="D17" i="1"/>
  <c r="C35" i="1" s="1"/>
  <c r="Z16" i="1"/>
  <c r="J16" i="1"/>
  <c r="H16" i="1"/>
  <c r="E34" i="1" s="1"/>
  <c r="F16" i="1"/>
  <c r="D34" i="1" s="1"/>
  <c r="D16" i="1"/>
  <c r="M16" i="1" s="1"/>
  <c r="Y15" i="1"/>
  <c r="Y16" i="1" s="1"/>
  <c r="X15" i="1"/>
  <c r="X16" i="1" s="1"/>
  <c r="X17" i="1" s="1"/>
  <c r="J15" i="1"/>
  <c r="H15" i="1"/>
  <c r="E33" i="1" s="1"/>
  <c r="F15" i="1"/>
  <c r="D33" i="1" s="1"/>
  <c r="D15" i="1"/>
  <c r="C33" i="1" s="1"/>
  <c r="X14" i="1"/>
  <c r="V14" i="1"/>
  <c r="V15" i="1" s="1"/>
  <c r="V16" i="1" s="1"/>
  <c r="V17" i="1" s="1"/>
  <c r="J14" i="1"/>
  <c r="H14" i="1"/>
  <c r="E32" i="1" s="1"/>
  <c r="F14" i="1"/>
  <c r="D14" i="1"/>
  <c r="M14" i="1" s="1"/>
  <c r="W13" i="1"/>
  <c r="W31" i="1" s="1"/>
  <c r="W32" i="1" s="1"/>
  <c r="W33" i="1" s="1"/>
  <c r="W34" i="1" s="1"/>
  <c r="W35" i="1" s="1"/>
  <c r="V13" i="1"/>
  <c r="J13" i="1"/>
  <c r="H13" i="1"/>
  <c r="E31" i="1" s="1"/>
  <c r="F13" i="1"/>
  <c r="D31" i="1" s="1"/>
  <c r="D13" i="1"/>
  <c r="C31" i="1" s="1"/>
  <c r="U12" i="1"/>
  <c r="U13" i="1" s="1"/>
  <c r="T12" i="1"/>
  <c r="T30" i="1" s="1"/>
  <c r="J12" i="1"/>
  <c r="H12" i="1"/>
  <c r="E30" i="1" s="1"/>
  <c r="F12" i="1"/>
  <c r="D30" i="1" s="1"/>
  <c r="D12" i="1"/>
  <c r="C30" i="1" s="1"/>
  <c r="T11" i="1"/>
  <c r="S11" i="1"/>
  <c r="S29" i="1" s="1"/>
  <c r="J11" i="1"/>
  <c r="H11" i="1"/>
  <c r="E29" i="1" s="1"/>
  <c r="F11" i="1"/>
  <c r="D29" i="1" s="1"/>
  <c r="D11" i="1"/>
  <c r="C29" i="1" s="1"/>
  <c r="S10" i="1"/>
  <c r="S28" i="1" s="1"/>
  <c r="J10" i="1"/>
  <c r="H10" i="1"/>
  <c r="E28" i="1" s="1"/>
  <c r="F10" i="1"/>
  <c r="D28" i="1" s="1"/>
  <c r="D10" i="1"/>
  <c r="C28" i="1" s="1"/>
  <c r="J9" i="1"/>
  <c r="H9" i="1"/>
  <c r="E27" i="1" s="1"/>
  <c r="F9" i="1"/>
  <c r="D27" i="1" s="1"/>
  <c r="D9" i="1"/>
  <c r="C27" i="1" s="1"/>
  <c r="J8" i="1"/>
  <c r="H8" i="1"/>
  <c r="E26" i="1" s="1"/>
  <c r="F8" i="1"/>
  <c r="D26" i="1" s="1"/>
  <c r="D8" i="1"/>
  <c r="M8" i="1" s="1"/>
  <c r="J7" i="1"/>
  <c r="H7" i="1"/>
  <c r="E25" i="1" s="1"/>
  <c r="F7" i="1"/>
  <c r="D25" i="1" s="1"/>
  <c r="D7" i="1"/>
  <c r="C25" i="1" s="1"/>
  <c r="P6" i="1"/>
  <c r="P7" i="1" s="1"/>
  <c r="J6" i="1"/>
  <c r="H6" i="1"/>
  <c r="E24" i="1" s="1"/>
  <c r="F6" i="1"/>
  <c r="D6" i="1"/>
  <c r="M6" i="1" s="1"/>
  <c r="P5" i="1"/>
  <c r="L5" i="1"/>
  <c r="K5" i="1"/>
  <c r="J5" i="1"/>
  <c r="H5" i="1"/>
  <c r="E23" i="1" s="1"/>
  <c r="D5" i="1"/>
  <c r="C23" i="1" s="1"/>
  <c r="O4" i="1"/>
  <c r="O5" i="1" s="1"/>
  <c r="L4" i="1"/>
  <c r="K4" i="1"/>
  <c r="G22" i="1" s="1"/>
  <c r="J4" i="1"/>
  <c r="F22" i="1" s="1"/>
  <c r="H4" i="1"/>
  <c r="D4" i="1"/>
  <c r="M4" i="1" s="1"/>
  <c r="L3" i="1"/>
  <c r="K3" i="1"/>
  <c r="G21" i="1" s="1"/>
  <c r="J3" i="1"/>
  <c r="H3" i="1"/>
  <c r="M3" i="1" s="1"/>
  <c r="D3" i="1"/>
  <c r="C21" i="1" s="1"/>
  <c r="J2" i="1"/>
  <c r="H2" i="1"/>
  <c r="E20" i="1" s="1"/>
  <c r="F2" i="1"/>
  <c r="D20" i="1" s="1"/>
  <c r="D2" i="1"/>
  <c r="C20" i="1" s="1"/>
  <c r="P25" i="1" l="1"/>
  <c r="P8" i="1"/>
  <c r="Y34" i="1"/>
  <c r="Y17" i="1"/>
  <c r="Y35" i="1" s="1"/>
  <c r="O23" i="1"/>
  <c r="O6" i="1"/>
  <c r="U31" i="1"/>
  <c r="U14" i="1"/>
  <c r="M9" i="1"/>
  <c r="T13" i="1"/>
  <c r="M7" i="1"/>
  <c r="M11" i="1"/>
  <c r="S12" i="1"/>
  <c r="M15" i="1"/>
  <c r="E21" i="1"/>
  <c r="C22" i="1"/>
  <c r="C24" i="1"/>
  <c r="C32" i="1"/>
  <c r="Y33" i="1"/>
  <c r="M17" i="1"/>
  <c r="M5" i="1"/>
  <c r="M10" i="1"/>
  <c r="W14" i="1"/>
  <c r="W15" i="1" s="1"/>
  <c r="W16" i="1" s="1"/>
  <c r="W17" i="1" s="1"/>
  <c r="M2" i="1"/>
  <c r="M12" i="1"/>
  <c r="M13" i="1"/>
  <c r="U15" i="1" l="1"/>
  <c r="U32" i="1"/>
  <c r="T14" i="1"/>
  <c r="T31" i="1"/>
  <c r="O7" i="1"/>
  <c r="O24" i="1"/>
  <c r="P9" i="1"/>
  <c r="P26" i="1"/>
  <c r="S30" i="1"/>
  <c r="S13" i="1"/>
  <c r="P27" i="1" l="1"/>
  <c r="P10" i="1"/>
  <c r="T15" i="1"/>
  <c r="T32" i="1"/>
  <c r="S31" i="1"/>
  <c r="S14" i="1"/>
  <c r="Q7" i="1"/>
  <c r="O25" i="1"/>
  <c r="O8" i="1"/>
  <c r="U16" i="1"/>
  <c r="U33" i="1"/>
  <c r="A49" i="1" l="1"/>
  <c r="Q25" i="1"/>
  <c r="T33" i="1"/>
  <c r="T16" i="1"/>
  <c r="U34" i="1"/>
  <c r="U17" i="1"/>
  <c r="U35" i="1" s="1"/>
  <c r="S15" i="1"/>
  <c r="S32" i="1"/>
  <c r="P28" i="1"/>
  <c r="P11" i="1"/>
  <c r="Q8" i="1"/>
  <c r="O26" i="1"/>
  <c r="O9" i="1"/>
  <c r="T17" i="1" l="1"/>
  <c r="T35" i="1" s="1"/>
  <c r="T34" i="1"/>
  <c r="Q26" i="1"/>
  <c r="R8" i="1"/>
  <c r="R26" i="1" s="1"/>
  <c r="S33" i="1"/>
  <c r="S16" i="1"/>
  <c r="O10" i="1"/>
  <c r="O27" i="1"/>
  <c r="Q9" i="1"/>
  <c r="P29" i="1"/>
  <c r="P12" i="1"/>
  <c r="P13" i="1" l="1"/>
  <c r="P30" i="1"/>
  <c r="O11" i="1"/>
  <c r="Q10" i="1"/>
  <c r="O28" i="1"/>
  <c r="S17" i="1"/>
  <c r="S35" i="1" s="1"/>
  <c r="S34" i="1"/>
  <c r="Q27" i="1"/>
  <c r="R9" i="1"/>
  <c r="R27" i="1" s="1"/>
  <c r="R10" i="1" l="1"/>
  <c r="R28" i="1" s="1"/>
  <c r="Q28" i="1"/>
  <c r="Q11" i="1"/>
  <c r="O29" i="1"/>
  <c r="O12" i="1"/>
  <c r="P14" i="1"/>
  <c r="P31" i="1"/>
  <c r="Q29" i="1" l="1"/>
  <c r="R11" i="1"/>
  <c r="R29" i="1" s="1"/>
  <c r="P15" i="1"/>
  <c r="P32" i="1"/>
  <c r="O30" i="1"/>
  <c r="Q12" i="1"/>
  <c r="O13" i="1"/>
  <c r="P33" i="1" l="1"/>
  <c r="P16" i="1"/>
  <c r="R12" i="1"/>
  <c r="R30" i="1" s="1"/>
  <c r="Q30" i="1"/>
  <c r="O31" i="1"/>
  <c r="O14" i="1"/>
  <c r="Q13" i="1"/>
  <c r="R13" i="1" l="1"/>
  <c r="R31" i="1" s="1"/>
  <c r="Q31" i="1"/>
  <c r="O15" i="1"/>
  <c r="O32" i="1"/>
  <c r="Q14" i="1"/>
  <c r="P17" i="1"/>
  <c r="P35" i="1" s="1"/>
  <c r="P34" i="1"/>
  <c r="Q15" i="1" l="1"/>
  <c r="O16" i="1"/>
  <c r="O33" i="1"/>
  <c r="Q32" i="1"/>
  <c r="R14" i="1"/>
  <c r="R32" i="1" s="1"/>
  <c r="Q16" i="1" l="1"/>
  <c r="O17" i="1"/>
  <c r="O34" i="1"/>
  <c r="Q33" i="1"/>
  <c r="R15" i="1"/>
  <c r="R33" i="1" s="1"/>
  <c r="O35" i="1" l="1"/>
  <c r="Q17" i="1"/>
  <c r="Q34" i="1"/>
  <c r="R16" i="1"/>
  <c r="R34" i="1" s="1"/>
  <c r="Q35" i="1" l="1"/>
  <c r="R17" i="1"/>
  <c r="R35" i="1" s="1"/>
</calcChain>
</file>

<file path=xl/sharedStrings.xml><?xml version="1.0" encoding="utf-8"?>
<sst xmlns="http://schemas.openxmlformats.org/spreadsheetml/2006/main" count="209" uniqueCount="108">
  <si>
    <t>OP</t>
  </si>
  <si>
    <t>RTL Instruction</t>
  </si>
  <si>
    <t>DEC Src1</t>
  </si>
  <si>
    <t>BIN Src1</t>
  </si>
  <si>
    <t>DEC Src2</t>
  </si>
  <si>
    <t>BIN Src2</t>
  </si>
  <si>
    <t>DEC Rdst</t>
  </si>
  <si>
    <t>BIN Rdst</t>
  </si>
  <si>
    <t>BIN OP Code</t>
  </si>
  <si>
    <t>DEC Immediate</t>
  </si>
  <si>
    <t>BIN Immediate</t>
  </si>
  <si>
    <t>BIN Instruction</t>
  </si>
  <si>
    <t>R[0]</t>
  </si>
  <si>
    <t>R[1]</t>
  </si>
  <si>
    <t>R[2]</t>
  </si>
  <si>
    <t>R[3]</t>
  </si>
  <si>
    <t>R[4]</t>
  </si>
  <si>
    <t>R[5]</t>
  </si>
  <si>
    <t>R[6]</t>
  </si>
  <si>
    <t>R[7]</t>
  </si>
  <si>
    <t>R[8]</t>
  </si>
  <si>
    <t>R[9]</t>
  </si>
  <si>
    <t>R[10]</t>
  </si>
  <si>
    <t>R[11]</t>
  </si>
  <si>
    <t>R[12]</t>
  </si>
  <si>
    <t>R[13]</t>
  </si>
  <si>
    <t>NOP</t>
  </si>
  <si>
    <t>RY &lt;= 0</t>
  </si>
  <si>
    <t>0000_0000000_111111</t>
  </si>
  <si>
    <t>-</t>
  </si>
  <si>
    <t>LD#</t>
  </si>
  <si>
    <t>R[0] &lt;= 0</t>
  </si>
  <si>
    <t>LDU#</t>
  </si>
  <si>
    <t>R[1] &lt;= 32768</t>
  </si>
  <si>
    <t>R[2] &lt;= -256</t>
  </si>
  <si>
    <t>NEG</t>
  </si>
  <si>
    <t>R[2] &lt;=  - R[2]</t>
  </si>
  <si>
    <t>0000_0001010_000000</t>
  </si>
  <si>
    <t>ADD</t>
  </si>
  <si>
    <t>R[3] &lt;= R[1] + R[2]</t>
  </si>
  <si>
    <t>0000_0000001_000000</t>
  </si>
  <si>
    <t>SUB</t>
  </si>
  <si>
    <t>R[4] &lt;= R[3] - R[2]</t>
  </si>
  <si>
    <t>0000_0000100_000000</t>
  </si>
  <si>
    <t>AND</t>
  </si>
  <si>
    <t>R[5] &lt;= R[1] &amp; R[2]</t>
  </si>
  <si>
    <t>0000_0001000_000000</t>
  </si>
  <si>
    <t>OR</t>
  </si>
  <si>
    <t>R[6] &lt;= R[1] | R[2]</t>
  </si>
  <si>
    <t>0000_0001001_000000</t>
  </si>
  <si>
    <t>XOR</t>
  </si>
  <si>
    <t>R[7] &lt;= R[1] ^ R[2]</t>
  </si>
  <si>
    <t>0000_0001011_000000</t>
  </si>
  <si>
    <t>COMP</t>
  </si>
  <si>
    <t>R[8] &lt;= ~R[2]</t>
  </si>
  <si>
    <t>0000_0001100_000000</t>
  </si>
  <si>
    <t>LSR</t>
  </si>
  <si>
    <t>R[9] &lt;= R[2] &gt;&gt; 1 ; CARRY_FLAG &lt;= R[2]{0}</t>
  </si>
  <si>
    <t>0000_0010000_000000</t>
  </si>
  <si>
    <t>ASR</t>
  </si>
  <si>
    <t>R[10] &lt;= R[3] &gt;&gt;&gt; 1</t>
  </si>
  <si>
    <t>0000_0010001_000000</t>
  </si>
  <si>
    <t>LSL_ASL</t>
  </si>
  <si>
    <t>R[11] &lt;= R[4] &lt;&lt; 1 ; CARRY_FLAG &lt;= R[4]{31}</t>
  </si>
  <si>
    <t>0000_0010011_000000</t>
  </si>
  <si>
    <t>ROR</t>
  </si>
  <si>
    <t>R[12] &lt;= {CARRY_FLAG,R[5]{31:1}} ; CARRY_FLAG &lt;= R[5]{0}</t>
  </si>
  <si>
    <t>0000_0011001_000000</t>
  </si>
  <si>
    <t>ROL</t>
  </si>
  <si>
    <t>R[13] &lt;= {R[6]{31:1},CARRY_FLAG} ; CARRY_FLAG &lt;= R[6]{31}</t>
  </si>
  <si>
    <t>0000_0011010_000000</t>
  </si>
  <si>
    <t>HEX Src1</t>
  </si>
  <si>
    <t>HEX Src2</t>
  </si>
  <si>
    <t>HEX Rdst</t>
  </si>
  <si>
    <t>HEX OP Code</t>
  </si>
  <si>
    <t>HEX Immediate</t>
  </si>
  <si>
    <t>HEX Instruction</t>
  </si>
  <si>
    <t>3F</t>
  </si>
  <si>
    <t>0000003F</t>
  </si>
  <si>
    <t>FF00</t>
  </si>
  <si>
    <t>00BFC022</t>
  </si>
  <si>
    <t>088A0200</t>
  </si>
  <si>
    <t>088C0240</t>
  </si>
  <si>
    <t>2C0</t>
  </si>
  <si>
    <t>088E02C0</t>
  </si>
  <si>
    <t>4C0</t>
  </si>
  <si>
    <t>201604C0</t>
  </si>
  <si>
    <t>301A0680</t>
  </si>
  <si>
    <t>0000_0000_0000_0000</t>
  </si>
  <si>
    <t>1000_0000_0000_0000</t>
  </si>
  <si>
    <t>1111_1111_0000_0000</t>
  </si>
  <si>
    <t>0000_0001_0000_0000</t>
  </si>
  <si>
    <t>0000_0000_0000_0000_0000_0001_0000_0000</t>
  </si>
  <si>
    <t>0000_0000_0000_0000_0000_0000_1000_0000</t>
  </si>
  <si>
    <t>0000_0000_0000_0000_1000_0001_0000_0000</t>
  </si>
  <si>
    <t>0000_0000_0000_0000_0100_0000_1000_0000</t>
  </si>
  <si>
    <t>0000_0000_0000_0000_1000_0000_0000_0000</t>
  </si>
  <si>
    <t>0000_0000_0000_0001_0000_0000_0000_0000</t>
  </si>
  <si>
    <t>ROLwC=0</t>
  </si>
  <si>
    <t>0000_0000_0000_0001_0000_0010_0000_0000</t>
  </si>
  <si>
    <t>ROLwC=1</t>
  </si>
  <si>
    <t>0000_0000_0000_0001_0000_0010_0000_0001</t>
  </si>
  <si>
    <t>0000_0000_0000_0000_000_0000_0000_0000</t>
  </si>
  <si>
    <t>RORwC=1</t>
  </si>
  <si>
    <t>1000_0000_0000_0000_000_0000_0000_0000</t>
  </si>
  <si>
    <t>Table of Expected Values on Display</t>
  </si>
  <si>
    <t>Original BIN OP Code</t>
  </si>
  <si>
    <t>Instructions for .mif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</si>
</sst>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0"/>
    <numFmt numFmtId="165" formatCode="0000000000000000"/>
    <numFmt numFmtId="166" formatCode="00000000000000000000000000000000"/>
    <numFmt numFmtId="167" formatCode="000000"/>
    <numFmt numFmtId="168" formatCode="00000000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4"/>
      <color rgb="FF000000"/>
      <name val="Calibri"/>
      <family val="2"/>
    </font>
    <font>
      <b/>
      <sz val="14"/>
      <color rgb="FF222222"/>
      <name val="Calibri"/>
      <family val="2"/>
    </font>
    <font>
      <sz val="14"/>
      <color rgb="FF222222"/>
      <name val="Calibri"/>
      <family val="2"/>
    </font>
    <font>
      <b/>
      <sz val="12"/>
      <color rgb="FF9C6500"/>
      <name val="Calibri"/>
      <family val="2"/>
      <scheme val="minor"/>
    </font>
    <font>
      <sz val="14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3CC66"/>
        <bgColor rgb="FF339966"/>
      </patternFill>
    </fill>
    <fill>
      <patternFill patternType="solid">
        <fgColor rgb="FF729FCF"/>
        <bgColor rgb="FF969696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67" fontId="2" fillId="3" borderId="3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8" fontId="3" fillId="3" borderId="3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6" fontId="7" fillId="2" borderId="0" xfId="1" applyNumberFormat="1" applyFont="1" applyAlignment="1">
      <alignment horizontal="center" vertical="center"/>
    </xf>
    <xf numFmtId="165" fontId="8" fillId="2" borderId="0" xfId="1" applyNumberFormat="1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topLeftCell="E1" zoomScale="70" zoomScaleNormal="70" workbookViewId="0">
      <selection activeCell="I37" sqref="I37"/>
    </sheetView>
  </sheetViews>
  <sheetFormatPr defaultRowHeight="18.5" x14ac:dyDescent="0.35"/>
  <cols>
    <col min="1" max="1" width="14.36328125" style="1" customWidth="1"/>
    <col min="2" max="2" width="67.6328125" style="1" bestFit="1" customWidth="1"/>
    <col min="3" max="3" width="10.6328125" style="1" bestFit="1" customWidth="1"/>
    <col min="4" max="4" width="10.36328125" style="1" bestFit="1" customWidth="1"/>
    <col min="5" max="5" width="10.90625" style="1" bestFit="1" customWidth="1"/>
    <col min="6" max="6" width="15.453125" style="1" bestFit="1" customWidth="1"/>
    <col min="7" max="7" width="18" style="1" bestFit="1" customWidth="1"/>
    <col min="8" max="8" width="10.36328125" style="1" bestFit="1" customWidth="1"/>
    <col min="9" max="9" width="26.453125" style="1" bestFit="1" customWidth="1"/>
    <col min="10" max="10" width="23.81640625" style="1" bestFit="1" customWidth="1"/>
    <col min="11" max="11" width="18.1796875" style="1" bestFit="1" customWidth="1"/>
    <col min="12" max="12" width="22.453125" style="1" bestFit="1" customWidth="1"/>
    <col min="13" max="13" width="44.08984375" style="1" bestFit="1" customWidth="1"/>
    <col min="14" max="14" width="5.453125" style="1" bestFit="1" customWidth="1"/>
    <col min="15" max="15" width="7.6328125" style="1" bestFit="1" customWidth="1"/>
    <col min="16" max="16" width="6.08984375" style="1" bestFit="1" customWidth="1"/>
    <col min="17" max="18" width="7.6328125" style="1" bestFit="1" customWidth="1"/>
    <col min="19" max="19" width="5.453125" style="1" bestFit="1" customWidth="1"/>
    <col min="20" max="22" width="7.6328125" style="1" bestFit="1" customWidth="1"/>
    <col min="23" max="23" width="5.453125" style="1" bestFit="1" customWidth="1"/>
    <col min="24" max="25" width="7.6328125" style="1" bestFit="1" customWidth="1"/>
    <col min="26" max="26" width="17.08984375" style="1" bestFit="1" customWidth="1"/>
    <col min="27" max="27" width="15.6328125" style="1" bestFit="1" customWidth="1"/>
    <col min="28" max="16384" width="8.7265625" style="1"/>
  </cols>
  <sheetData>
    <row r="1" spans="1:28" ht="19.5" thickTop="1" thickBot="1" x14ac:dyDescent="0.4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106</v>
      </c>
      <c r="J1" s="4" t="s">
        <v>8</v>
      </c>
      <c r="K1" s="2" t="s">
        <v>9</v>
      </c>
      <c r="L1" s="4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7"/>
    </row>
    <row r="2" spans="1:28" ht="19.5" thickTop="1" thickBot="1" x14ac:dyDescent="0.4">
      <c r="A2" s="6" t="s">
        <v>26</v>
      </c>
      <c r="B2" s="6" t="s">
        <v>27</v>
      </c>
      <c r="C2" s="8">
        <v>0</v>
      </c>
      <c r="D2" s="9" t="str">
        <f t="shared" ref="D2:D17" si="0">DEC2BIN(C2,5)</f>
        <v>00000</v>
      </c>
      <c r="E2" s="8">
        <v>0</v>
      </c>
      <c r="F2" s="8" t="str">
        <f>DEC2BIN(E2,5)</f>
        <v>00000</v>
      </c>
      <c r="G2" s="2">
        <v>0</v>
      </c>
      <c r="H2" s="3" t="str">
        <f t="shared" ref="H2:H17" si="1">DEC2BIN(G2,5)</f>
        <v>00000</v>
      </c>
      <c r="I2" s="10" t="s">
        <v>28</v>
      </c>
      <c r="J2" s="11" t="str">
        <f t="shared" ref="J2:J17" si="2">SUBSTITUTE(I2,"_","")</f>
        <v>00000000000111111</v>
      </c>
      <c r="K2" s="12" t="s">
        <v>29</v>
      </c>
      <c r="L2" s="13" t="s">
        <v>29</v>
      </c>
      <c r="M2" s="14" t="str">
        <f>D2&amp;F2&amp;H2&amp;J2</f>
        <v>00000000000000000000000000111111</v>
      </c>
      <c r="N2" s="15">
        <v>0</v>
      </c>
    </row>
    <row r="3" spans="1:28" ht="19.5" thickTop="1" thickBot="1" x14ac:dyDescent="0.4">
      <c r="A3" s="16" t="s">
        <v>30</v>
      </c>
      <c r="B3" s="6" t="s">
        <v>31</v>
      </c>
      <c r="C3" s="8">
        <v>0</v>
      </c>
      <c r="D3" s="9" t="str">
        <f t="shared" si="0"/>
        <v>00000</v>
      </c>
      <c r="E3" s="2" t="s">
        <v>29</v>
      </c>
      <c r="F3" s="8" t="s">
        <v>29</v>
      </c>
      <c r="G3" s="2">
        <v>0</v>
      </c>
      <c r="H3" s="3" t="str">
        <f t="shared" si="1"/>
        <v>00000</v>
      </c>
      <c r="I3" s="10">
        <v>100010</v>
      </c>
      <c r="J3" s="11" t="str">
        <f t="shared" si="2"/>
        <v>100010</v>
      </c>
      <c r="K3" s="12">
        <f>A40</f>
        <v>0</v>
      </c>
      <c r="L3" s="13" t="str">
        <f>SUBSTITUTE(B40,"_","")</f>
        <v>0000000000000000</v>
      </c>
      <c r="M3" s="14" t="str">
        <f>D3&amp;H3&amp;L3&amp;J3</f>
        <v>00000000000000000000000000100010</v>
      </c>
      <c r="N3" s="15">
        <v>0</v>
      </c>
    </row>
    <row r="4" spans="1:28" ht="19.5" thickTop="1" thickBot="1" x14ac:dyDescent="0.4">
      <c r="A4" s="6" t="s">
        <v>32</v>
      </c>
      <c r="B4" s="6" t="s">
        <v>33</v>
      </c>
      <c r="C4" s="8">
        <v>0</v>
      </c>
      <c r="D4" s="9" t="str">
        <f t="shared" si="0"/>
        <v>00000</v>
      </c>
      <c r="E4" s="2" t="s">
        <v>29</v>
      </c>
      <c r="F4" s="8" t="s">
        <v>29</v>
      </c>
      <c r="G4" s="2">
        <v>1</v>
      </c>
      <c r="H4" s="3" t="str">
        <f t="shared" si="1"/>
        <v>00001</v>
      </c>
      <c r="I4" s="10">
        <v>100011</v>
      </c>
      <c r="J4" s="11" t="str">
        <f t="shared" si="2"/>
        <v>100011</v>
      </c>
      <c r="K4" s="2">
        <f>A41</f>
        <v>32768</v>
      </c>
      <c r="L4" s="13" t="str">
        <f>SUBSTITUTE(B41,"_","")</f>
        <v>1000000000000000</v>
      </c>
      <c r="M4" s="14" t="str">
        <f>D4&amp;H4&amp;L4&amp;J4</f>
        <v>00000000011000000000000000100011</v>
      </c>
      <c r="N4" s="1">
        <v>0</v>
      </c>
      <c r="O4" s="15">
        <f>A41</f>
        <v>32768</v>
      </c>
    </row>
    <row r="5" spans="1:28" ht="19.5" thickTop="1" thickBot="1" x14ac:dyDescent="0.4">
      <c r="A5" s="6" t="s">
        <v>30</v>
      </c>
      <c r="B5" s="6" t="s">
        <v>34</v>
      </c>
      <c r="C5" s="8">
        <v>0</v>
      </c>
      <c r="D5" s="9" t="str">
        <f t="shared" si="0"/>
        <v>00000</v>
      </c>
      <c r="E5" s="2" t="s">
        <v>29</v>
      </c>
      <c r="F5" s="8" t="s">
        <v>29</v>
      </c>
      <c r="G5" s="2">
        <v>2</v>
      </c>
      <c r="H5" s="3" t="str">
        <f t="shared" si="1"/>
        <v>00010</v>
      </c>
      <c r="I5" s="10">
        <v>100010</v>
      </c>
      <c r="J5" s="11" t="str">
        <f t="shared" si="2"/>
        <v>100010</v>
      </c>
      <c r="K5" s="2">
        <f>A42</f>
        <v>-256</v>
      </c>
      <c r="L5" s="13" t="str">
        <f>SUBSTITUTE(B42,"_","")</f>
        <v>1111111100000000</v>
      </c>
      <c r="M5" s="14" t="str">
        <f>D5&amp;H5&amp;L5&amp;J5</f>
        <v>00000000101111111100000000100010</v>
      </c>
      <c r="N5" s="1">
        <v>0</v>
      </c>
      <c r="O5" s="1">
        <f t="shared" ref="O5:P17" si="3">O4</f>
        <v>32768</v>
      </c>
      <c r="P5" s="15">
        <f>A42</f>
        <v>-256</v>
      </c>
    </row>
    <row r="6" spans="1:28" ht="19.5" thickTop="1" thickBot="1" x14ac:dyDescent="0.4">
      <c r="A6" s="6" t="s">
        <v>35</v>
      </c>
      <c r="B6" s="6" t="s">
        <v>36</v>
      </c>
      <c r="C6" s="8">
        <v>2</v>
      </c>
      <c r="D6" s="9" t="str">
        <f t="shared" si="0"/>
        <v>00010</v>
      </c>
      <c r="E6" s="2">
        <v>0</v>
      </c>
      <c r="F6" s="8" t="str">
        <f t="shared" ref="F6:F17" si="4">DEC2BIN(E6,5)</f>
        <v>00000</v>
      </c>
      <c r="G6" s="2">
        <v>2</v>
      </c>
      <c r="H6" s="3" t="str">
        <f t="shared" si="1"/>
        <v>00010</v>
      </c>
      <c r="I6" s="10" t="s">
        <v>37</v>
      </c>
      <c r="J6" s="11" t="str">
        <f t="shared" si="2"/>
        <v>00000001010000000</v>
      </c>
      <c r="K6" s="2" t="s">
        <v>29</v>
      </c>
      <c r="L6" s="4" t="s">
        <v>29</v>
      </c>
      <c r="M6" s="14" t="str">
        <f t="shared" ref="M6:M17" si="5">D6&amp;F6&amp;H6&amp;J6</f>
        <v>00010000000001000000001010000000</v>
      </c>
      <c r="N6" s="1">
        <v>0</v>
      </c>
      <c r="O6" s="1">
        <f t="shared" si="3"/>
        <v>32768</v>
      </c>
      <c r="P6" s="15">
        <f>A43</f>
        <v>256</v>
      </c>
    </row>
    <row r="7" spans="1:28" ht="19.5" thickTop="1" thickBot="1" x14ac:dyDescent="0.4">
      <c r="A7" s="6" t="s">
        <v>38</v>
      </c>
      <c r="B7" s="6" t="s">
        <v>39</v>
      </c>
      <c r="C7" s="8">
        <v>1</v>
      </c>
      <c r="D7" s="9" t="str">
        <f t="shared" si="0"/>
        <v>00001</v>
      </c>
      <c r="E7" s="2">
        <v>2</v>
      </c>
      <c r="F7" s="8" t="str">
        <f t="shared" si="4"/>
        <v>00010</v>
      </c>
      <c r="G7" s="2">
        <v>3</v>
      </c>
      <c r="H7" s="3" t="str">
        <f t="shared" si="1"/>
        <v>00011</v>
      </c>
      <c r="I7" s="10" t="s">
        <v>40</v>
      </c>
      <c r="J7" s="11" t="str">
        <f t="shared" si="2"/>
        <v>00000000001000000</v>
      </c>
      <c r="K7" s="2" t="s">
        <v>29</v>
      </c>
      <c r="L7" s="4" t="s">
        <v>29</v>
      </c>
      <c r="M7" s="14" t="str">
        <f t="shared" si="5"/>
        <v>00001000100001100000000001000000</v>
      </c>
      <c r="N7" s="1">
        <v>0</v>
      </c>
      <c r="O7" s="1">
        <f t="shared" si="3"/>
        <v>32768</v>
      </c>
      <c r="P7" s="1">
        <f t="shared" si="3"/>
        <v>256</v>
      </c>
      <c r="Q7" s="15">
        <f t="shared" ref="Q7:Q17" si="6">O7+P7</f>
        <v>33024</v>
      </c>
    </row>
    <row r="8" spans="1:28" ht="19.5" thickTop="1" thickBot="1" x14ac:dyDescent="0.4">
      <c r="A8" s="6" t="s">
        <v>41</v>
      </c>
      <c r="B8" s="6" t="s">
        <v>42</v>
      </c>
      <c r="C8" s="8">
        <v>3</v>
      </c>
      <c r="D8" s="9" t="str">
        <f t="shared" si="0"/>
        <v>00011</v>
      </c>
      <c r="E8" s="2">
        <v>2</v>
      </c>
      <c r="F8" s="8" t="str">
        <f t="shared" si="4"/>
        <v>00010</v>
      </c>
      <c r="G8" s="2">
        <v>4</v>
      </c>
      <c r="H8" s="3" t="str">
        <f t="shared" si="1"/>
        <v>00100</v>
      </c>
      <c r="I8" s="10" t="s">
        <v>43</v>
      </c>
      <c r="J8" s="11" t="str">
        <f t="shared" si="2"/>
        <v>00000000100000000</v>
      </c>
      <c r="K8" s="2" t="s">
        <v>29</v>
      </c>
      <c r="L8" s="4" t="s">
        <v>29</v>
      </c>
      <c r="M8" s="14" t="str">
        <f t="shared" si="5"/>
        <v>00011000100010000000000100000000</v>
      </c>
      <c r="N8" s="1">
        <v>0</v>
      </c>
      <c r="O8" s="1">
        <f t="shared" si="3"/>
        <v>32768</v>
      </c>
      <c r="P8" s="1">
        <f t="shared" si="3"/>
        <v>256</v>
      </c>
      <c r="Q8" s="1">
        <f t="shared" si="6"/>
        <v>33024</v>
      </c>
      <c r="R8" s="15">
        <f t="shared" ref="R8:R17" si="7">Q8-P8</f>
        <v>32768</v>
      </c>
    </row>
    <row r="9" spans="1:28" ht="19.5" thickTop="1" thickBot="1" x14ac:dyDescent="0.4">
      <c r="A9" s="6" t="s">
        <v>44</v>
      </c>
      <c r="B9" s="6" t="s">
        <v>45</v>
      </c>
      <c r="C9" s="8">
        <v>1</v>
      </c>
      <c r="D9" s="9" t="str">
        <f t="shared" si="0"/>
        <v>00001</v>
      </c>
      <c r="E9" s="2">
        <v>2</v>
      </c>
      <c r="F9" s="8" t="str">
        <f t="shared" si="4"/>
        <v>00010</v>
      </c>
      <c r="G9" s="2">
        <v>5</v>
      </c>
      <c r="H9" s="3" t="str">
        <f t="shared" si="1"/>
        <v>00101</v>
      </c>
      <c r="I9" s="10" t="s">
        <v>46</v>
      </c>
      <c r="J9" s="11" t="str">
        <f t="shared" si="2"/>
        <v>00000001000000000</v>
      </c>
      <c r="K9" s="2" t="s">
        <v>29</v>
      </c>
      <c r="L9" s="4" t="s">
        <v>29</v>
      </c>
      <c r="M9" s="14" t="str">
        <f t="shared" si="5"/>
        <v>00001000100010100000001000000000</v>
      </c>
      <c r="N9" s="1">
        <v>0</v>
      </c>
      <c r="O9" s="1">
        <f t="shared" si="3"/>
        <v>32768</v>
      </c>
      <c r="P9" s="1">
        <f t="shared" si="3"/>
        <v>256</v>
      </c>
      <c r="Q9" s="1">
        <f t="shared" si="6"/>
        <v>33024</v>
      </c>
      <c r="R9" s="1">
        <f t="shared" si="7"/>
        <v>32768</v>
      </c>
      <c r="S9" s="17">
        <v>0</v>
      </c>
    </row>
    <row r="10" spans="1:28" ht="19.5" thickTop="1" thickBot="1" x14ac:dyDescent="0.4">
      <c r="A10" s="6" t="s">
        <v>47</v>
      </c>
      <c r="B10" s="6" t="s">
        <v>48</v>
      </c>
      <c r="C10" s="8">
        <v>1</v>
      </c>
      <c r="D10" s="9" t="str">
        <f t="shared" si="0"/>
        <v>00001</v>
      </c>
      <c r="E10" s="2">
        <v>2</v>
      </c>
      <c r="F10" s="8" t="str">
        <f t="shared" si="4"/>
        <v>00010</v>
      </c>
      <c r="G10" s="2">
        <v>6</v>
      </c>
      <c r="H10" s="3" t="str">
        <f t="shared" si="1"/>
        <v>00110</v>
      </c>
      <c r="I10" s="10" t="s">
        <v>49</v>
      </c>
      <c r="J10" s="11" t="str">
        <f t="shared" si="2"/>
        <v>00000001001000000</v>
      </c>
      <c r="K10" s="2" t="s">
        <v>29</v>
      </c>
      <c r="L10" s="4" t="s">
        <v>29</v>
      </c>
      <c r="M10" s="14" t="str">
        <f t="shared" si="5"/>
        <v>00001000100011000000001001000000</v>
      </c>
      <c r="N10" s="1">
        <v>0</v>
      </c>
      <c r="O10" s="1">
        <f t="shared" si="3"/>
        <v>32768</v>
      </c>
      <c r="P10" s="1">
        <f t="shared" si="3"/>
        <v>256</v>
      </c>
      <c r="Q10" s="1">
        <f t="shared" si="6"/>
        <v>33024</v>
      </c>
      <c r="R10" s="1">
        <f t="shared" si="7"/>
        <v>32768</v>
      </c>
      <c r="S10" s="18">
        <f t="shared" ref="S10:U17" si="8">S9</f>
        <v>0</v>
      </c>
      <c r="T10" s="17">
        <v>33024</v>
      </c>
    </row>
    <row r="11" spans="1:28" ht="19.5" thickTop="1" thickBot="1" x14ac:dyDescent="0.4">
      <c r="A11" s="6" t="s">
        <v>50</v>
      </c>
      <c r="B11" s="6" t="s">
        <v>51</v>
      </c>
      <c r="C11" s="8">
        <v>1</v>
      </c>
      <c r="D11" s="9" t="str">
        <f t="shared" si="0"/>
        <v>00001</v>
      </c>
      <c r="E11" s="2">
        <v>2</v>
      </c>
      <c r="F11" s="8" t="str">
        <f t="shared" si="4"/>
        <v>00010</v>
      </c>
      <c r="G11" s="2">
        <v>7</v>
      </c>
      <c r="H11" s="3" t="str">
        <f t="shared" si="1"/>
        <v>00111</v>
      </c>
      <c r="I11" s="10" t="s">
        <v>52</v>
      </c>
      <c r="J11" s="11" t="str">
        <f t="shared" si="2"/>
        <v>00000001011000000</v>
      </c>
      <c r="K11" s="2" t="s">
        <v>29</v>
      </c>
      <c r="L11" s="4" t="s">
        <v>29</v>
      </c>
      <c r="M11" s="14" t="str">
        <f t="shared" si="5"/>
        <v>00001000100011100000001011000000</v>
      </c>
      <c r="N11" s="1">
        <v>0</v>
      </c>
      <c r="O11" s="1">
        <f t="shared" si="3"/>
        <v>32768</v>
      </c>
      <c r="P11" s="1">
        <f t="shared" si="3"/>
        <v>256</v>
      </c>
      <c r="Q11" s="1">
        <f t="shared" si="6"/>
        <v>33024</v>
      </c>
      <c r="R11" s="1">
        <f t="shared" si="7"/>
        <v>32768</v>
      </c>
      <c r="S11" s="18">
        <f t="shared" si="8"/>
        <v>0</v>
      </c>
      <c r="T11" s="1">
        <f t="shared" si="8"/>
        <v>33024</v>
      </c>
      <c r="U11" s="15">
        <v>33024</v>
      </c>
    </row>
    <row r="12" spans="1:28" ht="19.5" thickTop="1" thickBot="1" x14ac:dyDescent="0.4">
      <c r="A12" s="6" t="s">
        <v>53</v>
      </c>
      <c r="B12" s="6" t="s">
        <v>54</v>
      </c>
      <c r="C12" s="8">
        <v>2</v>
      </c>
      <c r="D12" s="9" t="str">
        <f t="shared" si="0"/>
        <v>00010</v>
      </c>
      <c r="E12" s="2">
        <v>0</v>
      </c>
      <c r="F12" s="8" t="str">
        <f t="shared" si="4"/>
        <v>00000</v>
      </c>
      <c r="G12" s="2">
        <v>8</v>
      </c>
      <c r="H12" s="3" t="str">
        <f t="shared" si="1"/>
        <v>01000</v>
      </c>
      <c r="I12" s="10" t="s">
        <v>55</v>
      </c>
      <c r="J12" s="11" t="str">
        <f t="shared" si="2"/>
        <v>00000001100000000</v>
      </c>
      <c r="K12" s="2" t="s">
        <v>29</v>
      </c>
      <c r="L12" s="4" t="s">
        <v>29</v>
      </c>
      <c r="M12" s="14" t="str">
        <f t="shared" si="5"/>
        <v>00010000000100000000001100000000</v>
      </c>
      <c r="N12" s="1">
        <v>0</v>
      </c>
      <c r="O12" s="1">
        <f t="shared" si="3"/>
        <v>32768</v>
      </c>
      <c r="P12" s="1">
        <f t="shared" si="3"/>
        <v>256</v>
      </c>
      <c r="Q12" s="1">
        <f t="shared" si="6"/>
        <v>33024</v>
      </c>
      <c r="R12" s="1">
        <f t="shared" si="7"/>
        <v>32768</v>
      </c>
      <c r="S12" s="18">
        <f t="shared" si="8"/>
        <v>0</v>
      </c>
      <c r="T12" s="1">
        <f t="shared" si="8"/>
        <v>33024</v>
      </c>
      <c r="U12" s="1">
        <f t="shared" si="8"/>
        <v>33024</v>
      </c>
      <c r="V12" s="15">
        <v>65279</v>
      </c>
    </row>
    <row r="13" spans="1:28" ht="19.5" thickTop="1" thickBot="1" x14ac:dyDescent="0.4">
      <c r="A13" s="6" t="s">
        <v>56</v>
      </c>
      <c r="B13" s="6" t="s">
        <v>57</v>
      </c>
      <c r="C13" s="8">
        <v>2</v>
      </c>
      <c r="D13" s="9" t="str">
        <f t="shared" si="0"/>
        <v>00010</v>
      </c>
      <c r="E13" s="2">
        <v>0</v>
      </c>
      <c r="F13" s="8" t="str">
        <f t="shared" si="4"/>
        <v>00000</v>
      </c>
      <c r="G13" s="2">
        <v>9</v>
      </c>
      <c r="H13" s="3" t="str">
        <f t="shared" si="1"/>
        <v>01001</v>
      </c>
      <c r="I13" s="10" t="s">
        <v>58</v>
      </c>
      <c r="J13" s="11" t="str">
        <f t="shared" si="2"/>
        <v>00000010000000000</v>
      </c>
      <c r="K13" s="2" t="s">
        <v>29</v>
      </c>
      <c r="L13" s="4" t="s">
        <v>29</v>
      </c>
      <c r="M13" s="14" t="str">
        <f t="shared" si="5"/>
        <v>00010000000100100000010000000000</v>
      </c>
      <c r="N13" s="1">
        <v>0</v>
      </c>
      <c r="O13" s="1">
        <f t="shared" si="3"/>
        <v>32768</v>
      </c>
      <c r="P13" s="1">
        <f t="shared" si="3"/>
        <v>256</v>
      </c>
      <c r="Q13" s="1">
        <f t="shared" si="6"/>
        <v>33024</v>
      </c>
      <c r="R13" s="1">
        <f t="shared" si="7"/>
        <v>32768</v>
      </c>
      <c r="S13" s="18">
        <f t="shared" si="8"/>
        <v>0</v>
      </c>
      <c r="T13" s="1">
        <f t="shared" si="8"/>
        <v>33024</v>
      </c>
      <c r="U13" s="1">
        <f t="shared" si="8"/>
        <v>33024</v>
      </c>
      <c r="V13" s="1">
        <f>V12</f>
        <v>65279</v>
      </c>
      <c r="W13" s="15">
        <f>A47</f>
        <v>128</v>
      </c>
    </row>
    <row r="14" spans="1:28" ht="19.5" thickTop="1" thickBot="1" x14ac:dyDescent="0.4">
      <c r="A14" s="6" t="s">
        <v>59</v>
      </c>
      <c r="B14" s="6" t="s">
        <v>60</v>
      </c>
      <c r="C14" s="8">
        <v>3</v>
      </c>
      <c r="D14" s="9" t="str">
        <f t="shared" si="0"/>
        <v>00011</v>
      </c>
      <c r="E14" s="2">
        <v>0</v>
      </c>
      <c r="F14" s="8" t="str">
        <f t="shared" si="4"/>
        <v>00000</v>
      </c>
      <c r="G14" s="2">
        <v>10</v>
      </c>
      <c r="H14" s="3" t="str">
        <f t="shared" si="1"/>
        <v>01010</v>
      </c>
      <c r="I14" s="10" t="s">
        <v>61</v>
      </c>
      <c r="J14" s="11" t="str">
        <f t="shared" si="2"/>
        <v>00000010001000000</v>
      </c>
      <c r="K14" s="2" t="s">
        <v>29</v>
      </c>
      <c r="L14" s="4" t="s">
        <v>29</v>
      </c>
      <c r="M14" s="14" t="str">
        <f t="shared" si="5"/>
        <v>00011000000101000000010001000000</v>
      </c>
      <c r="N14" s="1">
        <v>0</v>
      </c>
      <c r="O14" s="1">
        <f t="shared" si="3"/>
        <v>32768</v>
      </c>
      <c r="P14" s="1">
        <f t="shared" si="3"/>
        <v>256</v>
      </c>
      <c r="Q14" s="1">
        <f t="shared" si="6"/>
        <v>33024</v>
      </c>
      <c r="R14" s="1">
        <f t="shared" si="7"/>
        <v>32768</v>
      </c>
      <c r="S14" s="18">
        <f t="shared" si="8"/>
        <v>0</v>
      </c>
      <c r="T14" s="1">
        <f t="shared" si="8"/>
        <v>33024</v>
      </c>
      <c r="U14" s="1">
        <f t="shared" si="8"/>
        <v>33024</v>
      </c>
      <c r="V14" s="1">
        <f>V13</f>
        <v>65279</v>
      </c>
      <c r="W14" s="1">
        <f>W13</f>
        <v>128</v>
      </c>
      <c r="X14" s="15">
        <f>A51</f>
        <v>16512</v>
      </c>
    </row>
    <row r="15" spans="1:28" ht="19.5" thickTop="1" thickBot="1" x14ac:dyDescent="0.4">
      <c r="A15" s="1" t="s">
        <v>62</v>
      </c>
      <c r="B15" s="6" t="s">
        <v>63</v>
      </c>
      <c r="C15" s="8">
        <v>4</v>
      </c>
      <c r="D15" s="9" t="str">
        <f t="shared" si="0"/>
        <v>00100</v>
      </c>
      <c r="E15" s="2">
        <v>0</v>
      </c>
      <c r="F15" s="8" t="str">
        <f t="shared" si="4"/>
        <v>00000</v>
      </c>
      <c r="G15" s="2">
        <v>11</v>
      </c>
      <c r="H15" s="3" t="str">
        <f t="shared" si="1"/>
        <v>01011</v>
      </c>
      <c r="I15" s="10" t="s">
        <v>64</v>
      </c>
      <c r="J15" s="11" t="str">
        <f t="shared" si="2"/>
        <v>00000010011000000</v>
      </c>
      <c r="K15" s="2" t="s">
        <v>29</v>
      </c>
      <c r="L15" s="4" t="s">
        <v>29</v>
      </c>
      <c r="M15" s="14" t="str">
        <f t="shared" si="5"/>
        <v>00100000000101100000010011000000</v>
      </c>
      <c r="N15" s="1">
        <v>0</v>
      </c>
      <c r="O15" s="1">
        <f t="shared" si="3"/>
        <v>32768</v>
      </c>
      <c r="P15" s="1">
        <f t="shared" si="3"/>
        <v>256</v>
      </c>
      <c r="Q15" s="1">
        <f t="shared" si="6"/>
        <v>33024</v>
      </c>
      <c r="R15" s="1">
        <f t="shared" si="7"/>
        <v>32768</v>
      </c>
      <c r="S15" s="18">
        <f t="shared" si="8"/>
        <v>0</v>
      </c>
      <c r="T15" s="1">
        <f t="shared" si="8"/>
        <v>33024</v>
      </c>
      <c r="U15" s="1">
        <f t="shared" si="8"/>
        <v>33024</v>
      </c>
      <c r="V15" s="1">
        <f>V14</f>
        <v>65279</v>
      </c>
      <c r="W15" s="1">
        <f>W14</f>
        <v>128</v>
      </c>
      <c r="X15" s="1">
        <f>X14</f>
        <v>16512</v>
      </c>
      <c r="Y15" s="15">
        <f>A55</f>
        <v>65536</v>
      </c>
    </row>
    <row r="16" spans="1:28" ht="19.5" thickTop="1" thickBot="1" x14ac:dyDescent="0.4">
      <c r="A16" s="6" t="s">
        <v>65</v>
      </c>
      <c r="B16" s="6" t="s">
        <v>66</v>
      </c>
      <c r="C16" s="8">
        <v>5</v>
      </c>
      <c r="D16" s="9" t="str">
        <f t="shared" si="0"/>
        <v>00101</v>
      </c>
      <c r="E16" s="2">
        <v>0</v>
      </c>
      <c r="F16" s="8" t="str">
        <f t="shared" si="4"/>
        <v>00000</v>
      </c>
      <c r="G16" s="2">
        <v>12</v>
      </c>
      <c r="H16" s="3" t="str">
        <f t="shared" si="1"/>
        <v>01100</v>
      </c>
      <c r="I16" s="10" t="s">
        <v>67</v>
      </c>
      <c r="J16" s="11" t="str">
        <f t="shared" si="2"/>
        <v>00000011001000000</v>
      </c>
      <c r="K16" s="2" t="s">
        <v>29</v>
      </c>
      <c r="L16" s="4" t="s">
        <v>29</v>
      </c>
      <c r="M16" s="14" t="str">
        <f t="shared" si="5"/>
        <v>00101000000110000000011001000000</v>
      </c>
      <c r="N16" s="1">
        <v>0</v>
      </c>
      <c r="O16" s="1">
        <f t="shared" si="3"/>
        <v>32768</v>
      </c>
      <c r="P16" s="1">
        <f t="shared" si="3"/>
        <v>256</v>
      </c>
      <c r="Q16" s="1">
        <f t="shared" si="6"/>
        <v>33024</v>
      </c>
      <c r="R16" s="1">
        <f t="shared" si="7"/>
        <v>32768</v>
      </c>
      <c r="S16" s="18">
        <f t="shared" si="8"/>
        <v>0</v>
      </c>
      <c r="T16" s="1">
        <f t="shared" si="8"/>
        <v>33024</v>
      </c>
      <c r="U16" s="1">
        <f t="shared" si="8"/>
        <v>33024</v>
      </c>
      <c r="V16" s="1">
        <f>V15</f>
        <v>65279</v>
      </c>
      <c r="W16" s="1">
        <f>W15</f>
        <v>128</v>
      </c>
      <c r="X16" s="1">
        <f>X15</f>
        <v>16512</v>
      </c>
      <c r="Y16" s="1">
        <f>Y15</f>
        <v>65536</v>
      </c>
      <c r="Z16" s="15" t="str">
        <f>""&amp;A63&amp;"|"&amp;A65&amp;""</f>
        <v>0|1073741824</v>
      </c>
    </row>
    <row r="17" spans="1:27" ht="19.5" thickTop="1" thickBot="1" x14ac:dyDescent="0.4">
      <c r="A17" s="6" t="s">
        <v>68</v>
      </c>
      <c r="B17" s="6" t="s">
        <v>69</v>
      </c>
      <c r="C17" s="8">
        <v>6</v>
      </c>
      <c r="D17" s="9" t="str">
        <f t="shared" si="0"/>
        <v>00110</v>
      </c>
      <c r="E17" s="2">
        <v>0</v>
      </c>
      <c r="F17" s="8" t="str">
        <f t="shared" si="4"/>
        <v>00000</v>
      </c>
      <c r="G17" s="2">
        <v>13</v>
      </c>
      <c r="H17" s="3" t="str">
        <f t="shared" si="1"/>
        <v>01101</v>
      </c>
      <c r="I17" s="10" t="s">
        <v>70</v>
      </c>
      <c r="J17" s="11" t="str">
        <f t="shared" si="2"/>
        <v>00000011010000000</v>
      </c>
      <c r="K17" s="2" t="s">
        <v>29</v>
      </c>
      <c r="L17" s="4" t="s">
        <v>29</v>
      </c>
      <c r="M17" s="14" t="str">
        <f t="shared" si="5"/>
        <v>00110000000110100000011010000000</v>
      </c>
      <c r="N17" s="1">
        <v>0</v>
      </c>
      <c r="O17" s="1">
        <f t="shared" si="3"/>
        <v>32768</v>
      </c>
      <c r="P17" s="1">
        <f t="shared" si="3"/>
        <v>256</v>
      </c>
      <c r="Q17" s="1">
        <f t="shared" si="6"/>
        <v>33024</v>
      </c>
      <c r="R17" s="1">
        <f t="shared" si="7"/>
        <v>32768</v>
      </c>
      <c r="S17" s="18">
        <f t="shared" si="8"/>
        <v>0</v>
      </c>
      <c r="T17" s="1">
        <f t="shared" si="8"/>
        <v>33024</v>
      </c>
      <c r="U17" s="1">
        <f t="shared" si="8"/>
        <v>33024</v>
      </c>
      <c r="V17" s="1">
        <f>V16</f>
        <v>65279</v>
      </c>
      <c r="W17" s="1">
        <f>W16</f>
        <v>128</v>
      </c>
      <c r="X17" s="1">
        <f>X16</f>
        <v>16512</v>
      </c>
      <c r="Y17" s="1">
        <f>Y16</f>
        <v>65536</v>
      </c>
      <c r="Z17" s="1" t="str">
        <f>Z16</f>
        <v>0|1073741824</v>
      </c>
      <c r="AA17" s="15" t="str">
        <f>""&amp;A59&amp;"|"&amp;A61&amp;""</f>
        <v>66048|66049</v>
      </c>
    </row>
    <row r="18" spans="1:27" ht="19.5" thickTop="1" thickBot="1" x14ac:dyDescent="0.4">
      <c r="C18" s="2"/>
      <c r="D18" s="3"/>
      <c r="E18" s="2"/>
      <c r="F18" s="2"/>
      <c r="G18" s="2"/>
      <c r="H18" s="3"/>
      <c r="K18" s="2"/>
      <c r="L18" s="4"/>
      <c r="M18" s="5"/>
    </row>
    <row r="19" spans="1:27" ht="19.5" thickTop="1" thickBot="1" x14ac:dyDescent="0.4">
      <c r="A19" s="1" t="s">
        <v>0</v>
      </c>
      <c r="B19" s="1" t="s">
        <v>1</v>
      </c>
      <c r="C19" s="19" t="s">
        <v>71</v>
      </c>
      <c r="D19" s="19" t="s">
        <v>72</v>
      </c>
      <c r="E19" s="19" t="s">
        <v>73</v>
      </c>
      <c r="F19" s="19" t="s">
        <v>74</v>
      </c>
      <c r="G19" s="20" t="s">
        <v>75</v>
      </c>
      <c r="H19" s="21"/>
      <c r="I19" s="22" t="s">
        <v>76</v>
      </c>
      <c r="M19" s="32" t="s">
        <v>105</v>
      </c>
      <c r="N19" s="6" t="s">
        <v>12</v>
      </c>
      <c r="O19" s="6" t="s">
        <v>13</v>
      </c>
      <c r="P19" s="6" t="s">
        <v>14</v>
      </c>
      <c r="Q19" s="6" t="s">
        <v>15</v>
      </c>
      <c r="R19" s="6" t="s">
        <v>16</v>
      </c>
      <c r="S19" s="6" t="s">
        <v>17</v>
      </c>
      <c r="T19" s="6" t="s">
        <v>18</v>
      </c>
      <c r="U19" s="6" t="s">
        <v>19</v>
      </c>
      <c r="V19" s="6" t="s">
        <v>20</v>
      </c>
      <c r="W19" s="6" t="s">
        <v>21</v>
      </c>
      <c r="X19" s="6" t="s">
        <v>22</v>
      </c>
      <c r="Y19" s="6" t="s">
        <v>23</v>
      </c>
      <c r="Z19" s="6" t="s">
        <v>24</v>
      </c>
      <c r="AA19" s="6" t="s">
        <v>25</v>
      </c>
    </row>
    <row r="20" spans="1:27" ht="19.5" thickTop="1" thickBot="1" x14ac:dyDescent="0.4">
      <c r="A20" s="6" t="s">
        <v>26</v>
      </c>
      <c r="B20" s="6" t="s">
        <v>27</v>
      </c>
      <c r="C20" s="19" t="str">
        <f t="shared" ref="C20:C35" si="9">BIN2HEX(D2)</f>
        <v>0</v>
      </c>
      <c r="D20" s="19" t="str">
        <f>BIN2HEX(F2)</f>
        <v>0</v>
      </c>
      <c r="E20" s="19" t="str">
        <f t="shared" ref="E20:E35" si="10">BIN2HEX(H2)</f>
        <v>0</v>
      </c>
      <c r="F20" s="19" t="s">
        <v>77</v>
      </c>
      <c r="G20" s="23" t="s">
        <v>29</v>
      </c>
      <c r="H20" s="21"/>
      <c r="I20" s="24" t="s">
        <v>78</v>
      </c>
      <c r="N20" s="25" t="str">
        <f t="shared" ref="N20:U35" si="11">DEC2HEX(N2)</f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9.5" thickTop="1" thickBot="1" x14ac:dyDescent="0.4">
      <c r="A21" s="16" t="s">
        <v>30</v>
      </c>
      <c r="B21" s="6" t="s">
        <v>31</v>
      </c>
      <c r="C21" s="19" t="str">
        <f t="shared" si="9"/>
        <v>0</v>
      </c>
      <c r="D21" s="19" t="s">
        <v>29</v>
      </c>
      <c r="E21" s="19" t="str">
        <f t="shared" si="10"/>
        <v>0</v>
      </c>
      <c r="F21" s="19" t="str">
        <f>BIN2HEX(J3)</f>
        <v>22</v>
      </c>
      <c r="G21" s="23" t="str">
        <f>DEC2HEX(K3)</f>
        <v>0</v>
      </c>
      <c r="H21" s="21"/>
      <c r="I21" s="24">
        <v>22</v>
      </c>
      <c r="N21" s="25" t="str">
        <f t="shared" si="11"/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9.5" thickTop="1" thickBot="1" x14ac:dyDescent="0.4">
      <c r="A22" s="6" t="s">
        <v>32</v>
      </c>
      <c r="B22" s="6" t="s">
        <v>33</v>
      </c>
      <c r="C22" s="19" t="str">
        <f t="shared" si="9"/>
        <v>0</v>
      </c>
      <c r="D22" s="19" t="s">
        <v>29</v>
      </c>
      <c r="E22" s="19" t="str">
        <f t="shared" si="10"/>
        <v>1</v>
      </c>
      <c r="F22" s="19" t="str">
        <f>BIN2HEX(J4)</f>
        <v>23</v>
      </c>
      <c r="G22" s="23" t="str">
        <f>DEC2HEX(K4)</f>
        <v>8000</v>
      </c>
      <c r="H22" s="21"/>
      <c r="I22" s="24">
        <v>600023</v>
      </c>
      <c r="N22" s="5" t="str">
        <f t="shared" si="11"/>
        <v>0</v>
      </c>
      <c r="O22" s="25" t="str">
        <f t="shared" si="11"/>
        <v>8000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9.5" thickTop="1" thickBot="1" x14ac:dyDescent="0.4">
      <c r="A23" s="6" t="s">
        <v>30</v>
      </c>
      <c r="B23" s="6" t="s">
        <v>34</v>
      </c>
      <c r="C23" s="19" t="str">
        <f t="shared" si="9"/>
        <v>0</v>
      </c>
      <c r="D23" s="19" t="s">
        <v>29</v>
      </c>
      <c r="E23" s="19" t="str">
        <f t="shared" si="10"/>
        <v>2</v>
      </c>
      <c r="F23" s="19" t="str">
        <f>BIN2HEX(J5)</f>
        <v>22</v>
      </c>
      <c r="G23" s="26" t="s">
        <v>79</v>
      </c>
      <c r="H23" s="21"/>
      <c r="I23" s="24" t="s">
        <v>80</v>
      </c>
      <c r="N23" s="5" t="str">
        <f t="shared" si="11"/>
        <v>0</v>
      </c>
      <c r="O23" s="5" t="str">
        <f t="shared" si="11"/>
        <v>8000</v>
      </c>
      <c r="P23" s="25" t="s">
        <v>79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9.5" thickTop="1" thickBot="1" x14ac:dyDescent="0.4">
      <c r="A24" s="6" t="s">
        <v>35</v>
      </c>
      <c r="B24" s="6" t="s">
        <v>36</v>
      </c>
      <c r="C24" s="19" t="str">
        <f t="shared" si="9"/>
        <v>2</v>
      </c>
      <c r="D24" s="19" t="str">
        <f t="shared" ref="D23:D35" si="12">BIN2HEX(F6)</f>
        <v>0</v>
      </c>
      <c r="E24" s="19" t="str">
        <f t="shared" si="10"/>
        <v>2</v>
      </c>
      <c r="F24" s="19">
        <v>280</v>
      </c>
      <c r="G24" s="23" t="s">
        <v>29</v>
      </c>
      <c r="H24" s="21"/>
      <c r="I24" s="24">
        <v>10040280</v>
      </c>
      <c r="N24" s="5" t="str">
        <f t="shared" si="11"/>
        <v>0</v>
      </c>
      <c r="O24" s="5" t="str">
        <f t="shared" si="11"/>
        <v>8000</v>
      </c>
      <c r="P24" s="25" t="str">
        <f t="shared" si="11"/>
        <v>100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9.5" thickTop="1" thickBot="1" x14ac:dyDescent="0.4">
      <c r="A25" s="6" t="s">
        <v>38</v>
      </c>
      <c r="B25" s="6" t="s">
        <v>39</v>
      </c>
      <c r="C25" s="19" t="str">
        <f t="shared" si="9"/>
        <v>1</v>
      </c>
      <c r="D25" s="19" t="str">
        <f t="shared" si="12"/>
        <v>2</v>
      </c>
      <c r="E25" s="19" t="str">
        <f t="shared" si="10"/>
        <v>3</v>
      </c>
      <c r="F25" s="19">
        <v>40</v>
      </c>
      <c r="G25" s="23" t="s">
        <v>29</v>
      </c>
      <c r="H25" s="21"/>
      <c r="I25" s="24">
        <v>8860040</v>
      </c>
      <c r="N25" s="5" t="str">
        <f t="shared" si="11"/>
        <v>0</v>
      </c>
      <c r="O25" s="5" t="str">
        <f t="shared" si="11"/>
        <v>8000</v>
      </c>
      <c r="P25" s="5" t="str">
        <f t="shared" si="11"/>
        <v>100</v>
      </c>
      <c r="Q25" s="25" t="str">
        <f t="shared" si="11"/>
        <v>8100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9.5" thickTop="1" thickBot="1" x14ac:dyDescent="0.4">
      <c r="A26" s="6" t="s">
        <v>41</v>
      </c>
      <c r="B26" s="6" t="s">
        <v>42</v>
      </c>
      <c r="C26" s="19" t="str">
        <f t="shared" si="9"/>
        <v>3</v>
      </c>
      <c r="D26" s="19" t="str">
        <f t="shared" si="12"/>
        <v>2</v>
      </c>
      <c r="E26" s="19" t="str">
        <f t="shared" si="10"/>
        <v>4</v>
      </c>
      <c r="F26" s="19">
        <v>100</v>
      </c>
      <c r="G26" s="23" t="s">
        <v>29</v>
      </c>
      <c r="H26" s="21"/>
      <c r="I26" s="24">
        <v>18880100</v>
      </c>
      <c r="N26" s="5" t="str">
        <f t="shared" si="11"/>
        <v>0</v>
      </c>
      <c r="O26" s="5" t="str">
        <f t="shared" si="11"/>
        <v>8000</v>
      </c>
      <c r="P26" s="5" t="str">
        <f t="shared" si="11"/>
        <v>100</v>
      </c>
      <c r="Q26" s="5" t="str">
        <f t="shared" si="11"/>
        <v>8100</v>
      </c>
      <c r="R26" s="25" t="str">
        <f t="shared" si="11"/>
        <v>8000</v>
      </c>
      <c r="S26" s="5"/>
      <c r="T26" s="5"/>
      <c r="U26" s="5"/>
      <c r="V26" s="5"/>
      <c r="W26" s="5"/>
      <c r="X26" s="5"/>
      <c r="Y26" s="5"/>
      <c r="Z26" s="5"/>
      <c r="AA26" s="5"/>
    </row>
    <row r="27" spans="1:27" ht="19.5" thickTop="1" thickBot="1" x14ac:dyDescent="0.4">
      <c r="A27" s="6" t="s">
        <v>44</v>
      </c>
      <c r="B27" s="6" t="s">
        <v>45</v>
      </c>
      <c r="C27" s="19" t="str">
        <f t="shared" si="9"/>
        <v>1</v>
      </c>
      <c r="D27" s="19" t="str">
        <f t="shared" si="12"/>
        <v>2</v>
      </c>
      <c r="E27" s="19" t="str">
        <f t="shared" si="10"/>
        <v>5</v>
      </c>
      <c r="F27" s="19">
        <v>200</v>
      </c>
      <c r="G27" s="23" t="s">
        <v>29</v>
      </c>
      <c r="H27" s="21"/>
      <c r="I27" s="24" t="s">
        <v>81</v>
      </c>
      <c r="N27" s="5" t="str">
        <f t="shared" si="11"/>
        <v>0</v>
      </c>
      <c r="O27" s="5" t="str">
        <f t="shared" si="11"/>
        <v>8000</v>
      </c>
      <c r="P27" s="5" t="str">
        <f t="shared" si="11"/>
        <v>100</v>
      </c>
      <c r="Q27" s="5" t="str">
        <f t="shared" si="11"/>
        <v>8100</v>
      </c>
      <c r="R27" s="5" t="str">
        <f t="shared" si="11"/>
        <v>8000</v>
      </c>
      <c r="S27" s="25" t="str">
        <f t="shared" si="11"/>
        <v>0</v>
      </c>
      <c r="T27" s="5"/>
      <c r="U27" s="5"/>
      <c r="V27" s="5"/>
      <c r="W27" s="5"/>
      <c r="X27" s="5"/>
      <c r="Y27" s="5"/>
      <c r="Z27" s="5"/>
      <c r="AA27" s="5"/>
    </row>
    <row r="28" spans="1:27" ht="19.5" thickTop="1" thickBot="1" x14ac:dyDescent="0.4">
      <c r="A28" s="6" t="s">
        <v>47</v>
      </c>
      <c r="B28" s="6" t="s">
        <v>48</v>
      </c>
      <c r="C28" s="19" t="str">
        <f t="shared" si="9"/>
        <v>1</v>
      </c>
      <c r="D28" s="19" t="str">
        <f t="shared" si="12"/>
        <v>2</v>
      </c>
      <c r="E28" s="19" t="str">
        <f t="shared" si="10"/>
        <v>6</v>
      </c>
      <c r="F28" s="19">
        <v>240</v>
      </c>
      <c r="G28" s="23" t="s">
        <v>29</v>
      </c>
      <c r="H28" s="21"/>
      <c r="I28" s="24" t="s">
        <v>82</v>
      </c>
      <c r="N28" s="5" t="str">
        <f t="shared" si="11"/>
        <v>0</v>
      </c>
      <c r="O28" s="5" t="str">
        <f t="shared" si="11"/>
        <v>8000</v>
      </c>
      <c r="P28" s="5" t="str">
        <f t="shared" si="11"/>
        <v>100</v>
      </c>
      <c r="Q28" s="5" t="str">
        <f t="shared" si="11"/>
        <v>8100</v>
      </c>
      <c r="R28" s="5" t="str">
        <f t="shared" si="11"/>
        <v>8000</v>
      </c>
      <c r="S28" s="5" t="str">
        <f t="shared" si="11"/>
        <v>0</v>
      </c>
      <c r="T28" s="25" t="str">
        <f t="shared" si="11"/>
        <v>8100</v>
      </c>
      <c r="U28" s="5"/>
      <c r="V28" s="5"/>
      <c r="W28" s="5"/>
      <c r="X28" s="5"/>
      <c r="Y28" s="5"/>
      <c r="Z28" s="5"/>
      <c r="AA28" s="5"/>
    </row>
    <row r="29" spans="1:27" ht="19.5" thickTop="1" thickBot="1" x14ac:dyDescent="0.4">
      <c r="A29" s="6" t="s">
        <v>50</v>
      </c>
      <c r="B29" s="6" t="s">
        <v>51</v>
      </c>
      <c r="C29" s="19" t="str">
        <f t="shared" si="9"/>
        <v>1</v>
      </c>
      <c r="D29" s="19" t="str">
        <f t="shared" si="12"/>
        <v>2</v>
      </c>
      <c r="E29" s="19" t="str">
        <f t="shared" si="10"/>
        <v>7</v>
      </c>
      <c r="F29" s="19" t="s">
        <v>83</v>
      </c>
      <c r="G29" s="23" t="s">
        <v>29</v>
      </c>
      <c r="H29" s="21"/>
      <c r="I29" s="24" t="s">
        <v>84</v>
      </c>
      <c r="N29" s="5" t="str">
        <f t="shared" si="11"/>
        <v>0</v>
      </c>
      <c r="O29" s="5" t="str">
        <f t="shared" si="11"/>
        <v>8000</v>
      </c>
      <c r="P29" s="5" t="str">
        <f t="shared" si="11"/>
        <v>100</v>
      </c>
      <c r="Q29" s="5" t="str">
        <f t="shared" si="11"/>
        <v>8100</v>
      </c>
      <c r="R29" s="5" t="str">
        <f t="shared" si="11"/>
        <v>8000</v>
      </c>
      <c r="S29" s="5" t="str">
        <f t="shared" si="11"/>
        <v>0</v>
      </c>
      <c r="T29" s="5" t="str">
        <f t="shared" si="11"/>
        <v>8100</v>
      </c>
      <c r="U29" s="25" t="str">
        <f t="shared" si="11"/>
        <v>8100</v>
      </c>
      <c r="V29" s="5"/>
      <c r="W29" s="5"/>
      <c r="X29" s="5"/>
      <c r="Y29" s="5"/>
      <c r="Z29" s="5"/>
      <c r="AA29" s="5"/>
    </row>
    <row r="30" spans="1:27" ht="19.5" thickTop="1" thickBot="1" x14ac:dyDescent="0.4">
      <c r="A30" s="6" t="s">
        <v>53</v>
      </c>
      <c r="B30" s="6" t="s">
        <v>54</v>
      </c>
      <c r="C30" s="19" t="str">
        <f t="shared" si="9"/>
        <v>2</v>
      </c>
      <c r="D30" s="19" t="str">
        <f t="shared" si="12"/>
        <v>0</v>
      </c>
      <c r="E30" s="19" t="str">
        <f t="shared" si="10"/>
        <v>8</v>
      </c>
      <c r="F30" s="19">
        <v>300</v>
      </c>
      <c r="G30" s="23" t="s">
        <v>29</v>
      </c>
      <c r="H30" s="21"/>
      <c r="I30" s="24">
        <v>10100300</v>
      </c>
      <c r="N30" s="5" t="str">
        <f t="shared" si="11"/>
        <v>0</v>
      </c>
      <c r="O30" s="5" t="str">
        <f t="shared" si="11"/>
        <v>8000</v>
      </c>
      <c r="P30" s="5" t="str">
        <f t="shared" si="11"/>
        <v>100</v>
      </c>
      <c r="Q30" s="5" t="str">
        <f t="shared" si="11"/>
        <v>8100</v>
      </c>
      <c r="R30" s="5" t="str">
        <f t="shared" si="11"/>
        <v>8000</v>
      </c>
      <c r="S30" s="5" t="str">
        <f t="shared" si="11"/>
        <v>0</v>
      </c>
      <c r="T30" s="5" t="str">
        <f t="shared" si="11"/>
        <v>8100</v>
      </c>
      <c r="U30" s="5" t="str">
        <f t="shared" si="11"/>
        <v>8100</v>
      </c>
      <c r="V30" s="25" t="str">
        <f>DEC2HEX(V12)</f>
        <v>FEFF</v>
      </c>
      <c r="W30" s="5"/>
      <c r="X30" s="5"/>
      <c r="Y30" s="5"/>
      <c r="Z30" s="5"/>
      <c r="AA30" s="5"/>
    </row>
    <row r="31" spans="1:27" ht="19.5" thickTop="1" thickBot="1" x14ac:dyDescent="0.4">
      <c r="A31" s="6" t="s">
        <v>56</v>
      </c>
      <c r="B31" s="6" t="s">
        <v>57</v>
      </c>
      <c r="C31" s="19" t="str">
        <f t="shared" si="9"/>
        <v>2</v>
      </c>
      <c r="D31" s="19" t="str">
        <f t="shared" si="12"/>
        <v>0</v>
      </c>
      <c r="E31" s="19" t="str">
        <f t="shared" si="10"/>
        <v>9</v>
      </c>
      <c r="F31" s="19">
        <v>400</v>
      </c>
      <c r="G31" s="23" t="s">
        <v>29</v>
      </c>
      <c r="H31" s="21"/>
      <c r="I31" s="24">
        <v>10120400</v>
      </c>
      <c r="N31" s="5" t="str">
        <f t="shared" si="11"/>
        <v>0</v>
      </c>
      <c r="O31" s="5" t="str">
        <f t="shared" si="11"/>
        <v>8000</v>
      </c>
      <c r="P31" s="5" t="str">
        <f t="shared" si="11"/>
        <v>100</v>
      </c>
      <c r="Q31" s="5" t="str">
        <f t="shared" si="11"/>
        <v>8100</v>
      </c>
      <c r="R31" s="5" t="str">
        <f t="shared" si="11"/>
        <v>8000</v>
      </c>
      <c r="S31" s="5" t="str">
        <f t="shared" si="11"/>
        <v>0</v>
      </c>
      <c r="T31" s="5" t="str">
        <f t="shared" si="11"/>
        <v>8100</v>
      </c>
      <c r="U31" s="5" t="str">
        <f t="shared" si="11"/>
        <v>8100</v>
      </c>
      <c r="V31" s="5" t="str">
        <f>V30</f>
        <v>FEFF</v>
      </c>
      <c r="W31" s="25" t="str">
        <f>DEC2HEX(W13)</f>
        <v>80</v>
      </c>
      <c r="X31" s="5"/>
      <c r="Y31" s="5"/>
      <c r="Z31" s="5"/>
      <c r="AA31" s="5"/>
    </row>
    <row r="32" spans="1:27" ht="19.5" thickTop="1" thickBot="1" x14ac:dyDescent="0.4">
      <c r="A32" s="6" t="s">
        <v>59</v>
      </c>
      <c r="B32" s="6" t="s">
        <v>60</v>
      </c>
      <c r="C32" s="19" t="str">
        <f t="shared" si="9"/>
        <v>3</v>
      </c>
      <c r="D32" s="19" t="str">
        <f t="shared" si="12"/>
        <v>0</v>
      </c>
      <c r="E32" s="19" t="str">
        <f t="shared" si="10"/>
        <v>A</v>
      </c>
      <c r="F32" s="19">
        <v>440</v>
      </c>
      <c r="G32" s="23" t="s">
        <v>29</v>
      </c>
      <c r="H32" s="21"/>
      <c r="I32" s="24">
        <v>18140440</v>
      </c>
      <c r="N32" s="5" t="str">
        <f t="shared" si="11"/>
        <v>0</v>
      </c>
      <c r="O32" s="5" t="str">
        <f t="shared" si="11"/>
        <v>8000</v>
      </c>
      <c r="P32" s="5" t="str">
        <f t="shared" si="11"/>
        <v>100</v>
      </c>
      <c r="Q32" s="5" t="str">
        <f t="shared" si="11"/>
        <v>8100</v>
      </c>
      <c r="R32" s="5" t="str">
        <f t="shared" si="11"/>
        <v>8000</v>
      </c>
      <c r="S32" s="5" t="str">
        <f t="shared" si="11"/>
        <v>0</v>
      </c>
      <c r="T32" s="5" t="str">
        <f t="shared" si="11"/>
        <v>8100</v>
      </c>
      <c r="U32" s="5" t="str">
        <f t="shared" si="11"/>
        <v>8100</v>
      </c>
      <c r="V32" s="5" t="str">
        <f>V31</f>
        <v>FEFF</v>
      </c>
      <c r="W32" s="5" t="str">
        <f>W31</f>
        <v>80</v>
      </c>
      <c r="X32" s="25" t="str">
        <f>DEC2HEX(X14)</f>
        <v>4080</v>
      </c>
      <c r="Y32" s="5"/>
      <c r="Z32" s="5"/>
      <c r="AA32" s="5"/>
    </row>
    <row r="33" spans="1:27" ht="19.5" thickTop="1" thickBot="1" x14ac:dyDescent="0.4">
      <c r="A33" s="1" t="s">
        <v>62</v>
      </c>
      <c r="B33" s="6" t="s">
        <v>63</v>
      </c>
      <c r="C33" s="19" t="str">
        <f t="shared" si="9"/>
        <v>4</v>
      </c>
      <c r="D33" s="19" t="str">
        <f t="shared" si="12"/>
        <v>0</v>
      </c>
      <c r="E33" s="19" t="str">
        <f t="shared" si="10"/>
        <v>B</v>
      </c>
      <c r="F33" s="19" t="s">
        <v>85</v>
      </c>
      <c r="G33" s="23" t="s">
        <v>29</v>
      </c>
      <c r="H33" s="21"/>
      <c r="I33" s="24" t="s">
        <v>86</v>
      </c>
      <c r="N33" s="5" t="str">
        <f t="shared" si="11"/>
        <v>0</v>
      </c>
      <c r="O33" s="5" t="str">
        <f t="shared" si="11"/>
        <v>8000</v>
      </c>
      <c r="P33" s="5" t="str">
        <f t="shared" si="11"/>
        <v>100</v>
      </c>
      <c r="Q33" s="5" t="str">
        <f t="shared" si="11"/>
        <v>8100</v>
      </c>
      <c r="R33" s="5" t="str">
        <f t="shared" si="11"/>
        <v>8000</v>
      </c>
      <c r="S33" s="5" t="str">
        <f t="shared" si="11"/>
        <v>0</v>
      </c>
      <c r="T33" s="5" t="str">
        <f t="shared" si="11"/>
        <v>8100</v>
      </c>
      <c r="U33" s="5" t="str">
        <f t="shared" si="11"/>
        <v>8100</v>
      </c>
      <c r="V33" s="5" t="str">
        <f>V32</f>
        <v>FEFF</v>
      </c>
      <c r="W33" s="5" t="str">
        <f>W32</f>
        <v>80</v>
      </c>
      <c r="X33" s="5" t="str">
        <f>X32</f>
        <v>4080</v>
      </c>
      <c r="Y33" s="25" t="str">
        <f>DEC2HEX(Y15)</f>
        <v>10000</v>
      </c>
      <c r="Z33" s="5"/>
      <c r="AA33" s="5"/>
    </row>
    <row r="34" spans="1:27" ht="19.5" thickTop="1" thickBot="1" x14ac:dyDescent="0.4">
      <c r="A34" s="6" t="s">
        <v>65</v>
      </c>
      <c r="B34" s="6" t="s">
        <v>66</v>
      </c>
      <c r="C34" s="19" t="str">
        <f t="shared" si="9"/>
        <v>5</v>
      </c>
      <c r="D34" s="19" t="str">
        <f t="shared" si="12"/>
        <v>0</v>
      </c>
      <c r="E34" s="19" t="str">
        <f t="shared" si="10"/>
        <v>C</v>
      </c>
      <c r="F34" s="19">
        <v>640</v>
      </c>
      <c r="G34" s="23" t="s">
        <v>29</v>
      </c>
      <c r="H34" s="21"/>
      <c r="I34" s="24">
        <v>28180640</v>
      </c>
      <c r="N34" s="5" t="str">
        <f t="shared" si="11"/>
        <v>0</v>
      </c>
      <c r="O34" s="5" t="str">
        <f t="shared" si="11"/>
        <v>8000</v>
      </c>
      <c r="P34" s="5" t="str">
        <f t="shared" si="11"/>
        <v>100</v>
      </c>
      <c r="Q34" s="5" t="str">
        <f t="shared" si="11"/>
        <v>8100</v>
      </c>
      <c r="R34" s="5" t="str">
        <f t="shared" si="11"/>
        <v>8000</v>
      </c>
      <c r="S34" s="5" t="str">
        <f t="shared" si="11"/>
        <v>0</v>
      </c>
      <c r="T34" s="5" t="str">
        <f t="shared" si="11"/>
        <v>8100</v>
      </c>
      <c r="U34" s="5" t="str">
        <f t="shared" si="11"/>
        <v>8100</v>
      </c>
      <c r="V34" s="5" t="str">
        <f>V33</f>
        <v>FEFF</v>
      </c>
      <c r="W34" s="5" t="str">
        <f>W33</f>
        <v>80</v>
      </c>
      <c r="X34" s="5" t="str">
        <f>X33</f>
        <v>4080</v>
      </c>
      <c r="Y34" s="5" t="str">
        <f>DEC2HEX(Y16)</f>
        <v>10000</v>
      </c>
      <c r="Z34" s="15" t="str">
        <f>""&amp;DEC2HEX(A63)&amp;"|"&amp;DEC2HEX(A65)&amp;""</f>
        <v>0|40000000</v>
      </c>
      <c r="AA34" s="5"/>
    </row>
    <row r="35" spans="1:27" ht="19.5" thickTop="1" thickBot="1" x14ac:dyDescent="0.4">
      <c r="A35" s="6" t="s">
        <v>68</v>
      </c>
      <c r="B35" s="6" t="s">
        <v>69</v>
      </c>
      <c r="C35" s="19" t="str">
        <f t="shared" si="9"/>
        <v>6</v>
      </c>
      <c r="D35" s="19" t="str">
        <f t="shared" si="12"/>
        <v>0</v>
      </c>
      <c r="E35" s="19" t="str">
        <f t="shared" si="10"/>
        <v>D</v>
      </c>
      <c r="F35" s="19">
        <v>680</v>
      </c>
      <c r="G35" s="23" t="s">
        <v>29</v>
      </c>
      <c r="H35" s="21"/>
      <c r="I35" s="24" t="s">
        <v>87</v>
      </c>
      <c r="N35" s="5" t="str">
        <f t="shared" si="11"/>
        <v>0</v>
      </c>
      <c r="O35" s="5" t="str">
        <f t="shared" si="11"/>
        <v>8000</v>
      </c>
      <c r="P35" s="5" t="str">
        <f t="shared" si="11"/>
        <v>100</v>
      </c>
      <c r="Q35" s="5" t="str">
        <f t="shared" si="11"/>
        <v>8100</v>
      </c>
      <c r="R35" s="5" t="str">
        <f t="shared" si="11"/>
        <v>8000</v>
      </c>
      <c r="S35" s="5" t="str">
        <f t="shared" si="11"/>
        <v>0</v>
      </c>
      <c r="T35" s="5" t="str">
        <f t="shared" si="11"/>
        <v>8100</v>
      </c>
      <c r="U35" s="5" t="str">
        <f t="shared" si="11"/>
        <v>8100</v>
      </c>
      <c r="V35" s="5" t="str">
        <f>V34</f>
        <v>FEFF</v>
      </c>
      <c r="W35" s="5" t="str">
        <f>W34</f>
        <v>80</v>
      </c>
      <c r="X35" s="5" t="str">
        <f>X34</f>
        <v>4080</v>
      </c>
      <c r="Y35" s="5" t="str">
        <f>DEC2HEX(Y17)</f>
        <v>10000</v>
      </c>
      <c r="Z35" s="5" t="str">
        <f>Z34</f>
        <v>0|40000000</v>
      </c>
      <c r="AA35" s="15" t="str">
        <f>""&amp;DEC2HEX(A59)&amp;"|"&amp;DEC2HEX(A61)&amp;""</f>
        <v>10200|10201</v>
      </c>
    </row>
    <row r="36" spans="1:27" ht="19" thickTop="1" x14ac:dyDescent="0.35">
      <c r="E36" s="2"/>
      <c r="F36" s="2"/>
      <c r="K36" s="2"/>
    </row>
    <row r="37" spans="1:27" x14ac:dyDescent="0.35">
      <c r="C37" s="2"/>
      <c r="D37" s="3"/>
      <c r="E37" s="2"/>
      <c r="F37" s="2"/>
      <c r="G37" s="2"/>
      <c r="H37" s="3"/>
      <c r="I37" s="33" t="s">
        <v>107</v>
      </c>
      <c r="J37" s="4"/>
      <c r="K37" s="2"/>
      <c r="L37" s="4"/>
      <c r="M37" s="5"/>
    </row>
    <row r="38" spans="1:27" x14ac:dyDescent="0.35">
      <c r="C38" s="2"/>
      <c r="D38" s="3"/>
      <c r="E38" s="2"/>
      <c r="F38" s="2"/>
      <c r="G38" s="2"/>
      <c r="H38" s="3"/>
      <c r="I38" s="4"/>
      <c r="J38" s="4"/>
      <c r="K38" s="2"/>
      <c r="M38" s="5"/>
    </row>
    <row r="39" spans="1:27" x14ac:dyDescent="0.35">
      <c r="C39" s="2"/>
      <c r="D39" s="3"/>
      <c r="E39" s="2"/>
      <c r="F39" s="2"/>
      <c r="G39" s="2"/>
      <c r="H39" s="3"/>
      <c r="I39" s="4"/>
      <c r="J39" s="4"/>
      <c r="K39" s="2"/>
      <c r="L39" s="4"/>
      <c r="M39" s="5"/>
    </row>
    <row r="40" spans="1:27" x14ac:dyDescent="0.35">
      <c r="A40" s="27">
        <v>0</v>
      </c>
      <c r="B40" s="27" t="s">
        <v>88</v>
      </c>
      <c r="C40" s="2"/>
      <c r="D40" s="3"/>
      <c r="E40" s="2"/>
      <c r="F40" s="2"/>
      <c r="G40" s="2"/>
      <c r="H40" s="3"/>
      <c r="I40" s="4"/>
      <c r="J40" s="4"/>
      <c r="K40" s="2"/>
      <c r="L40" s="4"/>
      <c r="M40" s="5"/>
    </row>
    <row r="41" spans="1:27" x14ac:dyDescent="0.35">
      <c r="A41" s="28">
        <v>32768</v>
      </c>
      <c r="B41" s="27" t="s">
        <v>89</v>
      </c>
      <c r="C41" s="2"/>
      <c r="D41" s="3"/>
      <c r="E41" s="2"/>
      <c r="F41" s="2"/>
      <c r="G41" s="2"/>
      <c r="H41" s="3"/>
      <c r="I41" s="4"/>
      <c r="J41" s="4"/>
      <c r="K41" s="2"/>
      <c r="L41" s="4"/>
      <c r="M41" s="5"/>
    </row>
    <row r="42" spans="1:27" x14ac:dyDescent="0.35">
      <c r="A42" s="28">
        <v>-256</v>
      </c>
      <c r="B42" s="27" t="s">
        <v>90</v>
      </c>
      <c r="C42" s="2"/>
      <c r="D42" s="3"/>
      <c r="E42" s="2"/>
      <c r="F42" s="2"/>
      <c r="G42" s="2"/>
      <c r="H42" s="3"/>
      <c r="I42" s="4"/>
      <c r="J42" s="4"/>
      <c r="K42" s="2"/>
      <c r="L42" s="4"/>
      <c r="M42" s="5"/>
    </row>
    <row r="43" spans="1:27" x14ac:dyDescent="0.35">
      <c r="A43" s="28">
        <v>256</v>
      </c>
      <c r="B43" s="27" t="s">
        <v>91</v>
      </c>
      <c r="C43" s="2"/>
      <c r="D43" s="3"/>
      <c r="E43" s="2"/>
      <c r="F43" s="2"/>
      <c r="G43" s="2"/>
      <c r="H43" s="3"/>
      <c r="I43" s="4"/>
      <c r="J43" s="4"/>
      <c r="K43" s="2"/>
      <c r="L43" s="4"/>
      <c r="M43" s="5"/>
    </row>
    <row r="44" spans="1:27" x14ac:dyDescent="0.35">
      <c r="A44" s="29"/>
      <c r="B44" s="29"/>
      <c r="C44" s="2"/>
      <c r="D44" s="3"/>
      <c r="E44" s="2"/>
      <c r="F44" s="2"/>
      <c r="G44" s="2"/>
      <c r="H44" s="3"/>
      <c r="I44" s="4"/>
      <c r="J44" s="4"/>
      <c r="K44" s="2"/>
      <c r="L44" s="4"/>
      <c r="M44" s="5"/>
    </row>
    <row r="45" spans="1:27" x14ac:dyDescent="0.35">
      <c r="A45" s="29">
        <v>256</v>
      </c>
      <c r="B45" s="29" t="s">
        <v>92</v>
      </c>
      <c r="C45" s="2"/>
      <c r="D45" s="3"/>
      <c r="E45" s="2"/>
      <c r="F45" s="2"/>
      <c r="G45" s="2"/>
      <c r="H45" s="3"/>
      <c r="I45" s="4"/>
      <c r="J45" s="4"/>
      <c r="K45" s="2"/>
      <c r="L45" s="4"/>
      <c r="M45" s="5"/>
    </row>
    <row r="46" spans="1:27" x14ac:dyDescent="0.35">
      <c r="A46" s="29" t="s">
        <v>56</v>
      </c>
      <c r="B46" s="29" t="s">
        <v>93</v>
      </c>
      <c r="C46" s="2"/>
      <c r="D46" s="3"/>
      <c r="E46" s="2"/>
      <c r="F46" s="2"/>
      <c r="G46" s="2"/>
      <c r="H46" s="3"/>
      <c r="I46" s="4"/>
      <c r="J46" s="4"/>
      <c r="K46" s="2"/>
      <c r="L46" s="4"/>
      <c r="M46" s="5"/>
    </row>
    <row r="47" spans="1:27" x14ac:dyDescent="0.35">
      <c r="A47" s="29">
        <v>128</v>
      </c>
      <c r="B47" s="30" t="str">
        <f>SUBSTITUTE(B46,"_","")</f>
        <v>00000000000000000000000010000000</v>
      </c>
      <c r="C47" s="2"/>
      <c r="D47" s="3"/>
      <c r="E47" s="2"/>
      <c r="F47" s="2"/>
      <c r="G47" s="2"/>
      <c r="H47" s="3"/>
      <c r="I47" s="4"/>
      <c r="J47" s="4"/>
      <c r="K47" s="2"/>
      <c r="L47" s="4"/>
      <c r="M47" s="5"/>
    </row>
    <row r="48" spans="1:27" x14ac:dyDescent="0.35">
      <c r="A48" s="29"/>
      <c r="B48" s="30"/>
      <c r="C48" s="2"/>
      <c r="D48" s="3"/>
      <c r="E48" s="2"/>
      <c r="F48" s="2"/>
      <c r="G48" s="2"/>
      <c r="H48" s="3"/>
      <c r="I48" s="4"/>
      <c r="J48" s="4"/>
      <c r="K48" s="2"/>
      <c r="L48" s="4"/>
      <c r="M48" s="5"/>
    </row>
    <row r="49" spans="1:13" x14ac:dyDescent="0.35">
      <c r="A49" s="27">
        <f>Q7</f>
        <v>33024</v>
      </c>
      <c r="B49" s="27" t="s">
        <v>94</v>
      </c>
      <c r="C49" s="2"/>
      <c r="D49" s="3"/>
      <c r="E49" s="2"/>
      <c r="F49" s="2"/>
      <c r="G49" s="2"/>
      <c r="H49" s="3"/>
      <c r="I49" s="4"/>
      <c r="J49" s="4"/>
      <c r="K49" s="2"/>
      <c r="L49" s="4"/>
      <c r="M49" s="5"/>
    </row>
    <row r="50" spans="1:13" x14ac:dyDescent="0.35">
      <c r="A50" s="27" t="s">
        <v>59</v>
      </c>
      <c r="B50" s="27" t="s">
        <v>95</v>
      </c>
      <c r="C50" s="2"/>
      <c r="D50" s="3"/>
      <c r="E50" s="2"/>
      <c r="F50" s="2"/>
      <c r="G50" s="2"/>
      <c r="H50" s="3"/>
      <c r="I50" s="4"/>
      <c r="J50" s="4"/>
      <c r="K50" s="2"/>
      <c r="L50" s="4"/>
      <c r="M50" s="5"/>
    </row>
    <row r="51" spans="1:13" x14ac:dyDescent="0.35">
      <c r="A51" s="27">
        <v>16512</v>
      </c>
      <c r="B51" s="28" t="str">
        <f>SUBSTITUTE(B50,"_","")</f>
        <v>00000000000000000100000010000000</v>
      </c>
      <c r="C51" s="2"/>
      <c r="D51" s="3"/>
      <c r="E51" s="2"/>
      <c r="F51" s="2"/>
      <c r="G51" s="2"/>
      <c r="H51" s="3"/>
      <c r="I51" s="4"/>
      <c r="J51" s="4"/>
      <c r="K51" s="2"/>
      <c r="L51" s="4"/>
      <c r="M51" s="5"/>
    </row>
    <row r="52" spans="1:13" x14ac:dyDescent="0.35">
      <c r="A52" s="29"/>
      <c r="B52" s="29"/>
      <c r="C52" s="2"/>
      <c r="D52" s="3"/>
      <c r="E52" s="2"/>
      <c r="F52" s="2"/>
      <c r="G52" s="2"/>
      <c r="H52" s="3"/>
      <c r="I52" s="4"/>
      <c r="J52" s="4"/>
      <c r="K52" s="2"/>
      <c r="L52" s="4"/>
      <c r="M52" s="5"/>
    </row>
    <row r="53" spans="1:13" x14ac:dyDescent="0.35">
      <c r="A53" s="31">
        <f>A41</f>
        <v>32768</v>
      </c>
      <c r="B53" s="29" t="s">
        <v>96</v>
      </c>
      <c r="C53" s="2"/>
      <c r="D53" s="3"/>
      <c r="E53" s="2"/>
      <c r="F53" s="2"/>
      <c r="G53" s="2"/>
      <c r="H53" s="3"/>
      <c r="I53" s="4"/>
      <c r="J53" s="4"/>
      <c r="K53" s="2"/>
      <c r="L53" s="4"/>
      <c r="M53" s="5"/>
    </row>
    <row r="54" spans="1:13" x14ac:dyDescent="0.35">
      <c r="A54" s="29" t="s">
        <v>62</v>
      </c>
      <c r="B54" s="29" t="s">
        <v>97</v>
      </c>
      <c r="C54" s="2"/>
      <c r="D54" s="3"/>
      <c r="E54" s="2"/>
      <c r="F54" s="2"/>
      <c r="G54" s="2"/>
      <c r="H54" s="3"/>
      <c r="I54" s="4"/>
      <c r="J54" s="4"/>
      <c r="K54" s="2"/>
      <c r="L54" s="4"/>
      <c r="M54" s="5"/>
    </row>
    <row r="55" spans="1:13" x14ac:dyDescent="0.35">
      <c r="A55" s="29">
        <v>65536</v>
      </c>
      <c r="B55" s="30" t="str">
        <f>SUBSTITUTE(B54,"_","")</f>
        <v>00000000000000010000000000000000</v>
      </c>
      <c r="C55" s="2"/>
      <c r="D55" s="3"/>
      <c r="E55" s="2"/>
      <c r="F55" s="2"/>
      <c r="G55" s="2"/>
      <c r="H55" s="3"/>
      <c r="I55" s="4"/>
      <c r="J55" s="4"/>
      <c r="K55" s="2"/>
      <c r="L55" s="4"/>
      <c r="M55" s="5"/>
    </row>
    <row r="56" spans="1:13" x14ac:dyDescent="0.35">
      <c r="A56" s="29"/>
      <c r="B56" s="29"/>
      <c r="C56" s="2"/>
      <c r="D56" s="3"/>
      <c r="E56" s="2"/>
      <c r="F56" s="2"/>
      <c r="G56" s="2"/>
      <c r="H56" s="3"/>
      <c r="I56" s="4"/>
      <c r="J56" s="4"/>
      <c r="K56" s="2"/>
      <c r="L56" s="4"/>
      <c r="M56" s="5"/>
    </row>
    <row r="57" spans="1:13" x14ac:dyDescent="0.35">
      <c r="A57" s="27">
        <f>T10</f>
        <v>33024</v>
      </c>
      <c r="B57" s="27" t="s">
        <v>94</v>
      </c>
      <c r="C57" s="2"/>
      <c r="D57" s="3"/>
      <c r="E57" s="2"/>
      <c r="F57" s="2"/>
      <c r="G57" s="2"/>
      <c r="H57" s="3"/>
      <c r="I57" s="4"/>
      <c r="J57" s="4"/>
      <c r="K57" s="2"/>
      <c r="L57" s="4"/>
      <c r="M57" s="5"/>
    </row>
    <row r="58" spans="1:13" x14ac:dyDescent="0.35">
      <c r="A58" s="27" t="s">
        <v>98</v>
      </c>
      <c r="B58" s="27" t="s">
        <v>99</v>
      </c>
      <c r="C58" s="2"/>
      <c r="D58" s="3"/>
      <c r="E58" s="2"/>
      <c r="F58" s="2"/>
      <c r="G58" s="2"/>
      <c r="H58" s="3"/>
      <c r="I58" s="4"/>
      <c r="J58" s="4"/>
      <c r="K58" s="2"/>
      <c r="L58" s="4"/>
      <c r="M58" s="5"/>
    </row>
    <row r="59" spans="1:13" x14ac:dyDescent="0.35">
      <c r="A59" s="27">
        <v>66048</v>
      </c>
      <c r="B59" s="28" t="str">
        <f>SUBSTITUTE(B58,"_","")</f>
        <v>00000000000000010000001000000000</v>
      </c>
      <c r="C59" s="2"/>
      <c r="D59" s="3"/>
      <c r="E59" s="2"/>
      <c r="F59" s="2"/>
      <c r="G59" s="2"/>
      <c r="H59" s="3"/>
      <c r="I59" s="4"/>
      <c r="J59" s="4"/>
      <c r="K59" s="2"/>
      <c r="L59" s="4"/>
      <c r="M59" s="5"/>
    </row>
    <row r="60" spans="1:13" x14ac:dyDescent="0.35">
      <c r="A60" s="27" t="s">
        <v>100</v>
      </c>
      <c r="B60" s="27" t="s">
        <v>101</v>
      </c>
      <c r="C60" s="2"/>
      <c r="D60" s="3"/>
      <c r="E60" s="2"/>
      <c r="F60" s="2"/>
      <c r="G60" s="2"/>
      <c r="H60" s="3"/>
      <c r="I60" s="4"/>
      <c r="J60" s="4"/>
      <c r="K60" s="2"/>
      <c r="L60" s="4"/>
      <c r="M60" s="5"/>
    </row>
    <row r="61" spans="1:13" x14ac:dyDescent="0.35">
      <c r="A61" s="27">
        <v>66049</v>
      </c>
      <c r="B61" s="28" t="str">
        <f>SUBSTITUTE(B60,"_","")</f>
        <v>00000000000000010000001000000001</v>
      </c>
      <c r="C61" s="2"/>
      <c r="D61" s="3"/>
      <c r="E61" s="2"/>
      <c r="F61" s="2"/>
      <c r="G61" s="2"/>
      <c r="H61" s="3"/>
      <c r="I61" s="4"/>
      <c r="J61" s="4"/>
      <c r="K61" s="2"/>
      <c r="L61" s="4"/>
      <c r="M61" s="5"/>
    </row>
    <row r="62" spans="1:13" x14ac:dyDescent="0.35">
      <c r="A62" s="29"/>
      <c r="B62" s="29"/>
      <c r="C62" s="2"/>
      <c r="D62" s="3"/>
      <c r="E62" s="2"/>
      <c r="F62" s="2"/>
      <c r="G62" s="2"/>
      <c r="H62" s="3"/>
      <c r="I62" s="4"/>
      <c r="J62" s="4"/>
      <c r="K62" s="2"/>
      <c r="L62" s="4"/>
      <c r="M62" s="5"/>
    </row>
    <row r="63" spans="1:13" x14ac:dyDescent="0.35">
      <c r="A63" s="29">
        <f>S9</f>
        <v>0</v>
      </c>
      <c r="B63" s="29" t="s">
        <v>102</v>
      </c>
      <c r="C63" s="2"/>
      <c r="D63" s="3"/>
      <c r="E63" s="2"/>
      <c r="F63" s="2"/>
      <c r="G63" s="2"/>
      <c r="H63" s="3"/>
      <c r="I63" s="4"/>
      <c r="J63" s="4"/>
      <c r="K63" s="2"/>
      <c r="L63" s="4"/>
      <c r="M63" s="5"/>
    </row>
    <row r="64" spans="1:13" x14ac:dyDescent="0.35">
      <c r="A64" s="29" t="s">
        <v>103</v>
      </c>
      <c r="B64" s="29" t="s">
        <v>104</v>
      </c>
      <c r="C64" s="2"/>
      <c r="D64" s="3"/>
      <c r="E64" s="2"/>
      <c r="F64" s="2"/>
      <c r="G64" s="2"/>
      <c r="H64" s="3"/>
      <c r="I64" s="4"/>
      <c r="J64" s="4"/>
      <c r="K64" s="2"/>
      <c r="L64" s="4"/>
      <c r="M64" s="5"/>
    </row>
    <row r="65" spans="1:13" x14ac:dyDescent="0.35">
      <c r="A65" s="29">
        <v>1073741824</v>
      </c>
      <c r="B65" s="30" t="str">
        <f>SUBSTITUTE(B64,"_","")</f>
        <v>1000000000000000000000000000000</v>
      </c>
      <c r="C65" s="2"/>
      <c r="D65" s="3"/>
      <c r="E65" s="2"/>
      <c r="F65" s="2"/>
      <c r="G65" s="2"/>
      <c r="H65" s="3"/>
      <c r="I65" s="4"/>
      <c r="J65" s="4"/>
      <c r="K65" s="2"/>
      <c r="L65" s="4"/>
      <c r="M6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Schroeder</dc:creator>
  <cp:lastModifiedBy>Patrick Schroeder</cp:lastModifiedBy>
  <dcterms:created xsi:type="dcterms:W3CDTF">2014-11-08T19:37:45Z</dcterms:created>
  <dcterms:modified xsi:type="dcterms:W3CDTF">2014-11-08T19:46:15Z</dcterms:modified>
</cp:coreProperties>
</file>