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i\Desktop\papi\"/>
    </mc:Choice>
  </mc:AlternateContent>
  <bookViews>
    <workbookView xWindow="0" yWindow="0" windowWidth="28800" windowHeight="12435" tabRatio="695" activeTab="8"/>
  </bookViews>
  <sheets>
    <sheet name="Resumen" sheetId="1" r:id="rId1"/>
    <sheet name="Resumen cragenomica (2)" sheetId="16" r:id="rId2"/>
    <sheet name="Resumen cragenomica" sheetId="15" r:id="rId3"/>
    <sheet name="Score-P ---- Papi" sheetId="12" r:id="rId4"/>
    <sheet name="Score-P" sheetId="13" r:id="rId5"/>
    <sheet name="HP" sheetId="11" r:id="rId6"/>
    <sheet name="aolin21" sheetId="2" r:id="rId7"/>
    <sheet name="aoclsd" sheetId="3" r:id="rId8"/>
    <sheet name="Hoja1" sheetId="17" r:id="rId9"/>
    <sheet name="batman" sheetId="4" r:id="rId10"/>
    <sheet name="catwoman" sheetId="5" r:id="rId11"/>
    <sheet name="penguin" sheetId="6" r:id="rId12"/>
    <sheet name="robin" sheetId="7" r:id="rId13"/>
    <sheet name="sandman" sheetId="8" r:id="rId14"/>
    <sheet name="bane" sheetId="10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8" i="1"/>
  <c r="I5" i="6" l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4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4" i="4"/>
  <c r="D115" i="15"/>
  <c r="E115" i="15"/>
  <c r="F115" i="15"/>
  <c r="G115" i="15"/>
  <c r="J115" i="15"/>
  <c r="K115" i="15"/>
  <c r="L115" i="15"/>
  <c r="M115" i="15"/>
  <c r="N115" i="15"/>
  <c r="O115" i="15"/>
  <c r="P115" i="15"/>
  <c r="C115" i="15"/>
  <c r="D116" i="15"/>
  <c r="E116" i="15"/>
  <c r="F116" i="15"/>
  <c r="G116" i="15"/>
  <c r="J116" i="15"/>
  <c r="K116" i="15"/>
  <c r="L116" i="15"/>
  <c r="M116" i="15"/>
  <c r="N116" i="15"/>
  <c r="O116" i="15"/>
  <c r="P116" i="15"/>
  <c r="C116" i="15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H6" i="15" l="1"/>
  <c r="I6" i="15"/>
  <c r="Q6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I87" i="15"/>
  <c r="H87" i="15"/>
  <c r="I86" i="15"/>
  <c r="H86" i="15"/>
  <c r="I85" i="15"/>
  <c r="H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5" i="8"/>
  <c r="R115" i="15" l="1"/>
  <c r="R116" i="15"/>
  <c r="Q115" i="15"/>
  <c r="Q116" i="15"/>
  <c r="I115" i="15"/>
  <c r="I116" i="15"/>
  <c r="H115" i="15"/>
  <c r="H116" i="15"/>
  <c r="F113" i="1"/>
  <c r="F11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6" i="1"/>
  <c r="M6" i="1"/>
  <c r="M7" i="1" l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</calcChain>
</file>

<file path=xl/sharedStrings.xml><?xml version="1.0" encoding="utf-8"?>
<sst xmlns="http://schemas.openxmlformats.org/spreadsheetml/2006/main" count="11332" uniqueCount="468">
  <si>
    <t>Name</t>
  </si>
  <si>
    <t>Code</t>
  </si>
  <si>
    <t>Avail</t>
  </si>
  <si>
    <t>Deriv</t>
  </si>
  <si>
    <t>Description (Note)</t>
  </si>
  <si>
    <t>PAPI_L1_DCM</t>
  </si>
  <si>
    <t>0x80000000</t>
  </si>
  <si>
    <t>Yes</t>
  </si>
  <si>
    <t>No</t>
  </si>
  <si>
    <t>Level 1 data cache misses</t>
  </si>
  <si>
    <t>PAPI_L1_ICM</t>
  </si>
  <si>
    <t>0x80000001</t>
  </si>
  <si>
    <t>Level 1 instruction cache misses</t>
  </si>
  <si>
    <t>PAPI_L2_DCM</t>
  </si>
  <si>
    <t>0x80000002</t>
  </si>
  <si>
    <t>Level 2 data cache misses</t>
  </si>
  <si>
    <t>PAPI_L2_ICM</t>
  </si>
  <si>
    <t>0x80000003</t>
  </si>
  <si>
    <t>Level 2 instruction cache misses</t>
  </si>
  <si>
    <t>PAPI_L3_DCM</t>
  </si>
  <si>
    <t>0x80000004</t>
  </si>
  <si>
    <t>Level 3 data cache misses</t>
  </si>
  <si>
    <t>PAPI_L3_ICM</t>
  </si>
  <si>
    <t>0x80000005</t>
  </si>
  <si>
    <t>Level 3 instruction cache misses</t>
  </si>
  <si>
    <t>PAPI_L1_TCM</t>
  </si>
  <si>
    <t>0x80000006</t>
  </si>
  <si>
    <t>Level 1 cache misses</t>
  </si>
  <si>
    <t>PAPI_L2_TCM</t>
  </si>
  <si>
    <t>0x80000007</t>
  </si>
  <si>
    <t>Level 2 cache misses</t>
  </si>
  <si>
    <t>PAPI_L3_TCM</t>
  </si>
  <si>
    <t>0x80000008</t>
  </si>
  <si>
    <t>Level 3 cache misses</t>
  </si>
  <si>
    <t>PAPI_CA_SNP</t>
  </si>
  <si>
    <t>0x80000009</t>
  </si>
  <si>
    <t>Requests for a snoop</t>
  </si>
  <si>
    <t>PAPI_CA_SHR</t>
  </si>
  <si>
    <t>0x8000000a</t>
  </si>
  <si>
    <t>Requests for exclusive access to shared cache line</t>
  </si>
  <si>
    <t>PAPI_CA_CLN</t>
  </si>
  <si>
    <t>0x8000000b</t>
  </si>
  <si>
    <t>Requests for exclusive access to clean cache line</t>
  </si>
  <si>
    <t>PAPI_CA_INV</t>
  </si>
  <si>
    <t>0x8000000c</t>
  </si>
  <si>
    <t>Requests for cache line invalidation</t>
  </si>
  <si>
    <t>PAPI_CA_ITV</t>
  </si>
  <si>
    <t>0x8000000d</t>
  </si>
  <si>
    <t>Requests for cache line intervention</t>
  </si>
  <si>
    <t>PAPI_L3_LDM</t>
  </si>
  <si>
    <t>0x8000000e</t>
  </si>
  <si>
    <t>Level 3 load misses</t>
  </si>
  <si>
    <t>PAPI_L3_STM</t>
  </si>
  <si>
    <t>0x8000000f</t>
  </si>
  <si>
    <t>Level 3 store misses</t>
  </si>
  <si>
    <t>PAPI_BRU_IDL</t>
  </si>
  <si>
    <t>0x80000010</t>
  </si>
  <si>
    <t>Cycles branch units are idle</t>
  </si>
  <si>
    <t>PAPI_FXU_IDL</t>
  </si>
  <si>
    <t>0x80000011</t>
  </si>
  <si>
    <t>Cycles integer units are idle</t>
  </si>
  <si>
    <t>PAPI_FPU_IDL</t>
  </si>
  <si>
    <t>0x80000012</t>
  </si>
  <si>
    <t>Cycles floating point units are idle</t>
  </si>
  <si>
    <t>PAPI_LSU_IDL</t>
  </si>
  <si>
    <t>0x80000013</t>
  </si>
  <si>
    <t>Cycles load/store units are idle</t>
  </si>
  <si>
    <t>PAPI_TLB_DM</t>
  </si>
  <si>
    <t>0x80000014</t>
  </si>
  <si>
    <t>Data translation lookaside buffer misses</t>
  </si>
  <si>
    <t>PAPI_TLB_IM</t>
  </si>
  <si>
    <t>0x80000015</t>
  </si>
  <si>
    <t>Instruction translation lookaside buffer misses</t>
  </si>
  <si>
    <t>PAPI_TLB_TL</t>
  </si>
  <si>
    <t>0x80000016</t>
  </si>
  <si>
    <t>Total translation lookaside buffer misses</t>
  </si>
  <si>
    <t>PAPI_L1_LDM</t>
  </si>
  <si>
    <t>0x80000017</t>
  </si>
  <si>
    <t>Level 1 load misses</t>
  </si>
  <si>
    <t>PAPI_L1_STM</t>
  </si>
  <si>
    <t>0x80000018</t>
  </si>
  <si>
    <t>Level 1 store misses</t>
  </si>
  <si>
    <t>PAPI_L2_LDM</t>
  </si>
  <si>
    <t>0x80000019</t>
  </si>
  <si>
    <t>Level 2 load misses</t>
  </si>
  <si>
    <t>PAPI_L2_STM</t>
  </si>
  <si>
    <t>0x8000001a</t>
  </si>
  <si>
    <t>Level 2 store misses</t>
  </si>
  <si>
    <t>PAPI_BTAC_M</t>
  </si>
  <si>
    <t>0x8000001b</t>
  </si>
  <si>
    <t>Branch target address cache misses</t>
  </si>
  <si>
    <t>PAPI_PRF_DM</t>
  </si>
  <si>
    <t>0x8000001c</t>
  </si>
  <si>
    <t>Data prefetch cache misses</t>
  </si>
  <si>
    <t>PAPI_L3_DCH</t>
  </si>
  <si>
    <t>0x8000001d</t>
  </si>
  <si>
    <t>Level 3 data cache hits</t>
  </si>
  <si>
    <t>PAPI_TLB_SD</t>
  </si>
  <si>
    <t>0x8000001e</t>
  </si>
  <si>
    <t>Translation lookaside buffer shootdowns</t>
  </si>
  <si>
    <t>PAPI_CSR_FAL</t>
  </si>
  <si>
    <t>0x8000001f</t>
  </si>
  <si>
    <t>Failed store conditional instructions</t>
  </si>
  <si>
    <t>PAPI_CSR_SUC</t>
  </si>
  <si>
    <t>0x80000020</t>
  </si>
  <si>
    <t>Successful store conditional instructions</t>
  </si>
  <si>
    <t>PAPI_CSR_TOT</t>
  </si>
  <si>
    <t>0x80000021</t>
  </si>
  <si>
    <t>Total store conditional instructions</t>
  </si>
  <si>
    <t>PAPI_MEM_SCY</t>
  </si>
  <si>
    <t>0x80000022</t>
  </si>
  <si>
    <t>Cycles Stalled Waiting for memory accesses</t>
  </si>
  <si>
    <t>PAPI_MEM_RCY</t>
  </si>
  <si>
    <t>0x80000023</t>
  </si>
  <si>
    <t>Cycles Stalled Waiting for memory Reads</t>
  </si>
  <si>
    <t>PAPI_MEM_WCY</t>
  </si>
  <si>
    <t>0x80000024</t>
  </si>
  <si>
    <t>Cycles Stalled Waiting for memory writes</t>
  </si>
  <si>
    <t>PAPI_STL_ICY</t>
  </si>
  <si>
    <t>0x80000025</t>
  </si>
  <si>
    <t>Cycles with no instruction issue</t>
  </si>
  <si>
    <t>PAPI_FUL_ICY</t>
  </si>
  <si>
    <t>0x80000026</t>
  </si>
  <si>
    <t>Cycles with maximum instruction issue</t>
  </si>
  <si>
    <t>PAPI_STL_CCY</t>
  </si>
  <si>
    <t>0x80000027</t>
  </si>
  <si>
    <t>Cycles with no instructions completed</t>
  </si>
  <si>
    <t>PAPI_FUL_CCY</t>
  </si>
  <si>
    <t>0x80000028</t>
  </si>
  <si>
    <t>Cycles with maximum instructions completed</t>
  </si>
  <si>
    <t>PAPI_HW_INT</t>
  </si>
  <si>
    <t>0x80000029</t>
  </si>
  <si>
    <t>Hardware interrupts</t>
  </si>
  <si>
    <t>PAPI_BR_UCN</t>
  </si>
  <si>
    <t>0x8000002a</t>
  </si>
  <si>
    <t>Unconditional branch instructions</t>
  </si>
  <si>
    <t>PAPI_BR_CN</t>
  </si>
  <si>
    <t>0x8000002b</t>
  </si>
  <si>
    <t>Conditional branch instructions</t>
  </si>
  <si>
    <t>PAPI_BR_TKN</t>
  </si>
  <si>
    <t>0x8000002c</t>
  </si>
  <si>
    <t>Conditional branch instructions taken</t>
  </si>
  <si>
    <t>PAPI_BR_NTK</t>
  </si>
  <si>
    <t>0x8000002d</t>
  </si>
  <si>
    <t>Conditional branch instructions not taken</t>
  </si>
  <si>
    <t>PAPI_BR_MSP</t>
  </si>
  <si>
    <t>0x8000002e</t>
  </si>
  <si>
    <t>Conditional branch instructions mispredicted</t>
  </si>
  <si>
    <t>PAPI_BR_PRC</t>
  </si>
  <si>
    <t>0x8000002f</t>
  </si>
  <si>
    <t>Conditional branch instructions correctly predicted</t>
  </si>
  <si>
    <t>PAPI_FMA_INS</t>
  </si>
  <si>
    <t>0x80000030</t>
  </si>
  <si>
    <t>FMA instructions completed</t>
  </si>
  <si>
    <t>PAPI_TOT_IIS</t>
  </si>
  <si>
    <t>0x80000031</t>
  </si>
  <si>
    <t>Instructions issued</t>
  </si>
  <si>
    <t>PAPI_TOT_INS</t>
  </si>
  <si>
    <t>0x80000032</t>
  </si>
  <si>
    <t>Instructions completed</t>
  </si>
  <si>
    <t>PAPI_INT_INS</t>
  </si>
  <si>
    <t>0x80000033</t>
  </si>
  <si>
    <t>Integer instructions</t>
  </si>
  <si>
    <t>PAPI_FP_INS</t>
  </si>
  <si>
    <t>0x80000034</t>
  </si>
  <si>
    <t>Floating point instructions</t>
  </si>
  <si>
    <t>PAPI_LD_INS</t>
  </si>
  <si>
    <t>0x80000035</t>
  </si>
  <si>
    <t>Load instructions</t>
  </si>
  <si>
    <t>PAPI_SR_INS</t>
  </si>
  <si>
    <t>0x80000036</t>
  </si>
  <si>
    <t>Store instructions</t>
  </si>
  <si>
    <t>PAPI_BR_INS</t>
  </si>
  <si>
    <t>0x80000037</t>
  </si>
  <si>
    <t>Branch instructions</t>
  </si>
  <si>
    <t>PAPI_VEC_INS</t>
  </si>
  <si>
    <t>0x80000038</t>
  </si>
  <si>
    <t>Vector/SIMD instructions (could include integer)</t>
  </si>
  <si>
    <t>PAPI_RES_STL</t>
  </si>
  <si>
    <t>0x80000039</t>
  </si>
  <si>
    <t>Cycles stalled on any resource</t>
  </si>
  <si>
    <t>PAPI_FP_STAL</t>
  </si>
  <si>
    <t>0x8000003a</t>
  </si>
  <si>
    <t>Cycles the FP unit(s) are stalled</t>
  </si>
  <si>
    <t>PAPI_TOT_CYC</t>
  </si>
  <si>
    <t>0x8000003b</t>
  </si>
  <si>
    <t>Total cycles</t>
  </si>
  <si>
    <t>PAPI_LST_INS</t>
  </si>
  <si>
    <t>0x8000003c</t>
  </si>
  <si>
    <t>Load/store instructions completed</t>
  </si>
  <si>
    <t>PAPI_SYC_INS</t>
  </si>
  <si>
    <t>0x8000003d</t>
  </si>
  <si>
    <t>Synchronization instructions completed</t>
  </si>
  <si>
    <t>PAPI_L1_DCH</t>
  </si>
  <si>
    <t>0x8000003e</t>
  </si>
  <si>
    <t>Level 1 data cache hits</t>
  </si>
  <si>
    <t>PAPI_L2_DCH</t>
  </si>
  <si>
    <t>0x8000003f</t>
  </si>
  <si>
    <t>Level 2 data cache hits</t>
  </si>
  <si>
    <t>PAPI_L1_DCA</t>
  </si>
  <si>
    <t>0x80000040</t>
  </si>
  <si>
    <t>Level 1 data cache accesses</t>
  </si>
  <si>
    <t>PAPI_L2_DCA</t>
  </si>
  <si>
    <t>0x80000041</t>
  </si>
  <si>
    <t>Level 2 data cache accesses</t>
  </si>
  <si>
    <t>PAPI_L3_DCA</t>
  </si>
  <si>
    <t>0x80000042</t>
  </si>
  <si>
    <t>Level 3 data cache accesses</t>
  </si>
  <si>
    <t>PAPI_L1_DCR</t>
  </si>
  <si>
    <t>0x80000043</t>
  </si>
  <si>
    <t>Level 1 data cache reads</t>
  </si>
  <si>
    <t>PAPI_L2_DCR</t>
  </si>
  <si>
    <t>0x80000044</t>
  </si>
  <si>
    <t>Level 2 data cache reads</t>
  </si>
  <si>
    <t>PAPI_L3_DCR</t>
  </si>
  <si>
    <t>0x80000045</t>
  </si>
  <si>
    <t>Level 3 data cache reads</t>
  </si>
  <si>
    <t>PAPI_L1_DCW</t>
  </si>
  <si>
    <t>0x80000046</t>
  </si>
  <si>
    <t>Level 1 data cache writes</t>
  </si>
  <si>
    <t>PAPI_L2_DCW</t>
  </si>
  <si>
    <t>0x80000047</t>
  </si>
  <si>
    <t>Level 2 data cache writes</t>
  </si>
  <si>
    <t>PAPI_L3_DCW</t>
  </si>
  <si>
    <t>0x80000048</t>
  </si>
  <si>
    <t>Level 3 data cache writes</t>
  </si>
  <si>
    <t>PAPI_L1_ICH</t>
  </si>
  <si>
    <t>0x80000049</t>
  </si>
  <si>
    <t>Level 1 instruction cache hits</t>
  </si>
  <si>
    <t>PAPI_L2_ICH</t>
  </si>
  <si>
    <t>0x8000004a</t>
  </si>
  <si>
    <t>Level 2 instruction cache hits</t>
  </si>
  <si>
    <t>PAPI_L3_ICH</t>
  </si>
  <si>
    <t>0x8000004b</t>
  </si>
  <si>
    <t>Level 3 instruction cache hits</t>
  </si>
  <si>
    <t>PAPI_L1_ICA</t>
  </si>
  <si>
    <t>0x8000004c</t>
  </si>
  <si>
    <t>Level 1 instruction cache accesses</t>
  </si>
  <si>
    <t>PAPI_L2_ICA</t>
  </si>
  <si>
    <t>0x8000004d</t>
  </si>
  <si>
    <t>Level 2 instruction cache accesses</t>
  </si>
  <si>
    <t>PAPI_L3_ICA</t>
  </si>
  <si>
    <t>0x8000004e</t>
  </si>
  <si>
    <t>Level 3 instruction cache accesses</t>
  </si>
  <si>
    <t>PAPI_L1_ICR</t>
  </si>
  <si>
    <t>0x8000004f</t>
  </si>
  <si>
    <t>Level 1 instruction cache reads</t>
  </si>
  <si>
    <t>PAPI_L2_ICR</t>
  </si>
  <si>
    <t>0x80000050</t>
  </si>
  <si>
    <t>Level 2 instruction cache reads</t>
  </si>
  <si>
    <t>PAPI_L3_ICR</t>
  </si>
  <si>
    <t>0x80000051</t>
  </si>
  <si>
    <t>Level 3 instruction cache reads</t>
  </si>
  <si>
    <t>PAPI_L1_ICW</t>
  </si>
  <si>
    <t>0x80000052</t>
  </si>
  <si>
    <t>Level 1 instruction cache writes</t>
  </si>
  <si>
    <t>PAPI_L2_ICW</t>
  </si>
  <si>
    <t>0x80000053</t>
  </si>
  <si>
    <t>Level 2 instruction cache writes</t>
  </si>
  <si>
    <t>PAPI_L3_ICW</t>
  </si>
  <si>
    <t>0x80000054</t>
  </si>
  <si>
    <t>Level 3 instruction cache writes</t>
  </si>
  <si>
    <t>PAPI_L1_TCH</t>
  </si>
  <si>
    <t>0x80000055</t>
  </si>
  <si>
    <t>Level 1 total cache hits</t>
  </si>
  <si>
    <t>PAPI_L2_TCH</t>
  </si>
  <si>
    <t>0x80000056</t>
  </si>
  <si>
    <t>Level 2 total cache hits</t>
  </si>
  <si>
    <t>PAPI_L3_TCH</t>
  </si>
  <si>
    <t>0x80000057</t>
  </si>
  <si>
    <t>Level 3 total cache hits</t>
  </si>
  <si>
    <t>PAPI_L1_TCA</t>
  </si>
  <si>
    <t>0x80000058</t>
  </si>
  <si>
    <t>Level 1 total cache accesses</t>
  </si>
  <si>
    <t>PAPI_L2_TCA</t>
  </si>
  <si>
    <t>0x80000059</t>
  </si>
  <si>
    <t>Level 2 total cache accesses</t>
  </si>
  <si>
    <t>PAPI_L3_TCA</t>
  </si>
  <si>
    <t>0x8000005a</t>
  </si>
  <si>
    <t>Level 3 total cache accesses</t>
  </si>
  <si>
    <t>PAPI_L1_TCR</t>
  </si>
  <si>
    <t>0x8000005b</t>
  </si>
  <si>
    <t>Level 1 total cache reads</t>
  </si>
  <si>
    <t>PAPI_L2_TCR</t>
  </si>
  <si>
    <t>0x8000005c</t>
  </si>
  <si>
    <t>Level 2 total cache reads</t>
  </si>
  <si>
    <t>PAPI_L3_TCR</t>
  </si>
  <si>
    <t>0x8000005d</t>
  </si>
  <si>
    <t>Level 3 total cache reads</t>
  </si>
  <si>
    <t>PAPI_L1_TCW</t>
  </si>
  <si>
    <t>0x8000005e</t>
  </si>
  <si>
    <t>Level 1 total cache writes</t>
  </si>
  <si>
    <t>PAPI_L2_TCW</t>
  </si>
  <si>
    <t>0x8000005f</t>
  </si>
  <si>
    <t>Level 2 total cache writes</t>
  </si>
  <si>
    <t>PAPI_L3_TCW</t>
  </si>
  <si>
    <t>0x80000060</t>
  </si>
  <si>
    <t>Level 3 total cache writes</t>
  </si>
  <si>
    <t>PAPI_FML_INS</t>
  </si>
  <si>
    <t>0x80000061</t>
  </si>
  <si>
    <t>Floating point multiply instructions</t>
  </si>
  <si>
    <t>PAPI_FAD_INS</t>
  </si>
  <si>
    <t>0x80000062</t>
  </si>
  <si>
    <t>Floating point add instructions</t>
  </si>
  <si>
    <t>PAPI_FDV_INS</t>
  </si>
  <si>
    <t>0x80000063</t>
  </si>
  <si>
    <t>Floating point divide instructions</t>
  </si>
  <si>
    <t>PAPI_FSQ_INS</t>
  </si>
  <si>
    <t>0x80000064</t>
  </si>
  <si>
    <t>Floating point square root instructions</t>
  </si>
  <si>
    <t>PAPI_FNV_INS</t>
  </si>
  <si>
    <t>0x80000065</t>
  </si>
  <si>
    <t>Floating point inverse instructions</t>
  </si>
  <si>
    <t>PAPI_FP_OPS</t>
  </si>
  <si>
    <t>0x80000066</t>
  </si>
  <si>
    <t>Floating point operations</t>
  </si>
  <si>
    <t>PAPI_SP_OPS</t>
  </si>
  <si>
    <t>0x80000067</t>
  </si>
  <si>
    <t>Floating point operations; optimized to count scaled single precision vector operations</t>
  </si>
  <si>
    <t>PAPI_DP_OPS</t>
  </si>
  <si>
    <t>0x80000068</t>
  </si>
  <si>
    <t>Floating point operations; optimized to count scaled double precision vector operations</t>
  </si>
  <si>
    <t>PAPI_VEC_SP</t>
  </si>
  <si>
    <t>0x80000069</t>
  </si>
  <si>
    <t>Single precision vector/SIMD instructions</t>
  </si>
  <si>
    <t>PAPI_VEC_DP</t>
  </si>
  <si>
    <t>0x8000006a</t>
  </si>
  <si>
    <t>Double precision vector/SIMD instructions</t>
  </si>
  <si>
    <t>PAPI_REF_CYC</t>
  </si>
  <si>
    <t>0x8000006b</t>
  </si>
  <si>
    <t>Reference clock cycles</t>
  </si>
  <si>
    <t>Floating point multiply instructions (Also includes multiply-add instructions)</t>
  </si>
  <si>
    <t>Floating point add instructions (Also includes subtract and multiply-add instructions)</t>
  </si>
  <si>
    <t>Floating point divide instructions (Counts both divide and square root instructions)</t>
  </si>
  <si>
    <t>Floating point square root instructions (Counts both divide and square root instructions)</t>
  </si>
  <si>
    <t>aolin21</t>
  </si>
  <si>
    <t>aoclsd</t>
  </si>
  <si>
    <t>batman</t>
  </si>
  <si>
    <t>catwoman</t>
  </si>
  <si>
    <t>penguin</t>
  </si>
  <si>
    <t>robin</t>
  </si>
  <si>
    <t>sandman</t>
  </si>
  <si>
    <t>bane</t>
  </si>
  <si>
    <t>libpfm-4.8.0</t>
  </si>
  <si>
    <t>PAPI Error: Could not find default PMU</t>
  </si>
  <si>
    <t>Possible solution:</t>
  </si>
  <si>
    <t>optimized to count scaled double precision vector operations</t>
  </si>
  <si>
    <t>optimized to count scaled single precision vector operations</t>
  </si>
  <si>
    <t>Cluster</t>
  </si>
  <si>
    <t>Intel-Cluster</t>
  </si>
  <si>
    <t>Aolin+Aoclsd</t>
  </si>
  <si>
    <t>bane 2.0</t>
  </si>
  <si>
    <t>2620v2</t>
  </si>
  <si>
    <t>2620v3</t>
  </si>
  <si>
    <t>HP</t>
  </si>
  <si>
    <t>score-p</t>
  </si>
  <si>
    <t>Provides number of cycles (PAPI).</t>
  </si>
  <si>
    <t>Provides number of instructions (PAPI).</t>
  </si>
  <si>
    <t>Provides number of L2 cache misses (PAPI).</t>
  </si>
  <si>
    <t>Provides number of L3 cache misses (PAPI).</t>
  </si>
  <si>
    <t>ENOPT_TIME</t>
  </si>
  <si>
    <t>ENOPT_CACHEL3</t>
  </si>
  <si>
    <t>ENOPT_CACHEL2</t>
  </si>
  <si>
    <t>ENOPT_INSTRUCTIONS</t>
  </si>
  <si>
    <t>ENOPT_CYCLES</t>
  </si>
  <si>
    <t>Batman/Catwoman</t>
  </si>
  <si>
    <t>"SEC"</t>
  </si>
  <si>
    <t>UNIT</t>
  </si>
  <si>
    <t>NAME</t>
  </si>
  <si>
    <t>NULL</t>
  </si>
  <si>
    <t>Repeated &amp; Missed in sec ????</t>
  </si>
  <si>
    <t>Problem in</t>
  </si>
  <si>
    <t>Possible counter</t>
  </si>
  <si>
    <t>Possible counter 1</t>
  </si>
  <si>
    <t xml:space="preserve">    ENOPT_ALL_CORES </t>
  </si>
  <si>
    <t xml:space="preserve"> Provides energy consumption of all cores on a node.</t>
  </si>
  <si>
    <t xml:space="preserve">    ENOPT_ALL_UNCORES </t>
  </si>
  <si>
    <t xml:space="preserve"> Provides energy consumption of all uncores on a node.</t>
  </si>
  <si>
    <t xml:space="preserve">    ENOPT_ALL_SOCKETS </t>
  </si>
  <si>
    <t xml:space="preserve"> Provides energy consumption of all sockets (cores + uncores) on a node.</t>
  </si>
  <si>
    <t xml:space="preserve">    ENOPT_ALL_DRAMS </t>
  </si>
  <si>
    <t xml:space="preserve"> Provides energy consumption of DRAM modules on a node.</t>
  </si>
  <si>
    <t xml:space="preserve">    ENOPT_NODE </t>
  </si>
  <si>
    <t xml:space="preserve"> Provides energy consumption for complete node.</t>
  </si>
  <si>
    <t xml:space="preserve">    ENOPT_PDU </t>
  </si>
  <si>
    <t xml:space="preserve"> Provides energy consumption for PDU (multiple nodes).</t>
  </si>
  <si>
    <t xml:space="preserve">    ENOPT_CORES_1 </t>
  </si>
  <si>
    <t xml:space="preserve"> Provides energy consumption of all cores from socket 1.</t>
  </si>
  <si>
    <t xml:space="preserve">    ENOPT_CORES_2 </t>
  </si>
  <si>
    <t xml:space="preserve"> Provides energy consumption of all cores from socket 2.</t>
  </si>
  <si>
    <t xml:space="preserve">    ENOPT_UNCORES_1 </t>
  </si>
  <si>
    <t xml:space="preserve"> Provides energy consumption of all uncores from socket 1.</t>
  </si>
  <si>
    <t xml:space="preserve">    ENOPT_UNCORES_2 </t>
  </si>
  <si>
    <t xml:space="preserve"> Provides energy consumption of all uncores from socket 2.</t>
  </si>
  <si>
    <t xml:space="preserve">    ENOPT_SOCKET_1 </t>
  </si>
  <si>
    <t xml:space="preserve"> Provides energy consumption of cores + uncores from socket 1.</t>
  </si>
  <si>
    <t xml:space="preserve">    ENOPT_SOCKET_2 </t>
  </si>
  <si>
    <t xml:space="preserve"> Provides energy consumption of cores + uncores from socket 2.</t>
  </si>
  <si>
    <t xml:space="preserve">    ENOPT_DRAM_1 </t>
  </si>
  <si>
    <t xml:space="preserve"> Provides energy consumption of DRAM modules from socket 1.</t>
  </si>
  <si>
    <t xml:space="preserve">    ENOPT_DRAM_2 </t>
  </si>
  <si>
    <t xml:space="preserve"> Provides energy consumption of DRAM modules from socket 2.</t>
  </si>
  <si>
    <t xml:space="preserve">    ENOPT_DC </t>
  </si>
  <si>
    <t xml:space="preserve"> Provides energy consumption measured on DC counter.</t>
  </si>
  <si>
    <t xml:space="preserve">    ENOPT_AC </t>
  </si>
  <si>
    <t xml:space="preserve"> Provides energy consumption measured on AC counter.</t>
  </si>
  <si>
    <t xml:space="preserve">    ENOPT_CYCLES </t>
  </si>
  <si>
    <t xml:space="preserve"> Provides number of cycles (PAPI).</t>
  </si>
  <si>
    <t xml:space="preserve">    ENOPT_INSTRUCTIONS </t>
  </si>
  <si>
    <t xml:space="preserve"> Provides number of instructions (PAPI).</t>
  </si>
  <si>
    <t xml:space="preserve">    ENOPT_CACHEL2 </t>
  </si>
  <si>
    <t xml:space="preserve"> Provides number of L2 cache misses (PAPI).</t>
  </si>
  <si>
    <t xml:space="preserve">    ENOPT_CACHEL3 </t>
  </si>
  <si>
    <t xml:space="preserve"> Provides number of L3 cache misses (PAPI).</t>
  </si>
  <si>
    <t xml:space="preserve">    ENOPT_TIME </t>
  </si>
  <si>
    <t xml:space="preserve">    ENOPT_POWER_ALL_CORES </t>
  </si>
  <si>
    <t xml:space="preserve"> Provides power of all cores on a node.</t>
  </si>
  <si>
    <t xml:space="preserve">    ENOPT_POWER_ALL_UNCORES </t>
  </si>
  <si>
    <t xml:space="preserve"> Provides power of all uncores on a node.</t>
  </si>
  <si>
    <t xml:space="preserve">    ENOPT_POWER_ALL_SOCKETS </t>
  </si>
  <si>
    <t xml:space="preserve"> Provides power of all sockets (cores + uncores) on a node.</t>
  </si>
  <si>
    <t xml:space="preserve">    ENOPT_POWER_ALL_DRAMS </t>
  </si>
  <si>
    <t xml:space="preserve"> Provides power of all DRAM modules on a node.</t>
  </si>
  <si>
    <t xml:space="preserve">    ENOPT_POWER_NODE </t>
  </si>
  <si>
    <t xml:space="preserve"> Provides power for complete node.</t>
  </si>
  <si>
    <t xml:space="preserve">    ENOPT_POWER_PDU </t>
  </si>
  <si>
    <t xml:space="preserve"> Provides power for PDU (multiple nodes).</t>
  </si>
  <si>
    <t xml:space="preserve">    ENOPT_POWER_CORES_1 </t>
  </si>
  <si>
    <t xml:space="preserve"> Provides power of all cores from socket 1.</t>
  </si>
  <si>
    <t xml:space="preserve">    ENOPT_POWER_CORES_2 </t>
  </si>
  <si>
    <t xml:space="preserve"> Provides power of all cores from socket 2.</t>
  </si>
  <si>
    <t xml:space="preserve">    ENOPT_POWER_UNCORES_1 </t>
  </si>
  <si>
    <t xml:space="preserve"> Provides power of all uncores from socket 1.</t>
  </si>
  <si>
    <t xml:space="preserve">    ENOPT_POWER_UNCORES_2 </t>
  </si>
  <si>
    <t xml:space="preserve"> Provides power of all uncores from socket 2.</t>
  </si>
  <si>
    <t xml:space="preserve">    ENOPT_POWER_SOCKET_1 </t>
  </si>
  <si>
    <t xml:space="preserve"> Provides power of cores + uncores from socket 1.</t>
  </si>
  <si>
    <t xml:space="preserve">    ENOPT_POWER_SOCKET_2 </t>
  </si>
  <si>
    <t xml:space="preserve"> Provides power of cores + uncores from socket 2.</t>
  </si>
  <si>
    <t xml:space="preserve">    ENOPT_POWER_DRAM_1 </t>
  </si>
  <si>
    <t xml:space="preserve"> Provides power of DRAM modules from socket 1.</t>
  </si>
  <si>
    <t xml:space="preserve">    ENOPT_POWER_DRAM_2 </t>
  </si>
  <si>
    <t xml:space="preserve"> Provides power of DRAM modules from socket 2.</t>
  </si>
  <si>
    <t xml:space="preserve">    ENOPT_POWER_DC </t>
  </si>
  <si>
    <t xml:space="preserve"> Provides power measured on DC counter.</t>
  </si>
  <si>
    <t xml:space="preserve">    ENOPT_POWER_AC </t>
  </si>
  <si>
    <t xml:space="preserve"> Provides power measured on AC counter.</t>
  </si>
  <si>
    <t>PAPI CLUSTER</t>
  </si>
  <si>
    <t>PAPI 5,5</t>
  </si>
  <si>
    <t>Columna1</t>
  </si>
  <si>
    <t>batman2</t>
  </si>
  <si>
    <t xml:space="preserve"># Available </t>
  </si>
  <si>
    <t># Total</t>
  </si>
  <si>
    <t>robin2</t>
  </si>
  <si>
    <t>penguin2</t>
  </si>
  <si>
    <t>catwoman2</t>
  </si>
  <si>
    <t>sandman2</t>
  </si>
  <si>
    <t>Intel-Cluster2</t>
  </si>
  <si>
    <t>Cluster2</t>
  </si>
  <si>
    <t>Description (Note)2</t>
  </si>
  <si>
    <t>ID score-P</t>
  </si>
  <si>
    <t>Description</t>
  </si>
  <si>
    <t>List papi_event_chooser</t>
  </si>
  <si>
    <t>Cache</t>
  </si>
  <si>
    <t>Instructions</t>
  </si>
  <si>
    <t>REF_CYC</t>
  </si>
  <si>
    <t>Floating point operations (optimized to count scaled single precision vector operations)</t>
  </si>
  <si>
    <t>Floating point operations (optimized to count scaled double precision vector operations)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</si>
</sst>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rgb="FFFF9999"/>
        </stop>
        <stop position="1">
          <color theme="9" tint="0.40000610370189521"/>
        </stop>
      </gradient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1" fillId="0" borderId="7" xfId="0" applyFont="1" applyBorder="1"/>
    <xf numFmtId="0" fontId="0" fillId="0" borderId="8" xfId="0" applyBorder="1" applyAlignment="1">
      <alignment horizontal="center"/>
    </xf>
    <xf numFmtId="0" fontId="2" fillId="0" borderId="0" xfId="1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 applyAlignment="1">
      <alignment horizontal="center"/>
    </xf>
    <xf numFmtId="0" fontId="0" fillId="0" borderId="5" xfId="0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3" borderId="5" xfId="0" applyFill="1" applyBorder="1"/>
    <xf numFmtId="0" fontId="0" fillId="6" borderId="5" xfId="0" applyFill="1" applyBorder="1"/>
    <xf numFmtId="49" fontId="0" fillId="7" borderId="0" xfId="0" applyNumberFormat="1" applyFill="1"/>
    <xf numFmtId="0" fontId="0" fillId="7" borderId="0" xfId="0" applyFill="1"/>
    <xf numFmtId="0" fontId="0" fillId="0" borderId="29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Border="1"/>
    <xf numFmtId="0" fontId="0" fillId="0" borderId="45" xfId="0" applyBorder="1" applyAlignment="1">
      <alignment horizontal="center"/>
    </xf>
    <xf numFmtId="0" fontId="1" fillId="0" borderId="31" xfId="0" applyFont="1" applyBorder="1"/>
    <xf numFmtId="0" fontId="1" fillId="2" borderId="3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0" borderId="38" xfId="0" applyFont="1" applyBorder="1"/>
    <xf numFmtId="0" fontId="0" fillId="0" borderId="0" xfId="0" applyFont="1"/>
    <xf numFmtId="0" fontId="0" fillId="0" borderId="47" xfId="0" applyBorder="1" applyAlignment="1">
      <alignment horizontal="center"/>
    </xf>
    <xf numFmtId="0" fontId="1" fillId="0" borderId="47" xfId="0" applyFont="1" applyBorder="1"/>
    <xf numFmtId="0" fontId="0" fillId="0" borderId="27" xfId="0" applyBorder="1" applyAlignment="1">
      <alignment horizontal="center"/>
    </xf>
    <xf numFmtId="0" fontId="1" fillId="0" borderId="27" xfId="0" applyFont="1" applyBorder="1"/>
    <xf numFmtId="0" fontId="0" fillId="0" borderId="48" xfId="0" applyBorder="1" applyAlignment="1">
      <alignment horizontal="center"/>
    </xf>
    <xf numFmtId="0" fontId="1" fillId="0" borderId="48" xfId="0" applyFont="1" applyBorder="1"/>
    <xf numFmtId="0" fontId="1" fillId="2" borderId="46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8" borderId="0" xfId="0" applyFill="1"/>
  </cellXfs>
  <cellStyles count="2">
    <cellStyle name="Hipervínculo" xfId="1" builtinId="8"/>
    <cellStyle name="Normal" xfId="0" builtinId="0"/>
  </cellStyles>
  <dxfs count="62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fgColor auto="1"/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 style="thick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 style="thick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ck">
          <color auto="1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ck">
          <color auto="1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ck">
          <color auto="1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ck">
          <color auto="1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n">
          <color indexed="64"/>
        </top>
        <bottom style="thin">
          <color auto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thick">
          <color auto="1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a22" displayName="Tabla22" ref="A1:F111" totalsRowShown="0" headerRowDxfId="61" headerRowBorderDxfId="60" tableBorderDxfId="59" totalsRowBorderDxfId="58">
  <autoFilter ref="A1:F1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escription" dataDxfId="57"/>
    <tableColumn id="10" name="batman" dataDxfId="56"/>
    <tableColumn id="12" name="penguin" dataDxfId="55"/>
    <tableColumn id="13" name="robin" dataDxfId="54"/>
    <tableColumn id="14" name="sandman" dataDxfId="53"/>
    <tableColumn id="15" name="bane" dataDxfId="5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5:S113" totalsRowShown="0" headerRowDxfId="51" headerRowBorderDxfId="50" tableBorderDxfId="49" totalsRowBorderDxfId="48">
  <autoFilter ref="B5:S113"/>
  <tableColumns count="18">
    <tableColumn id="1" name="Description (Note)" dataDxfId="47"/>
    <tableColumn id="2" name="batman" dataDxfId="46"/>
    <tableColumn id="3" name="catwoman" dataDxfId="45"/>
    <tableColumn id="4" name="penguin" dataDxfId="44"/>
    <tableColumn id="5" name="robin" dataDxfId="43"/>
    <tableColumn id="6" name="sandman" dataDxfId="42"/>
    <tableColumn id="7" name="Intel-Cluster" dataDxfId="41">
      <calculatedColumnFormula>IF(COUNTIF($E6:$G6,"Yes")&lt;3,"No","Yes")</calculatedColumnFormula>
    </tableColumn>
    <tableColumn id="8" name="Cluster" dataDxfId="40">
      <calculatedColumnFormula>IF(COUNTIF($C6:$G6,"Yes")&lt;5,"No","Yes")</calculatedColumnFormula>
    </tableColumn>
    <tableColumn id="9" name="Columna1" dataDxfId="39"/>
    <tableColumn id="10" name="batman2" dataDxfId="38"/>
    <tableColumn id="11" name="catwoman2" dataDxfId="37"/>
    <tableColumn id="12" name="penguin2" dataDxfId="36"/>
    <tableColumn id="13" name="robin2" dataDxfId="35"/>
    <tableColumn id="14" name="sandman2" dataDxfId="34"/>
    <tableColumn id="15" name="bane" dataDxfId="33"/>
    <tableColumn id="16" name="Intel-Cluster2" dataDxfId="32">
      <calculatedColumnFormula>IF(COUNTIF($M6:$P6,"Yes")&lt;4,"No","Yes")</calculatedColumnFormula>
    </tableColumn>
    <tableColumn id="17" name="Cluster2" dataDxfId="31">
      <calculatedColumnFormula>IF(COUNTIF($K6:$P6,"Yes")&lt;6,"No","Yes")</calculatedColumnFormula>
    </tableColumn>
    <tableColumn id="18" name="Description (Note)2" dataDxfId="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urceforge.net/p/perfmon2/mailman/message/35475434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13"/>
  <sheetViews>
    <sheetView topLeftCell="B73" workbookViewId="0">
      <selection activeCell="R100" sqref="R100"/>
    </sheetView>
  </sheetViews>
  <sheetFormatPr baseColWidth="10" defaultRowHeight="15" x14ac:dyDescent="0.25"/>
  <cols>
    <col min="1" max="1" width="56.140625" bestFit="1" customWidth="1"/>
    <col min="2" max="2" width="46.5703125" bestFit="1" customWidth="1"/>
    <col min="3" max="3" width="4" bestFit="1" customWidth="1"/>
    <col min="4" max="4" width="7.42578125" style="3" bestFit="1" customWidth="1"/>
    <col min="5" max="5" width="6.5703125" style="3" bestFit="1" customWidth="1"/>
    <col min="6" max="6" width="12.5703125" style="3" bestFit="1" customWidth="1"/>
    <col min="7" max="7" width="7.7109375" style="3" bestFit="1" customWidth="1"/>
    <col min="8" max="8" width="10.140625" style="3" bestFit="1" customWidth="1"/>
    <col min="9" max="9" width="8.28515625" style="3" bestFit="1" customWidth="1"/>
    <col min="10" max="10" width="5.7109375" style="3" bestFit="1" customWidth="1"/>
    <col min="11" max="11" width="9" style="3" bestFit="1" customWidth="1"/>
    <col min="12" max="12" width="12.140625" style="3" bestFit="1" customWidth="1"/>
    <col min="13" max="13" width="7.28515625" style="3" bestFit="1" customWidth="1"/>
    <col min="14" max="14" width="8.42578125" style="3" bestFit="1" customWidth="1"/>
    <col min="15" max="15" width="5.42578125" style="3" bestFit="1" customWidth="1"/>
    <col min="16" max="16" width="35.42578125" bestFit="1" customWidth="1"/>
  </cols>
  <sheetData>
    <row r="4" spans="2:19" ht="15.75" thickBot="1" x14ac:dyDescent="0.3">
      <c r="K4" s="3" t="s">
        <v>352</v>
      </c>
      <c r="N4" s="3" t="s">
        <v>353</v>
      </c>
    </row>
    <row r="5" spans="2:19" x14ac:dyDescent="0.25">
      <c r="B5" s="10" t="s">
        <v>4</v>
      </c>
      <c r="C5" s="30" t="s">
        <v>354</v>
      </c>
      <c r="D5" s="15" t="s">
        <v>335</v>
      </c>
      <c r="E5" s="12" t="s">
        <v>336</v>
      </c>
      <c r="F5" s="20" t="s">
        <v>350</v>
      </c>
      <c r="G5" s="15" t="s">
        <v>337</v>
      </c>
      <c r="H5" s="11" t="s">
        <v>338</v>
      </c>
      <c r="I5" s="11" t="s">
        <v>339</v>
      </c>
      <c r="J5" s="11" t="s">
        <v>340</v>
      </c>
      <c r="K5" s="12" t="s">
        <v>341</v>
      </c>
      <c r="L5" s="13" t="s">
        <v>349</v>
      </c>
      <c r="M5" s="14" t="s">
        <v>348</v>
      </c>
      <c r="N5" s="30" t="s">
        <v>351</v>
      </c>
      <c r="O5" s="25" t="s">
        <v>342</v>
      </c>
      <c r="P5" s="2" t="s">
        <v>342</v>
      </c>
      <c r="Q5" s="3"/>
      <c r="R5" s="3"/>
      <c r="S5" s="3"/>
    </row>
    <row r="6" spans="2:19" x14ac:dyDescent="0.25">
      <c r="B6" s="4" t="s">
        <v>9</v>
      </c>
      <c r="C6" s="28" t="s">
        <v>7</v>
      </c>
      <c r="D6" s="18" t="s">
        <v>7</v>
      </c>
      <c r="E6" s="21" t="s">
        <v>7</v>
      </c>
      <c r="F6" s="22" t="str">
        <f>IF(COUNTIF(D6:E6,"Yes")&lt;2,"No","Yes")</f>
        <v>Yes</v>
      </c>
      <c r="G6" s="18" t="s">
        <v>7</v>
      </c>
      <c r="H6" s="5" t="s">
        <v>7</v>
      </c>
      <c r="I6" s="5" t="s">
        <v>7</v>
      </c>
      <c r="J6" s="5" t="s">
        <v>7</v>
      </c>
      <c r="K6" s="21" t="s">
        <v>7</v>
      </c>
      <c r="L6" s="28" t="str">
        <f>IF(COUNTIF($I6:$K6,"Yes")&lt;3,"No","Yes")</f>
        <v>Yes</v>
      </c>
      <c r="M6" s="16" t="str">
        <f>IF(COUNTIF($G6:$K6,"Yes")&lt;5,"No","Yes")</f>
        <v>Yes</v>
      </c>
      <c r="N6" s="31" t="s">
        <v>7</v>
      </c>
      <c r="O6" s="26" t="s">
        <v>8</v>
      </c>
      <c r="P6" t="s">
        <v>344</v>
      </c>
    </row>
    <row r="7" spans="2:19" x14ac:dyDescent="0.25">
      <c r="B7" s="4" t="s">
        <v>12</v>
      </c>
      <c r="C7" s="28" t="s">
        <v>7</v>
      </c>
      <c r="D7" s="18" t="s">
        <v>7</v>
      </c>
      <c r="E7" s="21" t="s">
        <v>7</v>
      </c>
      <c r="F7" s="22" t="str">
        <f t="shared" ref="F7:F70" si="0">IF(COUNTIF(D7:E7,"Yes")&lt;2,"No","Yes")</f>
        <v>Yes</v>
      </c>
      <c r="G7" s="18" t="s">
        <v>7</v>
      </c>
      <c r="H7" s="5" t="s">
        <v>7</v>
      </c>
      <c r="I7" s="5" t="s">
        <v>7</v>
      </c>
      <c r="J7" s="5" t="s">
        <v>7</v>
      </c>
      <c r="K7" s="21" t="s">
        <v>7</v>
      </c>
      <c r="L7" s="28" t="str">
        <f t="shared" ref="L7:L70" si="1">IF(COUNTIF($I7:$K7,"Yes")&lt;3,"No","Yes")</f>
        <v>Yes</v>
      </c>
      <c r="M7" s="16" t="str">
        <f t="shared" ref="M7:M70" si="2">IF(COUNTIF($G7:$K7,"Yes")&lt;5,"No","Yes")</f>
        <v>Yes</v>
      </c>
      <c r="N7" s="31" t="s">
        <v>7</v>
      </c>
      <c r="O7" s="26" t="s">
        <v>8</v>
      </c>
      <c r="P7" s="9" t="s">
        <v>345</v>
      </c>
    </row>
    <row r="8" spans="2:19" x14ac:dyDescent="0.25">
      <c r="B8" s="4" t="s">
        <v>15</v>
      </c>
      <c r="C8" s="28" t="s">
        <v>7</v>
      </c>
      <c r="D8" s="18" t="s">
        <v>7</v>
      </c>
      <c r="E8" s="21" t="s">
        <v>7</v>
      </c>
      <c r="F8" s="22" t="str">
        <f t="shared" si="0"/>
        <v>Yes</v>
      </c>
      <c r="G8" s="18" t="s">
        <v>7</v>
      </c>
      <c r="H8" s="5" t="s">
        <v>7</v>
      </c>
      <c r="I8" s="5" t="s">
        <v>7</v>
      </c>
      <c r="J8" s="5" t="s">
        <v>7</v>
      </c>
      <c r="K8" s="21" t="s">
        <v>7</v>
      </c>
      <c r="L8" s="28" t="str">
        <f>IF(COUNTIF($I8:$K8,"Yes")&lt;3,"No","Yes")</f>
        <v>Yes</v>
      </c>
      <c r="M8" s="16" t="str">
        <f t="shared" si="2"/>
        <v>Yes</v>
      </c>
      <c r="N8" s="31" t="s">
        <v>7</v>
      </c>
      <c r="O8" s="26" t="s">
        <v>8</v>
      </c>
      <c r="P8" s="8" t="s">
        <v>343</v>
      </c>
    </row>
    <row r="9" spans="2:19" x14ac:dyDescent="0.25">
      <c r="B9" s="4" t="s">
        <v>18</v>
      </c>
      <c r="C9" s="28" t="s">
        <v>7</v>
      </c>
      <c r="D9" s="18" t="s">
        <v>7</v>
      </c>
      <c r="E9" s="21" t="s">
        <v>7</v>
      </c>
      <c r="F9" s="22" t="str">
        <f t="shared" si="0"/>
        <v>Yes</v>
      </c>
      <c r="G9" s="18" t="s">
        <v>7</v>
      </c>
      <c r="H9" s="5" t="s">
        <v>7</v>
      </c>
      <c r="I9" s="5" t="s">
        <v>7</v>
      </c>
      <c r="J9" s="5" t="s">
        <v>7</v>
      </c>
      <c r="K9" s="21" t="s">
        <v>7</v>
      </c>
      <c r="L9" s="28" t="str">
        <f t="shared" si="1"/>
        <v>Yes</v>
      </c>
      <c r="M9" s="16" t="str">
        <f>IF(COUNTIF($G9:$K9,"Yes")&lt;5,"No","Yes")</f>
        <v>Yes</v>
      </c>
      <c r="N9" s="31" t="s">
        <v>7</v>
      </c>
      <c r="O9" s="26" t="s">
        <v>8</v>
      </c>
    </row>
    <row r="10" spans="2:19" x14ac:dyDescent="0.25">
      <c r="B10" s="4" t="s">
        <v>21</v>
      </c>
      <c r="C10" s="28" t="s">
        <v>8</v>
      </c>
      <c r="D10" s="18" t="s">
        <v>8</v>
      </c>
      <c r="E10" s="21" t="s">
        <v>8</v>
      </c>
      <c r="F10" s="22" t="str">
        <f t="shared" si="0"/>
        <v>No</v>
      </c>
      <c r="G10" s="18" t="s">
        <v>8</v>
      </c>
      <c r="H10" s="5" t="s">
        <v>8</v>
      </c>
      <c r="I10" s="5" t="s">
        <v>8</v>
      </c>
      <c r="J10" s="5" t="s">
        <v>8</v>
      </c>
      <c r="K10" s="21" t="s">
        <v>8</v>
      </c>
      <c r="L10" s="28" t="str">
        <f t="shared" si="1"/>
        <v>No</v>
      </c>
      <c r="M10" s="16" t="str">
        <f t="shared" si="2"/>
        <v>No</v>
      </c>
      <c r="N10" s="31" t="s">
        <v>8</v>
      </c>
      <c r="O10" s="26" t="s">
        <v>8</v>
      </c>
    </row>
    <row r="11" spans="2:19" x14ac:dyDescent="0.25">
      <c r="B11" s="4" t="s">
        <v>24</v>
      </c>
      <c r="C11" s="28" t="s">
        <v>8</v>
      </c>
      <c r="D11" s="18" t="s">
        <v>8</v>
      </c>
      <c r="E11" s="21" t="s">
        <v>8</v>
      </c>
      <c r="F11" s="22" t="str">
        <f t="shared" si="0"/>
        <v>No</v>
      </c>
      <c r="G11" s="18" t="s">
        <v>8</v>
      </c>
      <c r="H11" s="5" t="s">
        <v>8</v>
      </c>
      <c r="I11" s="5" t="s">
        <v>8</v>
      </c>
      <c r="J11" s="5" t="s">
        <v>8</v>
      </c>
      <c r="K11" s="21" t="s">
        <v>8</v>
      </c>
      <c r="L11" s="28" t="str">
        <f t="shared" si="1"/>
        <v>No</v>
      </c>
      <c r="M11" s="16" t="str">
        <f t="shared" si="2"/>
        <v>No</v>
      </c>
      <c r="N11" s="31" t="s">
        <v>8</v>
      </c>
      <c r="O11" s="26" t="s">
        <v>8</v>
      </c>
    </row>
    <row r="12" spans="2:19" x14ac:dyDescent="0.25">
      <c r="B12" s="4" t="s">
        <v>27</v>
      </c>
      <c r="C12" s="28" t="s">
        <v>7</v>
      </c>
      <c r="D12" s="18" t="s">
        <v>7</v>
      </c>
      <c r="E12" s="21" t="s">
        <v>7</v>
      </c>
      <c r="F12" s="22" t="str">
        <f t="shared" si="0"/>
        <v>Yes</v>
      </c>
      <c r="G12" s="18" t="s">
        <v>7</v>
      </c>
      <c r="H12" s="5" t="s">
        <v>7</v>
      </c>
      <c r="I12" s="5" t="s">
        <v>7</v>
      </c>
      <c r="J12" s="5" t="s">
        <v>7</v>
      </c>
      <c r="K12" s="21" t="s">
        <v>7</v>
      </c>
      <c r="L12" s="28" t="str">
        <f t="shared" si="1"/>
        <v>Yes</v>
      </c>
      <c r="M12" s="16" t="str">
        <f t="shared" si="2"/>
        <v>Yes</v>
      </c>
      <c r="N12" s="31" t="s">
        <v>7</v>
      </c>
      <c r="O12" s="26" t="s">
        <v>8</v>
      </c>
    </row>
    <row r="13" spans="2:19" x14ac:dyDescent="0.25">
      <c r="B13" s="4" t="s">
        <v>30</v>
      </c>
      <c r="C13" s="28" t="s">
        <v>7</v>
      </c>
      <c r="D13" s="18" t="s">
        <v>7</v>
      </c>
      <c r="E13" s="21" t="s">
        <v>7</v>
      </c>
      <c r="F13" s="22" t="str">
        <f t="shared" si="0"/>
        <v>Yes</v>
      </c>
      <c r="G13" s="18" t="s">
        <v>7</v>
      </c>
      <c r="H13" s="5" t="s">
        <v>7</v>
      </c>
      <c r="I13" s="5" t="s">
        <v>7</v>
      </c>
      <c r="J13" s="5" t="s">
        <v>7</v>
      </c>
      <c r="K13" s="21" t="s">
        <v>7</v>
      </c>
      <c r="L13" s="28" t="str">
        <f t="shared" si="1"/>
        <v>Yes</v>
      </c>
      <c r="M13" s="16" t="str">
        <f t="shared" si="2"/>
        <v>Yes</v>
      </c>
      <c r="N13" s="31" t="s">
        <v>7</v>
      </c>
      <c r="O13" s="26" t="s">
        <v>8</v>
      </c>
    </row>
    <row r="14" spans="2:19" x14ac:dyDescent="0.25">
      <c r="B14" s="4" t="s">
        <v>33</v>
      </c>
      <c r="C14" s="28" t="s">
        <v>7</v>
      </c>
      <c r="D14" s="18" t="s">
        <v>7</v>
      </c>
      <c r="E14" s="21" t="s">
        <v>7</v>
      </c>
      <c r="F14" s="22" t="str">
        <f t="shared" si="0"/>
        <v>Yes</v>
      </c>
      <c r="G14" s="18" t="s">
        <v>8</v>
      </c>
      <c r="H14" s="5" t="s">
        <v>8</v>
      </c>
      <c r="I14" s="5" t="s">
        <v>7</v>
      </c>
      <c r="J14" s="5" t="s">
        <v>7</v>
      </c>
      <c r="K14" s="21" t="s">
        <v>7</v>
      </c>
      <c r="L14" s="28" t="str">
        <f t="shared" si="1"/>
        <v>Yes</v>
      </c>
      <c r="M14" s="16" t="str">
        <f t="shared" si="2"/>
        <v>No</v>
      </c>
      <c r="N14" s="31" t="s">
        <v>7</v>
      </c>
      <c r="O14" s="26" t="s">
        <v>8</v>
      </c>
    </row>
    <row r="15" spans="2:19" x14ac:dyDescent="0.25">
      <c r="B15" s="4" t="s">
        <v>36</v>
      </c>
      <c r="C15" s="28" t="s">
        <v>7</v>
      </c>
      <c r="D15" s="18" t="s">
        <v>8</v>
      </c>
      <c r="E15" s="21" t="s">
        <v>8</v>
      </c>
      <c r="F15" s="22" t="str">
        <f t="shared" si="0"/>
        <v>No</v>
      </c>
      <c r="G15" s="18" t="s">
        <v>8</v>
      </c>
      <c r="H15" s="5" t="s">
        <v>8</v>
      </c>
      <c r="I15" s="5" t="s">
        <v>8</v>
      </c>
      <c r="J15" s="5" t="s">
        <v>8</v>
      </c>
      <c r="K15" s="21" t="s">
        <v>8</v>
      </c>
      <c r="L15" s="28" t="str">
        <f t="shared" si="1"/>
        <v>No</v>
      </c>
      <c r="M15" s="16" t="str">
        <f t="shared" si="2"/>
        <v>No</v>
      </c>
      <c r="N15" s="31" t="s">
        <v>7</v>
      </c>
      <c r="O15" s="26" t="s">
        <v>8</v>
      </c>
    </row>
    <row r="16" spans="2:19" x14ac:dyDescent="0.25">
      <c r="B16" s="4" t="s">
        <v>39</v>
      </c>
      <c r="C16" s="28" t="s">
        <v>7</v>
      </c>
      <c r="D16" s="18" t="s">
        <v>8</v>
      </c>
      <c r="E16" s="21" t="s">
        <v>8</v>
      </c>
      <c r="F16" s="22" t="str">
        <f t="shared" si="0"/>
        <v>No</v>
      </c>
      <c r="G16" s="18" t="s">
        <v>8</v>
      </c>
      <c r="H16" s="5" t="s">
        <v>8</v>
      </c>
      <c r="I16" s="5" t="s">
        <v>8</v>
      </c>
      <c r="J16" s="5" t="s">
        <v>8</v>
      </c>
      <c r="K16" s="21" t="s">
        <v>8</v>
      </c>
      <c r="L16" s="28" t="str">
        <f t="shared" si="1"/>
        <v>No</v>
      </c>
      <c r="M16" s="16" t="str">
        <f t="shared" si="2"/>
        <v>No</v>
      </c>
      <c r="N16" s="31" t="s">
        <v>7</v>
      </c>
      <c r="O16" s="26" t="s">
        <v>8</v>
      </c>
    </row>
    <row r="17" spans="2:15" x14ac:dyDescent="0.25">
      <c r="B17" s="4" t="s">
        <v>42</v>
      </c>
      <c r="C17" s="28" t="s">
        <v>7</v>
      </c>
      <c r="D17" s="18" t="s">
        <v>8</v>
      </c>
      <c r="E17" s="21" t="s">
        <v>8</v>
      </c>
      <c r="F17" s="22" t="str">
        <f t="shared" si="0"/>
        <v>No</v>
      </c>
      <c r="G17" s="18" t="s">
        <v>8</v>
      </c>
      <c r="H17" s="5" t="s">
        <v>8</v>
      </c>
      <c r="I17" s="5" t="s">
        <v>8</v>
      </c>
      <c r="J17" s="5" t="s">
        <v>8</v>
      </c>
      <c r="K17" s="21" t="s">
        <v>8</v>
      </c>
      <c r="L17" s="28" t="str">
        <f t="shared" si="1"/>
        <v>No</v>
      </c>
      <c r="M17" s="16" t="str">
        <f t="shared" si="2"/>
        <v>No</v>
      </c>
      <c r="N17" s="31" t="s">
        <v>7</v>
      </c>
      <c r="O17" s="26" t="s">
        <v>8</v>
      </c>
    </row>
    <row r="18" spans="2:15" x14ac:dyDescent="0.25">
      <c r="B18" s="4" t="s">
        <v>45</v>
      </c>
      <c r="C18" s="28" t="s">
        <v>7</v>
      </c>
      <c r="D18" s="18" t="s">
        <v>8</v>
      </c>
      <c r="E18" s="21" t="s">
        <v>8</v>
      </c>
      <c r="F18" s="22" t="str">
        <f t="shared" si="0"/>
        <v>No</v>
      </c>
      <c r="G18" s="18" t="s">
        <v>8</v>
      </c>
      <c r="H18" s="5" t="s">
        <v>8</v>
      </c>
      <c r="I18" s="5" t="s">
        <v>8</v>
      </c>
      <c r="J18" s="5" t="s">
        <v>8</v>
      </c>
      <c r="K18" s="21" t="s">
        <v>8</v>
      </c>
      <c r="L18" s="28" t="str">
        <f t="shared" si="1"/>
        <v>No</v>
      </c>
      <c r="M18" s="16" t="str">
        <f t="shared" si="2"/>
        <v>No</v>
      </c>
      <c r="N18" s="31" t="s">
        <v>7</v>
      </c>
      <c r="O18" s="26" t="s">
        <v>8</v>
      </c>
    </row>
    <row r="19" spans="2:15" x14ac:dyDescent="0.25">
      <c r="B19" s="4" t="s">
        <v>48</v>
      </c>
      <c r="C19" s="28" t="s">
        <v>7</v>
      </c>
      <c r="D19" s="18" t="s">
        <v>8</v>
      </c>
      <c r="E19" s="21" t="s">
        <v>8</v>
      </c>
      <c r="F19" s="22" t="str">
        <f t="shared" si="0"/>
        <v>No</v>
      </c>
      <c r="G19" s="18" t="s">
        <v>8</v>
      </c>
      <c r="H19" s="5" t="s">
        <v>8</v>
      </c>
      <c r="I19" s="5" t="s">
        <v>8</v>
      </c>
      <c r="J19" s="5" t="s">
        <v>8</v>
      </c>
      <c r="K19" s="21" t="s">
        <v>8</v>
      </c>
      <c r="L19" s="28" t="str">
        <f t="shared" si="1"/>
        <v>No</v>
      </c>
      <c r="M19" s="16" t="str">
        <f t="shared" si="2"/>
        <v>No</v>
      </c>
      <c r="N19" s="31" t="s">
        <v>7</v>
      </c>
      <c r="O19" s="26" t="s">
        <v>8</v>
      </c>
    </row>
    <row r="20" spans="2:15" x14ac:dyDescent="0.25">
      <c r="B20" s="4" t="s">
        <v>51</v>
      </c>
      <c r="C20" s="28" t="s">
        <v>7</v>
      </c>
      <c r="D20" s="18" t="s">
        <v>7</v>
      </c>
      <c r="E20" s="21" t="s">
        <v>7</v>
      </c>
      <c r="F20" s="22" t="str">
        <f t="shared" si="0"/>
        <v>Yes</v>
      </c>
      <c r="G20" s="18" t="s">
        <v>8</v>
      </c>
      <c r="H20" s="5" t="s">
        <v>8</v>
      </c>
      <c r="I20" s="5" t="s">
        <v>8</v>
      </c>
      <c r="J20" s="5" t="s">
        <v>8</v>
      </c>
      <c r="K20" s="21" t="s">
        <v>8</v>
      </c>
      <c r="L20" s="28" t="str">
        <f t="shared" si="1"/>
        <v>No</v>
      </c>
      <c r="M20" s="16" t="str">
        <f t="shared" si="2"/>
        <v>No</v>
      </c>
      <c r="N20" s="31" t="s">
        <v>7</v>
      </c>
      <c r="O20" s="26" t="s">
        <v>8</v>
      </c>
    </row>
    <row r="21" spans="2:15" x14ac:dyDescent="0.25">
      <c r="B21" s="4" t="s">
        <v>54</v>
      </c>
      <c r="C21" s="28" t="s">
        <v>8</v>
      </c>
      <c r="D21" s="18" t="s">
        <v>8</v>
      </c>
      <c r="E21" s="21" t="s">
        <v>8</v>
      </c>
      <c r="F21" s="22" t="str">
        <f t="shared" si="0"/>
        <v>No</v>
      </c>
      <c r="G21" s="18" t="s">
        <v>8</v>
      </c>
      <c r="H21" s="5" t="s">
        <v>8</v>
      </c>
      <c r="I21" s="5" t="s">
        <v>8</v>
      </c>
      <c r="J21" s="5" t="s">
        <v>8</v>
      </c>
      <c r="K21" s="21" t="s">
        <v>8</v>
      </c>
      <c r="L21" s="28" t="str">
        <f t="shared" si="1"/>
        <v>No</v>
      </c>
      <c r="M21" s="16" t="str">
        <f t="shared" si="2"/>
        <v>No</v>
      </c>
      <c r="N21" s="31" t="s">
        <v>8</v>
      </c>
      <c r="O21" s="26" t="s">
        <v>8</v>
      </c>
    </row>
    <row r="22" spans="2:15" x14ac:dyDescent="0.25">
      <c r="B22" s="4" t="s">
        <v>57</v>
      </c>
      <c r="C22" s="28" t="s">
        <v>8</v>
      </c>
      <c r="D22" s="18" t="s">
        <v>8</v>
      </c>
      <c r="E22" s="21" t="s">
        <v>8</v>
      </c>
      <c r="F22" s="22" t="str">
        <f t="shared" si="0"/>
        <v>No</v>
      </c>
      <c r="G22" s="18" t="s">
        <v>8</v>
      </c>
      <c r="H22" s="5" t="s">
        <v>8</v>
      </c>
      <c r="I22" s="5" t="s">
        <v>8</v>
      </c>
      <c r="J22" s="5" t="s">
        <v>8</v>
      </c>
      <c r="K22" s="21" t="s">
        <v>8</v>
      </c>
      <c r="L22" s="28" t="str">
        <f t="shared" si="1"/>
        <v>No</v>
      </c>
      <c r="M22" s="16" t="str">
        <f t="shared" si="2"/>
        <v>No</v>
      </c>
      <c r="N22" s="31" t="s">
        <v>8</v>
      </c>
      <c r="O22" s="26" t="s">
        <v>8</v>
      </c>
    </row>
    <row r="23" spans="2:15" x14ac:dyDescent="0.25">
      <c r="B23" s="4" t="s">
        <v>60</v>
      </c>
      <c r="C23" s="28" t="s">
        <v>8</v>
      </c>
      <c r="D23" s="18" t="s">
        <v>8</v>
      </c>
      <c r="E23" s="21" t="s">
        <v>8</v>
      </c>
      <c r="F23" s="22" t="str">
        <f t="shared" si="0"/>
        <v>No</v>
      </c>
      <c r="G23" s="18" t="s">
        <v>8</v>
      </c>
      <c r="H23" s="5" t="s">
        <v>8</v>
      </c>
      <c r="I23" s="5" t="s">
        <v>8</v>
      </c>
      <c r="J23" s="5" t="s">
        <v>8</v>
      </c>
      <c r="K23" s="21" t="s">
        <v>8</v>
      </c>
      <c r="L23" s="28" t="str">
        <f t="shared" si="1"/>
        <v>No</v>
      </c>
      <c r="M23" s="16" t="str">
        <f t="shared" si="2"/>
        <v>No</v>
      </c>
      <c r="N23" s="31" t="s">
        <v>8</v>
      </c>
      <c r="O23" s="26" t="s">
        <v>8</v>
      </c>
    </row>
    <row r="24" spans="2:15" x14ac:dyDescent="0.25">
      <c r="B24" s="4" t="s">
        <v>63</v>
      </c>
      <c r="C24" s="28" t="s">
        <v>8</v>
      </c>
      <c r="D24" s="18" t="s">
        <v>8</v>
      </c>
      <c r="E24" s="21" t="s">
        <v>8</v>
      </c>
      <c r="F24" s="22" t="str">
        <f t="shared" si="0"/>
        <v>No</v>
      </c>
      <c r="G24" s="18" t="s">
        <v>7</v>
      </c>
      <c r="H24" s="5" t="s">
        <v>7</v>
      </c>
      <c r="I24" s="5" t="s">
        <v>8</v>
      </c>
      <c r="J24" s="5" t="s">
        <v>8</v>
      </c>
      <c r="K24" s="21" t="s">
        <v>8</v>
      </c>
      <c r="L24" s="28" t="str">
        <f t="shared" si="1"/>
        <v>No</v>
      </c>
      <c r="M24" s="16" t="str">
        <f t="shared" si="2"/>
        <v>No</v>
      </c>
      <c r="N24" s="31" t="s">
        <v>8</v>
      </c>
      <c r="O24" s="26" t="s">
        <v>8</v>
      </c>
    </row>
    <row r="25" spans="2:15" x14ac:dyDescent="0.25">
      <c r="B25" s="4" t="s">
        <v>66</v>
      </c>
      <c r="C25" s="28" t="s">
        <v>8</v>
      </c>
      <c r="D25" s="18" t="s">
        <v>8</v>
      </c>
      <c r="E25" s="21" t="s">
        <v>8</v>
      </c>
      <c r="F25" s="22" t="str">
        <f t="shared" si="0"/>
        <v>No</v>
      </c>
      <c r="G25" s="18" t="s">
        <v>8</v>
      </c>
      <c r="H25" s="5" t="s">
        <v>8</v>
      </c>
      <c r="I25" s="5" t="s">
        <v>8</v>
      </c>
      <c r="J25" s="5" t="s">
        <v>8</v>
      </c>
      <c r="K25" s="21" t="s">
        <v>8</v>
      </c>
      <c r="L25" s="28" t="str">
        <f t="shared" si="1"/>
        <v>No</v>
      </c>
      <c r="M25" s="16" t="str">
        <f t="shared" si="2"/>
        <v>No</v>
      </c>
      <c r="N25" s="31" t="s">
        <v>8</v>
      </c>
      <c r="O25" s="26" t="s">
        <v>8</v>
      </c>
    </row>
    <row r="26" spans="2:15" x14ac:dyDescent="0.25">
      <c r="B26" s="4" t="s">
        <v>69</v>
      </c>
      <c r="C26" s="28" t="s">
        <v>7</v>
      </c>
      <c r="D26" s="18" t="s">
        <v>7</v>
      </c>
      <c r="E26" s="21" t="s">
        <v>7</v>
      </c>
      <c r="F26" s="22" t="str">
        <f t="shared" si="0"/>
        <v>Yes</v>
      </c>
      <c r="G26" s="18" t="s">
        <v>7</v>
      </c>
      <c r="H26" s="5" t="s">
        <v>7</v>
      </c>
      <c r="I26" s="5" t="s">
        <v>7</v>
      </c>
      <c r="J26" s="5" t="s">
        <v>7</v>
      </c>
      <c r="K26" s="21" t="s">
        <v>7</v>
      </c>
      <c r="L26" s="28" t="str">
        <f t="shared" si="1"/>
        <v>Yes</v>
      </c>
      <c r="M26" s="16" t="str">
        <f t="shared" si="2"/>
        <v>Yes</v>
      </c>
      <c r="N26" s="31" t="s">
        <v>7</v>
      </c>
      <c r="O26" s="26" t="s">
        <v>8</v>
      </c>
    </row>
    <row r="27" spans="2:15" x14ac:dyDescent="0.25">
      <c r="B27" s="4" t="s">
        <v>72</v>
      </c>
      <c r="C27" s="28" t="s">
        <v>7</v>
      </c>
      <c r="D27" s="18" t="s">
        <v>7</v>
      </c>
      <c r="E27" s="21" t="s">
        <v>7</v>
      </c>
      <c r="F27" s="22" t="str">
        <f t="shared" si="0"/>
        <v>Yes</v>
      </c>
      <c r="G27" s="18" t="s">
        <v>7</v>
      </c>
      <c r="H27" s="5" t="s">
        <v>7</v>
      </c>
      <c r="I27" s="5" t="s">
        <v>7</v>
      </c>
      <c r="J27" s="5" t="s">
        <v>7</v>
      </c>
      <c r="K27" s="21" t="s">
        <v>7</v>
      </c>
      <c r="L27" s="28" t="str">
        <f t="shared" si="1"/>
        <v>Yes</v>
      </c>
      <c r="M27" s="16" t="str">
        <f t="shared" si="2"/>
        <v>Yes</v>
      </c>
      <c r="N27" s="31" t="s">
        <v>7</v>
      </c>
      <c r="O27" s="26" t="s">
        <v>8</v>
      </c>
    </row>
    <row r="28" spans="2:15" x14ac:dyDescent="0.25">
      <c r="B28" s="4" t="s">
        <v>75</v>
      </c>
      <c r="C28" s="28" t="s">
        <v>8</v>
      </c>
      <c r="D28" s="18" t="s">
        <v>7</v>
      </c>
      <c r="E28" s="21" t="s">
        <v>7</v>
      </c>
      <c r="F28" s="22" t="str">
        <f t="shared" si="0"/>
        <v>Yes</v>
      </c>
      <c r="G28" s="18" t="s">
        <v>7</v>
      </c>
      <c r="H28" s="5" t="s">
        <v>7</v>
      </c>
      <c r="I28" s="5" t="s">
        <v>8</v>
      </c>
      <c r="J28" s="5" t="s">
        <v>8</v>
      </c>
      <c r="K28" s="21" t="s">
        <v>8</v>
      </c>
      <c r="L28" s="28" t="str">
        <f t="shared" si="1"/>
        <v>No</v>
      </c>
      <c r="M28" s="16" t="str">
        <f t="shared" si="2"/>
        <v>No</v>
      </c>
      <c r="N28" s="31" t="s">
        <v>8</v>
      </c>
      <c r="O28" s="26" t="s">
        <v>8</v>
      </c>
    </row>
    <row r="29" spans="2:15" x14ac:dyDescent="0.25">
      <c r="B29" s="4" t="s">
        <v>78</v>
      </c>
      <c r="C29" s="28" t="s">
        <v>7</v>
      </c>
      <c r="D29" s="18" t="s">
        <v>7</v>
      </c>
      <c r="E29" s="21" t="s">
        <v>7</v>
      </c>
      <c r="F29" s="22" t="str">
        <f t="shared" si="0"/>
        <v>Yes</v>
      </c>
      <c r="G29" s="18" t="s">
        <v>8</v>
      </c>
      <c r="H29" s="5" t="s">
        <v>8</v>
      </c>
      <c r="I29" s="5" t="s">
        <v>7</v>
      </c>
      <c r="J29" s="5" t="s">
        <v>7</v>
      </c>
      <c r="K29" s="21" t="s">
        <v>7</v>
      </c>
      <c r="L29" s="28" t="str">
        <f t="shared" si="1"/>
        <v>Yes</v>
      </c>
      <c r="M29" s="16" t="str">
        <f t="shared" si="2"/>
        <v>No</v>
      </c>
      <c r="N29" s="31" t="s">
        <v>7</v>
      </c>
      <c r="O29" s="26" t="s">
        <v>8</v>
      </c>
    </row>
    <row r="30" spans="2:15" x14ac:dyDescent="0.25">
      <c r="B30" s="4" t="s">
        <v>81</v>
      </c>
      <c r="C30" s="28" t="s">
        <v>7</v>
      </c>
      <c r="D30" s="18" t="s">
        <v>7</v>
      </c>
      <c r="E30" s="21" t="s">
        <v>7</v>
      </c>
      <c r="F30" s="22" t="str">
        <f t="shared" si="0"/>
        <v>Yes</v>
      </c>
      <c r="G30" s="18" t="s">
        <v>8</v>
      </c>
      <c r="H30" s="5" t="s">
        <v>8</v>
      </c>
      <c r="I30" s="5" t="s">
        <v>7</v>
      </c>
      <c r="J30" s="5" t="s">
        <v>7</v>
      </c>
      <c r="K30" s="21" t="s">
        <v>7</v>
      </c>
      <c r="L30" s="28" t="str">
        <f t="shared" si="1"/>
        <v>Yes</v>
      </c>
      <c r="M30" s="16" t="str">
        <f t="shared" si="2"/>
        <v>No</v>
      </c>
      <c r="N30" s="31" t="s">
        <v>7</v>
      </c>
      <c r="O30" s="26" t="s">
        <v>8</v>
      </c>
    </row>
    <row r="31" spans="2:15" x14ac:dyDescent="0.25">
      <c r="B31" s="4" t="s">
        <v>84</v>
      </c>
      <c r="C31" s="28" t="s">
        <v>7</v>
      </c>
      <c r="D31" s="18" t="s">
        <v>7</v>
      </c>
      <c r="E31" s="21" t="s">
        <v>7</v>
      </c>
      <c r="F31" s="22" t="str">
        <f t="shared" si="0"/>
        <v>Yes</v>
      </c>
      <c r="G31" s="18" t="s">
        <v>8</v>
      </c>
      <c r="H31" s="5" t="s">
        <v>8</v>
      </c>
      <c r="I31" s="5" t="s">
        <v>8</v>
      </c>
      <c r="J31" s="5" t="s">
        <v>8</v>
      </c>
      <c r="K31" s="21" t="s">
        <v>8</v>
      </c>
      <c r="L31" s="28" t="str">
        <f t="shared" si="1"/>
        <v>No</v>
      </c>
      <c r="M31" s="16" t="str">
        <f t="shared" si="2"/>
        <v>No</v>
      </c>
      <c r="N31" s="31" t="s">
        <v>7</v>
      </c>
      <c r="O31" s="26" t="s">
        <v>8</v>
      </c>
    </row>
    <row r="32" spans="2:15" x14ac:dyDescent="0.25">
      <c r="B32" s="4" t="s">
        <v>87</v>
      </c>
      <c r="C32" s="28" t="s">
        <v>7</v>
      </c>
      <c r="D32" s="18" t="s">
        <v>7</v>
      </c>
      <c r="E32" s="21" t="s">
        <v>7</v>
      </c>
      <c r="F32" s="22" t="str">
        <f t="shared" si="0"/>
        <v>Yes</v>
      </c>
      <c r="G32" s="18" t="s">
        <v>8</v>
      </c>
      <c r="H32" s="5" t="s">
        <v>8</v>
      </c>
      <c r="I32" s="5" t="s">
        <v>7</v>
      </c>
      <c r="J32" s="5" t="s">
        <v>7</v>
      </c>
      <c r="K32" s="21" t="s">
        <v>7</v>
      </c>
      <c r="L32" s="28" t="str">
        <f t="shared" si="1"/>
        <v>Yes</v>
      </c>
      <c r="M32" s="16" t="str">
        <f t="shared" si="2"/>
        <v>No</v>
      </c>
      <c r="N32" s="31" t="s">
        <v>7</v>
      </c>
      <c r="O32" s="26" t="s">
        <v>8</v>
      </c>
    </row>
    <row r="33" spans="2:15" x14ac:dyDescent="0.25">
      <c r="B33" s="4" t="s">
        <v>90</v>
      </c>
      <c r="C33" s="28" t="s">
        <v>8</v>
      </c>
      <c r="D33" s="18" t="s">
        <v>8</v>
      </c>
      <c r="E33" s="21" t="s">
        <v>8</v>
      </c>
      <c r="F33" s="22" t="str">
        <f t="shared" si="0"/>
        <v>No</v>
      </c>
      <c r="G33" s="18" t="s">
        <v>8</v>
      </c>
      <c r="H33" s="5" t="s">
        <v>8</v>
      </c>
      <c r="I33" s="5" t="s">
        <v>8</v>
      </c>
      <c r="J33" s="5" t="s">
        <v>8</v>
      </c>
      <c r="K33" s="21" t="s">
        <v>8</v>
      </c>
      <c r="L33" s="28" t="str">
        <f t="shared" si="1"/>
        <v>No</v>
      </c>
      <c r="M33" s="16" t="str">
        <f t="shared" si="2"/>
        <v>No</v>
      </c>
      <c r="N33" s="31" t="s">
        <v>8</v>
      </c>
      <c r="O33" s="26" t="s">
        <v>8</v>
      </c>
    </row>
    <row r="34" spans="2:15" x14ac:dyDescent="0.25">
      <c r="B34" s="4" t="s">
        <v>93</v>
      </c>
      <c r="C34" s="28" t="s">
        <v>7</v>
      </c>
      <c r="D34" s="18" t="s">
        <v>8</v>
      </c>
      <c r="E34" s="21" t="s">
        <v>8</v>
      </c>
      <c r="F34" s="22" t="str">
        <f t="shared" si="0"/>
        <v>No</v>
      </c>
      <c r="G34" s="18" t="s">
        <v>8</v>
      </c>
      <c r="H34" s="5" t="s">
        <v>8</v>
      </c>
      <c r="I34" s="5" t="s">
        <v>8</v>
      </c>
      <c r="J34" s="5" t="s">
        <v>8</v>
      </c>
      <c r="K34" s="21" t="s">
        <v>8</v>
      </c>
      <c r="L34" s="28" t="str">
        <f t="shared" si="1"/>
        <v>No</v>
      </c>
      <c r="M34" s="16" t="str">
        <f t="shared" si="2"/>
        <v>No</v>
      </c>
      <c r="N34" s="31" t="s">
        <v>7</v>
      </c>
      <c r="O34" s="26" t="s">
        <v>8</v>
      </c>
    </row>
    <row r="35" spans="2:15" x14ac:dyDescent="0.25">
      <c r="B35" s="4" t="s">
        <v>96</v>
      </c>
      <c r="C35" s="28" t="s">
        <v>8</v>
      </c>
      <c r="D35" s="18" t="s">
        <v>8</v>
      </c>
      <c r="E35" s="21" t="s">
        <v>8</v>
      </c>
      <c r="F35" s="22" t="str">
        <f t="shared" si="0"/>
        <v>No</v>
      </c>
      <c r="G35" s="18" t="s">
        <v>8</v>
      </c>
      <c r="H35" s="5" t="s">
        <v>8</v>
      </c>
      <c r="I35" s="5" t="s">
        <v>8</v>
      </c>
      <c r="J35" s="5" t="s">
        <v>8</v>
      </c>
      <c r="K35" s="21" t="s">
        <v>8</v>
      </c>
      <c r="L35" s="28" t="str">
        <f t="shared" si="1"/>
        <v>No</v>
      </c>
      <c r="M35" s="16" t="str">
        <f t="shared" si="2"/>
        <v>No</v>
      </c>
      <c r="N35" s="31" t="s">
        <v>8</v>
      </c>
      <c r="O35" s="26" t="s">
        <v>8</v>
      </c>
    </row>
    <row r="36" spans="2:15" x14ac:dyDescent="0.25">
      <c r="B36" s="4" t="s">
        <v>99</v>
      </c>
      <c r="C36" s="28" t="s">
        <v>8</v>
      </c>
      <c r="D36" s="18" t="s">
        <v>8</v>
      </c>
      <c r="E36" s="21" t="s">
        <v>8</v>
      </c>
      <c r="F36" s="22" t="str">
        <f t="shared" si="0"/>
        <v>No</v>
      </c>
      <c r="G36" s="18" t="s">
        <v>8</v>
      </c>
      <c r="H36" s="5" t="s">
        <v>8</v>
      </c>
      <c r="I36" s="5" t="s">
        <v>8</v>
      </c>
      <c r="J36" s="5" t="s">
        <v>8</v>
      </c>
      <c r="K36" s="21" t="s">
        <v>8</v>
      </c>
      <c r="L36" s="28" t="str">
        <f t="shared" si="1"/>
        <v>No</v>
      </c>
      <c r="M36" s="16" t="str">
        <f t="shared" si="2"/>
        <v>No</v>
      </c>
      <c r="N36" s="31" t="s">
        <v>8</v>
      </c>
      <c r="O36" s="26" t="s">
        <v>8</v>
      </c>
    </row>
    <row r="37" spans="2:15" x14ac:dyDescent="0.25">
      <c r="B37" s="4" t="s">
        <v>102</v>
      </c>
      <c r="C37" s="28" t="s">
        <v>8</v>
      </c>
      <c r="D37" s="18" t="s">
        <v>8</v>
      </c>
      <c r="E37" s="21" t="s">
        <v>8</v>
      </c>
      <c r="F37" s="22" t="str">
        <f t="shared" si="0"/>
        <v>No</v>
      </c>
      <c r="G37" s="18" t="s">
        <v>8</v>
      </c>
      <c r="H37" s="5" t="s">
        <v>8</v>
      </c>
      <c r="I37" s="5" t="s">
        <v>8</v>
      </c>
      <c r="J37" s="5" t="s">
        <v>8</v>
      </c>
      <c r="K37" s="21" t="s">
        <v>8</v>
      </c>
      <c r="L37" s="28" t="str">
        <f t="shared" si="1"/>
        <v>No</v>
      </c>
      <c r="M37" s="16" t="str">
        <f t="shared" si="2"/>
        <v>No</v>
      </c>
      <c r="N37" s="31" t="s">
        <v>8</v>
      </c>
      <c r="O37" s="26" t="s">
        <v>8</v>
      </c>
    </row>
    <row r="38" spans="2:15" x14ac:dyDescent="0.25">
      <c r="B38" s="4" t="s">
        <v>105</v>
      </c>
      <c r="C38" s="28" t="s">
        <v>8</v>
      </c>
      <c r="D38" s="18" t="s">
        <v>8</v>
      </c>
      <c r="E38" s="21" t="s">
        <v>8</v>
      </c>
      <c r="F38" s="22" t="str">
        <f t="shared" si="0"/>
        <v>No</v>
      </c>
      <c r="G38" s="18" t="s">
        <v>8</v>
      </c>
      <c r="H38" s="5" t="s">
        <v>8</v>
      </c>
      <c r="I38" s="5" t="s">
        <v>8</v>
      </c>
      <c r="J38" s="5" t="s">
        <v>8</v>
      </c>
      <c r="K38" s="21" t="s">
        <v>8</v>
      </c>
      <c r="L38" s="28" t="str">
        <f t="shared" si="1"/>
        <v>No</v>
      </c>
      <c r="M38" s="16" t="str">
        <f t="shared" si="2"/>
        <v>No</v>
      </c>
      <c r="N38" s="31" t="s">
        <v>8</v>
      </c>
      <c r="O38" s="26" t="s">
        <v>8</v>
      </c>
    </row>
    <row r="39" spans="2:15" x14ac:dyDescent="0.25">
      <c r="B39" s="4" t="s">
        <v>108</v>
      </c>
      <c r="C39" s="28" t="s">
        <v>8</v>
      </c>
      <c r="D39" s="18" t="s">
        <v>8</v>
      </c>
      <c r="E39" s="21" t="s">
        <v>8</v>
      </c>
      <c r="F39" s="22" t="str">
        <f t="shared" si="0"/>
        <v>No</v>
      </c>
      <c r="G39" s="18" t="s">
        <v>8</v>
      </c>
      <c r="H39" s="5" t="s">
        <v>8</v>
      </c>
      <c r="I39" s="5" t="s">
        <v>8</v>
      </c>
      <c r="J39" s="5" t="s">
        <v>8</v>
      </c>
      <c r="K39" s="21" t="s">
        <v>8</v>
      </c>
      <c r="L39" s="28" t="str">
        <f t="shared" si="1"/>
        <v>No</v>
      </c>
      <c r="M39" s="16" t="str">
        <f t="shared" si="2"/>
        <v>No</v>
      </c>
      <c r="N39" s="31" t="s">
        <v>8</v>
      </c>
      <c r="O39" s="26" t="s">
        <v>8</v>
      </c>
    </row>
    <row r="40" spans="2:15" x14ac:dyDescent="0.25">
      <c r="B40" s="4" t="s">
        <v>111</v>
      </c>
      <c r="C40" s="28" t="s">
        <v>8</v>
      </c>
      <c r="D40" s="18" t="s">
        <v>8</v>
      </c>
      <c r="E40" s="21" t="s">
        <v>8</v>
      </c>
      <c r="F40" s="22" t="str">
        <f t="shared" si="0"/>
        <v>No</v>
      </c>
      <c r="G40" s="18" t="s">
        <v>8</v>
      </c>
      <c r="H40" s="5" t="s">
        <v>8</v>
      </c>
      <c r="I40" s="5" t="s">
        <v>8</v>
      </c>
      <c r="J40" s="5" t="s">
        <v>8</v>
      </c>
      <c r="K40" s="21" t="s">
        <v>8</v>
      </c>
      <c r="L40" s="28" t="str">
        <f t="shared" si="1"/>
        <v>No</v>
      </c>
      <c r="M40" s="16" t="str">
        <f t="shared" si="2"/>
        <v>No</v>
      </c>
      <c r="N40" s="31" t="s">
        <v>8</v>
      </c>
      <c r="O40" s="26" t="s">
        <v>8</v>
      </c>
    </row>
    <row r="41" spans="2:15" x14ac:dyDescent="0.25">
      <c r="B41" s="4" t="s">
        <v>114</v>
      </c>
      <c r="C41" s="28" t="s">
        <v>8</v>
      </c>
      <c r="D41" s="18" t="s">
        <v>8</v>
      </c>
      <c r="E41" s="21" t="s">
        <v>8</v>
      </c>
      <c r="F41" s="22" t="str">
        <f t="shared" si="0"/>
        <v>No</v>
      </c>
      <c r="G41" s="18" t="s">
        <v>8</v>
      </c>
      <c r="H41" s="5" t="s">
        <v>8</v>
      </c>
      <c r="I41" s="5" t="s">
        <v>8</v>
      </c>
      <c r="J41" s="5" t="s">
        <v>8</v>
      </c>
      <c r="K41" s="21" t="s">
        <v>8</v>
      </c>
      <c r="L41" s="28" t="str">
        <f t="shared" si="1"/>
        <v>No</v>
      </c>
      <c r="M41" s="16" t="str">
        <f t="shared" si="2"/>
        <v>No</v>
      </c>
      <c r="N41" s="31" t="s">
        <v>8</v>
      </c>
      <c r="O41" s="26" t="s">
        <v>8</v>
      </c>
    </row>
    <row r="42" spans="2:15" x14ac:dyDescent="0.25">
      <c r="B42" s="4" t="s">
        <v>117</v>
      </c>
      <c r="C42" s="28" t="s">
        <v>7</v>
      </c>
      <c r="D42" s="18" t="s">
        <v>8</v>
      </c>
      <c r="E42" s="21" t="s">
        <v>8</v>
      </c>
      <c r="F42" s="22" t="str">
        <f t="shared" si="0"/>
        <v>No</v>
      </c>
      <c r="G42" s="18" t="s">
        <v>8</v>
      </c>
      <c r="H42" s="5" t="s">
        <v>8</v>
      </c>
      <c r="I42" s="5" t="s">
        <v>8</v>
      </c>
      <c r="J42" s="5" t="s">
        <v>8</v>
      </c>
      <c r="K42" s="21" t="s">
        <v>8</v>
      </c>
      <c r="L42" s="28" t="str">
        <f t="shared" si="1"/>
        <v>No</v>
      </c>
      <c r="M42" s="16" t="str">
        <f t="shared" si="2"/>
        <v>No</v>
      </c>
      <c r="N42" s="31" t="s">
        <v>7</v>
      </c>
      <c r="O42" s="26" t="s">
        <v>8</v>
      </c>
    </row>
    <row r="43" spans="2:15" x14ac:dyDescent="0.25">
      <c r="B43" s="4" t="s">
        <v>120</v>
      </c>
      <c r="C43" s="28" t="s">
        <v>7</v>
      </c>
      <c r="D43" s="18" t="s">
        <v>8</v>
      </c>
      <c r="E43" s="21" t="s">
        <v>8</v>
      </c>
      <c r="F43" s="22" t="str">
        <f t="shared" si="0"/>
        <v>No</v>
      </c>
      <c r="G43" s="18" t="s">
        <v>7</v>
      </c>
      <c r="H43" s="5" t="s">
        <v>7</v>
      </c>
      <c r="I43" s="5" t="s">
        <v>7</v>
      </c>
      <c r="J43" s="5" t="s">
        <v>7</v>
      </c>
      <c r="K43" s="21" t="s">
        <v>7</v>
      </c>
      <c r="L43" s="28" t="str">
        <f t="shared" si="1"/>
        <v>Yes</v>
      </c>
      <c r="M43" s="16" t="str">
        <f t="shared" si="2"/>
        <v>Yes</v>
      </c>
      <c r="N43" s="31" t="s">
        <v>7</v>
      </c>
      <c r="O43" s="26" t="s">
        <v>8</v>
      </c>
    </row>
    <row r="44" spans="2:15" x14ac:dyDescent="0.25">
      <c r="B44" s="4" t="s">
        <v>123</v>
      </c>
      <c r="C44" s="28" t="s">
        <v>7</v>
      </c>
      <c r="D44" s="18" t="s">
        <v>8</v>
      </c>
      <c r="E44" s="21" t="s">
        <v>8</v>
      </c>
      <c r="F44" s="22" t="str">
        <f t="shared" si="0"/>
        <v>No</v>
      </c>
      <c r="G44" s="18" t="s">
        <v>8</v>
      </c>
      <c r="H44" s="5" t="s">
        <v>8</v>
      </c>
      <c r="I44" s="5" t="s">
        <v>8</v>
      </c>
      <c r="J44" s="5" t="s">
        <v>8</v>
      </c>
      <c r="K44" s="21" t="s">
        <v>8</v>
      </c>
      <c r="L44" s="28" t="str">
        <f t="shared" si="1"/>
        <v>No</v>
      </c>
      <c r="M44" s="16" t="str">
        <f t="shared" si="2"/>
        <v>No</v>
      </c>
      <c r="N44" s="31" t="s">
        <v>7</v>
      </c>
      <c r="O44" s="26" t="s">
        <v>8</v>
      </c>
    </row>
    <row r="45" spans="2:15" x14ac:dyDescent="0.25">
      <c r="B45" s="4" t="s">
        <v>126</v>
      </c>
      <c r="C45" s="28" t="s">
        <v>7</v>
      </c>
      <c r="D45" s="18" t="s">
        <v>8</v>
      </c>
      <c r="E45" s="21" t="s">
        <v>8</v>
      </c>
      <c r="F45" s="22" t="str">
        <f t="shared" si="0"/>
        <v>No</v>
      </c>
      <c r="G45" s="18" t="s">
        <v>8</v>
      </c>
      <c r="H45" s="5" t="s">
        <v>8</v>
      </c>
      <c r="I45" s="5" t="s">
        <v>8</v>
      </c>
      <c r="J45" s="5" t="s">
        <v>8</v>
      </c>
      <c r="K45" s="21" t="s">
        <v>8</v>
      </c>
      <c r="L45" s="28" t="str">
        <f t="shared" si="1"/>
        <v>No</v>
      </c>
      <c r="M45" s="16" t="str">
        <f t="shared" si="2"/>
        <v>No</v>
      </c>
      <c r="N45" s="31" t="s">
        <v>7</v>
      </c>
      <c r="O45" s="26" t="s">
        <v>8</v>
      </c>
    </row>
    <row r="46" spans="2:15" x14ac:dyDescent="0.25">
      <c r="B46" s="4" t="s">
        <v>129</v>
      </c>
      <c r="C46" s="28" t="s">
        <v>7</v>
      </c>
      <c r="D46" s="18" t="s">
        <v>8</v>
      </c>
      <c r="E46" s="21" t="s">
        <v>8</v>
      </c>
      <c r="F46" s="22" t="str">
        <f t="shared" si="0"/>
        <v>No</v>
      </c>
      <c r="G46" s="18" t="s">
        <v>8</v>
      </c>
      <c r="H46" s="5" t="s">
        <v>8</v>
      </c>
      <c r="I46" s="5" t="s">
        <v>8</v>
      </c>
      <c r="J46" s="5" t="s">
        <v>8</v>
      </c>
      <c r="K46" s="21" t="s">
        <v>8</v>
      </c>
      <c r="L46" s="28" t="str">
        <f t="shared" si="1"/>
        <v>No</v>
      </c>
      <c r="M46" s="16" t="str">
        <f t="shared" si="2"/>
        <v>No</v>
      </c>
      <c r="N46" s="31" t="s">
        <v>7</v>
      </c>
      <c r="O46" s="26" t="s">
        <v>8</v>
      </c>
    </row>
    <row r="47" spans="2:15" x14ac:dyDescent="0.25">
      <c r="B47" s="4" t="s">
        <v>132</v>
      </c>
      <c r="C47" s="28" t="s">
        <v>8</v>
      </c>
      <c r="D47" s="18" t="s">
        <v>8</v>
      </c>
      <c r="E47" s="21" t="s">
        <v>8</v>
      </c>
      <c r="F47" s="22" t="str">
        <f t="shared" si="0"/>
        <v>No</v>
      </c>
      <c r="G47" s="18" t="s">
        <v>7</v>
      </c>
      <c r="H47" s="5" t="s">
        <v>7</v>
      </c>
      <c r="I47" s="5" t="s">
        <v>8</v>
      </c>
      <c r="J47" s="5" t="s">
        <v>8</v>
      </c>
      <c r="K47" s="21" t="s">
        <v>8</v>
      </c>
      <c r="L47" s="28" t="str">
        <f t="shared" si="1"/>
        <v>No</v>
      </c>
      <c r="M47" s="16" t="str">
        <f t="shared" si="2"/>
        <v>No</v>
      </c>
      <c r="N47" s="31" t="s">
        <v>8</v>
      </c>
      <c r="O47" s="26" t="s">
        <v>8</v>
      </c>
    </row>
    <row r="48" spans="2:15" x14ac:dyDescent="0.25">
      <c r="B48" s="4" t="s">
        <v>135</v>
      </c>
      <c r="C48" s="28" t="s">
        <v>7</v>
      </c>
      <c r="D48" s="18" t="s">
        <v>7</v>
      </c>
      <c r="E48" s="21" t="s">
        <v>7</v>
      </c>
      <c r="F48" s="22" t="str">
        <f t="shared" si="0"/>
        <v>Yes</v>
      </c>
      <c r="G48" s="18" t="s">
        <v>8</v>
      </c>
      <c r="H48" s="5" t="s">
        <v>8</v>
      </c>
      <c r="I48" s="5" t="s">
        <v>7</v>
      </c>
      <c r="J48" s="5" t="s">
        <v>7</v>
      </c>
      <c r="K48" s="21" t="s">
        <v>7</v>
      </c>
      <c r="L48" s="28" t="str">
        <f t="shared" si="1"/>
        <v>Yes</v>
      </c>
      <c r="M48" s="16" t="str">
        <f t="shared" si="2"/>
        <v>No</v>
      </c>
      <c r="N48" s="31" t="s">
        <v>7</v>
      </c>
      <c r="O48" s="26" t="s">
        <v>8</v>
      </c>
    </row>
    <row r="49" spans="2:15" x14ac:dyDescent="0.25">
      <c r="B49" s="4" t="s">
        <v>138</v>
      </c>
      <c r="C49" s="28" t="s">
        <v>7</v>
      </c>
      <c r="D49" s="18" t="s">
        <v>7</v>
      </c>
      <c r="E49" s="21" t="s">
        <v>7</v>
      </c>
      <c r="F49" s="22" t="str">
        <f t="shared" si="0"/>
        <v>Yes</v>
      </c>
      <c r="G49" s="18" t="s">
        <v>8</v>
      </c>
      <c r="H49" s="5" t="s">
        <v>8</v>
      </c>
      <c r="I49" s="5" t="s">
        <v>7</v>
      </c>
      <c r="J49" s="5" t="s">
        <v>7</v>
      </c>
      <c r="K49" s="21" t="s">
        <v>7</v>
      </c>
      <c r="L49" s="28" t="str">
        <f t="shared" si="1"/>
        <v>Yes</v>
      </c>
      <c r="M49" s="16" t="str">
        <f t="shared" si="2"/>
        <v>No</v>
      </c>
      <c r="N49" s="31" t="s">
        <v>7</v>
      </c>
      <c r="O49" s="26" t="s">
        <v>8</v>
      </c>
    </row>
    <row r="50" spans="2:15" x14ac:dyDescent="0.25">
      <c r="B50" s="4" t="s">
        <v>141</v>
      </c>
      <c r="C50" s="28" t="s">
        <v>7</v>
      </c>
      <c r="D50" s="18" t="s">
        <v>7</v>
      </c>
      <c r="E50" s="21" t="s">
        <v>7</v>
      </c>
      <c r="F50" s="22" t="str">
        <f t="shared" si="0"/>
        <v>Yes</v>
      </c>
      <c r="G50" s="18" t="s">
        <v>7</v>
      </c>
      <c r="H50" s="5" t="s">
        <v>7</v>
      </c>
      <c r="I50" s="5" t="s">
        <v>7</v>
      </c>
      <c r="J50" s="5" t="s">
        <v>7</v>
      </c>
      <c r="K50" s="21" t="s">
        <v>7</v>
      </c>
      <c r="L50" s="28" t="str">
        <f t="shared" si="1"/>
        <v>Yes</v>
      </c>
      <c r="M50" s="16" t="str">
        <f t="shared" si="2"/>
        <v>Yes</v>
      </c>
      <c r="N50" s="31" t="s">
        <v>7</v>
      </c>
      <c r="O50" s="26" t="s">
        <v>8</v>
      </c>
    </row>
    <row r="51" spans="2:15" x14ac:dyDescent="0.25">
      <c r="B51" s="4" t="s">
        <v>144</v>
      </c>
      <c r="C51" s="28" t="s">
        <v>7</v>
      </c>
      <c r="D51" s="18" t="s">
        <v>7</v>
      </c>
      <c r="E51" s="21" t="s">
        <v>7</v>
      </c>
      <c r="F51" s="22" t="str">
        <f t="shared" si="0"/>
        <v>Yes</v>
      </c>
      <c r="G51" s="18" t="s">
        <v>8</v>
      </c>
      <c r="H51" s="5" t="s">
        <v>8</v>
      </c>
      <c r="I51" s="5" t="s">
        <v>7</v>
      </c>
      <c r="J51" s="5" t="s">
        <v>7</v>
      </c>
      <c r="K51" s="21" t="s">
        <v>7</v>
      </c>
      <c r="L51" s="28" t="str">
        <f t="shared" si="1"/>
        <v>Yes</v>
      </c>
      <c r="M51" s="16" t="str">
        <f t="shared" si="2"/>
        <v>No</v>
      </c>
      <c r="N51" s="31" t="s">
        <v>7</v>
      </c>
      <c r="O51" s="26" t="s">
        <v>8</v>
      </c>
    </row>
    <row r="52" spans="2:15" x14ac:dyDescent="0.25">
      <c r="B52" s="4" t="s">
        <v>147</v>
      </c>
      <c r="C52" s="28" t="s">
        <v>7</v>
      </c>
      <c r="D52" s="18" t="s">
        <v>7</v>
      </c>
      <c r="E52" s="21" t="s">
        <v>7</v>
      </c>
      <c r="F52" s="22" t="str">
        <f t="shared" si="0"/>
        <v>Yes</v>
      </c>
      <c r="G52" s="18" t="s">
        <v>7</v>
      </c>
      <c r="H52" s="5" t="s">
        <v>7</v>
      </c>
      <c r="I52" s="5" t="s">
        <v>7</v>
      </c>
      <c r="J52" s="5" t="s">
        <v>7</v>
      </c>
      <c r="K52" s="21" t="s">
        <v>7</v>
      </c>
      <c r="L52" s="28" t="str">
        <f t="shared" si="1"/>
        <v>Yes</v>
      </c>
      <c r="M52" s="16" t="str">
        <f t="shared" si="2"/>
        <v>Yes</v>
      </c>
      <c r="N52" s="31" t="s">
        <v>7</v>
      </c>
      <c r="O52" s="26" t="s">
        <v>8</v>
      </c>
    </row>
    <row r="53" spans="2:15" x14ac:dyDescent="0.25">
      <c r="B53" s="4" t="s">
        <v>150</v>
      </c>
      <c r="C53" s="28" t="s">
        <v>7</v>
      </c>
      <c r="D53" s="18" t="s">
        <v>7</v>
      </c>
      <c r="E53" s="21" t="s">
        <v>7</v>
      </c>
      <c r="F53" s="22" t="str">
        <f t="shared" si="0"/>
        <v>Yes</v>
      </c>
      <c r="G53" s="18" t="s">
        <v>8</v>
      </c>
      <c r="H53" s="5" t="s">
        <v>8</v>
      </c>
      <c r="I53" s="5" t="s">
        <v>7</v>
      </c>
      <c r="J53" s="5" t="s">
        <v>7</v>
      </c>
      <c r="K53" s="21" t="s">
        <v>7</v>
      </c>
      <c r="L53" s="28" t="str">
        <f t="shared" si="1"/>
        <v>Yes</v>
      </c>
      <c r="M53" s="16" t="str">
        <f t="shared" si="2"/>
        <v>No</v>
      </c>
      <c r="N53" s="31" t="s">
        <v>7</v>
      </c>
      <c r="O53" s="26" t="s">
        <v>8</v>
      </c>
    </row>
    <row r="54" spans="2:15" x14ac:dyDescent="0.25">
      <c r="B54" s="4" t="s">
        <v>153</v>
      </c>
      <c r="C54" s="28" t="s">
        <v>8</v>
      </c>
      <c r="D54" s="18" t="s">
        <v>8</v>
      </c>
      <c r="E54" s="21" t="s">
        <v>8</v>
      </c>
      <c r="F54" s="22" t="str">
        <f t="shared" si="0"/>
        <v>No</v>
      </c>
      <c r="G54" s="18" t="s">
        <v>8</v>
      </c>
      <c r="H54" s="5" t="s">
        <v>8</v>
      </c>
      <c r="I54" s="5" t="s">
        <v>8</v>
      </c>
      <c r="J54" s="5" t="s">
        <v>8</v>
      </c>
      <c r="K54" s="21" t="s">
        <v>8</v>
      </c>
      <c r="L54" s="28" t="str">
        <f t="shared" si="1"/>
        <v>No</v>
      </c>
      <c r="M54" s="16" t="str">
        <f t="shared" si="2"/>
        <v>No</v>
      </c>
      <c r="N54" s="31" t="s">
        <v>8</v>
      </c>
      <c r="O54" s="26" t="s">
        <v>8</v>
      </c>
    </row>
    <row r="55" spans="2:15" x14ac:dyDescent="0.25">
      <c r="B55" s="4" t="s">
        <v>156</v>
      </c>
      <c r="C55" s="28" t="s">
        <v>8</v>
      </c>
      <c r="D55" s="18" t="s">
        <v>7</v>
      </c>
      <c r="E55" s="21" t="s">
        <v>7</v>
      </c>
      <c r="F55" s="22" t="str">
        <f t="shared" si="0"/>
        <v>Yes</v>
      </c>
      <c r="G55" s="18" t="s">
        <v>8</v>
      </c>
      <c r="H55" s="5" t="s">
        <v>8</v>
      </c>
      <c r="I55" s="5" t="s">
        <v>8</v>
      </c>
      <c r="J55" s="5" t="s">
        <v>8</v>
      </c>
      <c r="K55" s="21" t="s">
        <v>8</v>
      </c>
      <c r="L55" s="28" t="str">
        <f t="shared" si="1"/>
        <v>No</v>
      </c>
      <c r="M55" s="16" t="str">
        <f t="shared" si="2"/>
        <v>No</v>
      </c>
      <c r="N55" s="31" t="s">
        <v>8</v>
      </c>
      <c r="O55" s="26" t="s">
        <v>8</v>
      </c>
    </row>
    <row r="56" spans="2:15" x14ac:dyDescent="0.25">
      <c r="B56" s="4" t="s">
        <v>159</v>
      </c>
      <c r="C56" s="28" t="s">
        <v>7</v>
      </c>
      <c r="D56" s="18" t="s">
        <v>7</v>
      </c>
      <c r="E56" s="21" t="s">
        <v>7</v>
      </c>
      <c r="F56" s="22" t="str">
        <f t="shared" si="0"/>
        <v>Yes</v>
      </c>
      <c r="G56" s="18" t="s">
        <v>7</v>
      </c>
      <c r="H56" s="5" t="s">
        <v>7</v>
      </c>
      <c r="I56" s="5" t="s">
        <v>7</v>
      </c>
      <c r="J56" s="5" t="s">
        <v>7</v>
      </c>
      <c r="K56" s="21" t="s">
        <v>7</v>
      </c>
      <c r="L56" s="28" t="str">
        <f t="shared" si="1"/>
        <v>Yes</v>
      </c>
      <c r="M56" s="16" t="str">
        <f t="shared" si="2"/>
        <v>Yes</v>
      </c>
      <c r="N56" s="31" t="s">
        <v>7</v>
      </c>
      <c r="O56" s="26" t="s">
        <v>8</v>
      </c>
    </row>
    <row r="57" spans="2:15" x14ac:dyDescent="0.25">
      <c r="B57" s="4" t="s">
        <v>162</v>
      </c>
      <c r="C57" s="28" t="s">
        <v>8</v>
      </c>
      <c r="D57" s="18" t="s">
        <v>8</v>
      </c>
      <c r="E57" s="21" t="s">
        <v>8</v>
      </c>
      <c r="F57" s="22" t="str">
        <f t="shared" si="0"/>
        <v>No</v>
      </c>
      <c r="G57" s="18" t="s">
        <v>8</v>
      </c>
      <c r="H57" s="5" t="s">
        <v>8</v>
      </c>
      <c r="I57" s="5" t="s">
        <v>8</v>
      </c>
      <c r="J57" s="5" t="s">
        <v>8</v>
      </c>
      <c r="K57" s="21" t="s">
        <v>8</v>
      </c>
      <c r="L57" s="28" t="str">
        <f t="shared" si="1"/>
        <v>No</v>
      </c>
      <c r="M57" s="16" t="str">
        <f t="shared" si="2"/>
        <v>No</v>
      </c>
      <c r="N57" s="31" t="s">
        <v>8</v>
      </c>
      <c r="O57" s="26" t="s">
        <v>8</v>
      </c>
    </row>
    <row r="58" spans="2:15" x14ac:dyDescent="0.25">
      <c r="B58" s="4" t="s">
        <v>165</v>
      </c>
      <c r="C58" s="28" t="s">
        <v>8</v>
      </c>
      <c r="D58" s="18" t="s">
        <v>7</v>
      </c>
      <c r="E58" s="21" t="s">
        <v>7</v>
      </c>
      <c r="F58" s="22" t="str">
        <f t="shared" si="0"/>
        <v>Yes</v>
      </c>
      <c r="G58" s="18" t="s">
        <v>7</v>
      </c>
      <c r="H58" s="5" t="s">
        <v>7</v>
      </c>
      <c r="I58" s="5" t="s">
        <v>7</v>
      </c>
      <c r="J58" s="5" t="s">
        <v>7</v>
      </c>
      <c r="K58" s="21" t="s">
        <v>8</v>
      </c>
      <c r="L58" s="28" t="str">
        <f t="shared" si="1"/>
        <v>No</v>
      </c>
      <c r="M58" s="16" t="str">
        <f t="shared" si="2"/>
        <v>No</v>
      </c>
      <c r="N58" s="31" t="s">
        <v>8</v>
      </c>
      <c r="O58" s="26" t="s">
        <v>8</v>
      </c>
    </row>
    <row r="59" spans="2:15" x14ac:dyDescent="0.25">
      <c r="B59" s="4" t="s">
        <v>168</v>
      </c>
      <c r="C59" s="28" t="s">
        <v>7</v>
      </c>
      <c r="D59" s="18" t="s">
        <v>7</v>
      </c>
      <c r="E59" s="21" t="s">
        <v>7</v>
      </c>
      <c r="F59" s="22" t="str">
        <f t="shared" si="0"/>
        <v>Yes</v>
      </c>
      <c r="G59" s="18" t="s">
        <v>8</v>
      </c>
      <c r="H59" s="5" t="s">
        <v>8</v>
      </c>
      <c r="I59" s="5" t="s">
        <v>7</v>
      </c>
      <c r="J59" s="5" t="s">
        <v>7</v>
      </c>
      <c r="K59" s="21" t="s">
        <v>7</v>
      </c>
      <c r="L59" s="28" t="str">
        <f t="shared" si="1"/>
        <v>Yes</v>
      </c>
      <c r="M59" s="16" t="str">
        <f t="shared" si="2"/>
        <v>No</v>
      </c>
      <c r="N59" s="31" t="s">
        <v>7</v>
      </c>
      <c r="O59" s="26" t="s">
        <v>8</v>
      </c>
    </row>
    <row r="60" spans="2:15" x14ac:dyDescent="0.25">
      <c r="B60" s="4" t="s">
        <v>171</v>
      </c>
      <c r="C60" s="28" t="s">
        <v>7</v>
      </c>
      <c r="D60" s="18" t="s">
        <v>7</v>
      </c>
      <c r="E60" s="21" t="s">
        <v>7</v>
      </c>
      <c r="F60" s="22" t="str">
        <f t="shared" si="0"/>
        <v>Yes</v>
      </c>
      <c r="G60" s="18" t="s">
        <v>8</v>
      </c>
      <c r="H60" s="5" t="s">
        <v>8</v>
      </c>
      <c r="I60" s="5" t="s">
        <v>7</v>
      </c>
      <c r="J60" s="5" t="s">
        <v>7</v>
      </c>
      <c r="K60" s="21" t="s">
        <v>7</v>
      </c>
      <c r="L60" s="28" t="str">
        <f t="shared" si="1"/>
        <v>Yes</v>
      </c>
      <c r="M60" s="16" t="str">
        <f t="shared" si="2"/>
        <v>No</v>
      </c>
      <c r="N60" s="31" t="s">
        <v>7</v>
      </c>
      <c r="O60" s="26" t="s">
        <v>8</v>
      </c>
    </row>
    <row r="61" spans="2:15" x14ac:dyDescent="0.25">
      <c r="B61" s="4" t="s">
        <v>174</v>
      </c>
      <c r="C61" s="28" t="s">
        <v>7</v>
      </c>
      <c r="D61" s="18" t="s">
        <v>7</v>
      </c>
      <c r="E61" s="21" t="s">
        <v>7</v>
      </c>
      <c r="F61" s="22" t="str">
        <f t="shared" si="0"/>
        <v>Yes</v>
      </c>
      <c r="G61" s="18" t="s">
        <v>7</v>
      </c>
      <c r="H61" s="5" t="s">
        <v>7</v>
      </c>
      <c r="I61" s="5" t="s">
        <v>7</v>
      </c>
      <c r="J61" s="5" t="s">
        <v>7</v>
      </c>
      <c r="K61" s="21" t="s">
        <v>7</v>
      </c>
      <c r="L61" s="28" t="str">
        <f t="shared" si="1"/>
        <v>Yes</v>
      </c>
      <c r="M61" s="16" t="str">
        <f t="shared" si="2"/>
        <v>Yes</v>
      </c>
      <c r="N61" s="31" t="s">
        <v>7</v>
      </c>
      <c r="O61" s="26" t="s">
        <v>8</v>
      </c>
    </row>
    <row r="62" spans="2:15" x14ac:dyDescent="0.25">
      <c r="B62" s="4" t="s">
        <v>177</v>
      </c>
      <c r="C62" s="28" t="s">
        <v>8</v>
      </c>
      <c r="D62" s="18" t="s">
        <v>8</v>
      </c>
      <c r="E62" s="21" t="s">
        <v>8</v>
      </c>
      <c r="F62" s="22" t="str">
        <f t="shared" si="0"/>
        <v>No</v>
      </c>
      <c r="G62" s="18" t="s">
        <v>7</v>
      </c>
      <c r="H62" s="5" t="s">
        <v>7</v>
      </c>
      <c r="I62" s="5" t="s">
        <v>8</v>
      </c>
      <c r="J62" s="5" t="s">
        <v>8</v>
      </c>
      <c r="K62" s="21" t="s">
        <v>8</v>
      </c>
      <c r="L62" s="28" t="str">
        <f t="shared" si="1"/>
        <v>No</v>
      </c>
      <c r="M62" s="16" t="str">
        <f t="shared" si="2"/>
        <v>No</v>
      </c>
      <c r="N62" s="31" t="s">
        <v>8</v>
      </c>
      <c r="O62" s="26" t="s">
        <v>8</v>
      </c>
    </row>
    <row r="63" spans="2:15" x14ac:dyDescent="0.25">
      <c r="B63" s="4" t="s">
        <v>180</v>
      </c>
      <c r="C63" s="28" t="s">
        <v>7</v>
      </c>
      <c r="D63" s="18" t="s">
        <v>7</v>
      </c>
      <c r="E63" s="21" t="s">
        <v>7</v>
      </c>
      <c r="F63" s="22" t="str">
        <f t="shared" si="0"/>
        <v>Yes</v>
      </c>
      <c r="G63" s="18" t="s">
        <v>7</v>
      </c>
      <c r="H63" s="5" t="s">
        <v>7</v>
      </c>
      <c r="I63" s="5" t="s">
        <v>8</v>
      </c>
      <c r="J63" s="5" t="s">
        <v>8</v>
      </c>
      <c r="K63" s="21" t="s">
        <v>8</v>
      </c>
      <c r="L63" s="28" t="str">
        <f t="shared" si="1"/>
        <v>No</v>
      </c>
      <c r="M63" s="16" t="str">
        <f t="shared" si="2"/>
        <v>No</v>
      </c>
      <c r="N63" s="31" t="s">
        <v>7</v>
      </c>
      <c r="O63" s="26" t="s">
        <v>8</v>
      </c>
    </row>
    <row r="64" spans="2:15" x14ac:dyDescent="0.25">
      <c r="B64" s="4" t="s">
        <v>183</v>
      </c>
      <c r="C64" s="28" t="s">
        <v>8</v>
      </c>
      <c r="D64" s="18" t="s">
        <v>8</v>
      </c>
      <c r="E64" s="21" t="s">
        <v>8</v>
      </c>
      <c r="F64" s="22" t="str">
        <f t="shared" si="0"/>
        <v>No</v>
      </c>
      <c r="G64" s="18" t="s">
        <v>8</v>
      </c>
      <c r="H64" s="5" t="s">
        <v>8</v>
      </c>
      <c r="I64" s="5" t="s">
        <v>8</v>
      </c>
      <c r="J64" s="5" t="s">
        <v>8</v>
      </c>
      <c r="K64" s="21" t="s">
        <v>8</v>
      </c>
      <c r="L64" s="28" t="str">
        <f t="shared" si="1"/>
        <v>No</v>
      </c>
      <c r="M64" s="16" t="str">
        <f t="shared" si="2"/>
        <v>No</v>
      </c>
      <c r="N64" s="31" t="s">
        <v>8</v>
      </c>
      <c r="O64" s="26" t="s">
        <v>8</v>
      </c>
    </row>
    <row r="65" spans="2:15" x14ac:dyDescent="0.25">
      <c r="B65" s="4" t="s">
        <v>186</v>
      </c>
      <c r="C65" s="28" t="s">
        <v>7</v>
      </c>
      <c r="D65" s="18" t="s">
        <v>7</v>
      </c>
      <c r="E65" s="21" t="s">
        <v>7</v>
      </c>
      <c r="F65" s="22" t="str">
        <f t="shared" si="0"/>
        <v>Yes</v>
      </c>
      <c r="G65" s="18" t="s">
        <v>7</v>
      </c>
      <c r="H65" s="5" t="s">
        <v>7</v>
      </c>
      <c r="I65" s="5" t="s">
        <v>7</v>
      </c>
      <c r="J65" s="5" t="s">
        <v>7</v>
      </c>
      <c r="K65" s="21" t="s">
        <v>7</v>
      </c>
      <c r="L65" s="28" t="str">
        <f t="shared" si="1"/>
        <v>Yes</v>
      </c>
      <c r="M65" s="16" t="str">
        <f t="shared" si="2"/>
        <v>Yes</v>
      </c>
      <c r="N65" s="31" t="s">
        <v>7</v>
      </c>
      <c r="O65" s="26" t="s">
        <v>8</v>
      </c>
    </row>
    <row r="66" spans="2:15" x14ac:dyDescent="0.25">
      <c r="B66" s="4" t="s">
        <v>189</v>
      </c>
      <c r="C66" s="28" t="s">
        <v>7</v>
      </c>
      <c r="D66" s="18" t="s">
        <v>7</v>
      </c>
      <c r="E66" s="21" t="s">
        <v>7</v>
      </c>
      <c r="F66" s="22" t="str">
        <f t="shared" si="0"/>
        <v>Yes</v>
      </c>
      <c r="G66" s="18" t="s">
        <v>8</v>
      </c>
      <c r="H66" s="5" t="s">
        <v>8</v>
      </c>
      <c r="I66" s="5" t="s">
        <v>8</v>
      </c>
      <c r="J66" s="5" t="s">
        <v>8</v>
      </c>
      <c r="K66" s="21" t="s">
        <v>8</v>
      </c>
      <c r="L66" s="28" t="str">
        <f t="shared" si="1"/>
        <v>No</v>
      </c>
      <c r="M66" s="16" t="str">
        <f t="shared" si="2"/>
        <v>No</v>
      </c>
      <c r="N66" s="31" t="s">
        <v>7</v>
      </c>
      <c r="O66" s="26" t="s">
        <v>8</v>
      </c>
    </row>
    <row r="67" spans="2:15" x14ac:dyDescent="0.25">
      <c r="B67" s="4" t="s">
        <v>192</v>
      </c>
      <c r="C67" s="28" t="s">
        <v>8</v>
      </c>
      <c r="D67" s="18" t="s">
        <v>8</v>
      </c>
      <c r="E67" s="21" t="s">
        <v>8</v>
      </c>
      <c r="F67" s="22" t="str">
        <f t="shared" si="0"/>
        <v>No</v>
      </c>
      <c r="G67" s="18" t="s">
        <v>8</v>
      </c>
      <c r="H67" s="5" t="s">
        <v>8</v>
      </c>
      <c r="I67" s="5" t="s">
        <v>8</v>
      </c>
      <c r="J67" s="5" t="s">
        <v>8</v>
      </c>
      <c r="K67" s="21" t="s">
        <v>8</v>
      </c>
      <c r="L67" s="28" t="str">
        <f t="shared" si="1"/>
        <v>No</v>
      </c>
      <c r="M67" s="16" t="str">
        <f t="shared" si="2"/>
        <v>No</v>
      </c>
      <c r="N67" s="31" t="s">
        <v>8</v>
      </c>
      <c r="O67" s="26" t="s">
        <v>8</v>
      </c>
    </row>
    <row r="68" spans="2:15" x14ac:dyDescent="0.25">
      <c r="B68" s="4" t="s">
        <v>195</v>
      </c>
      <c r="C68" s="28" t="s">
        <v>8</v>
      </c>
      <c r="D68" s="18" t="s">
        <v>7</v>
      </c>
      <c r="E68" s="21" t="s">
        <v>8</v>
      </c>
      <c r="F68" s="22" t="str">
        <f t="shared" si="0"/>
        <v>No</v>
      </c>
      <c r="G68" s="18" t="s">
        <v>7</v>
      </c>
      <c r="H68" s="5" t="s">
        <v>7</v>
      </c>
      <c r="I68" s="5" t="s">
        <v>8</v>
      </c>
      <c r="J68" s="5" t="s">
        <v>8</v>
      </c>
      <c r="K68" s="21" t="s">
        <v>8</v>
      </c>
      <c r="L68" s="28" t="str">
        <f t="shared" si="1"/>
        <v>No</v>
      </c>
      <c r="M68" s="16" t="str">
        <f t="shared" si="2"/>
        <v>No</v>
      </c>
      <c r="N68" s="31" t="s">
        <v>8</v>
      </c>
      <c r="O68" s="26" t="s">
        <v>8</v>
      </c>
    </row>
    <row r="69" spans="2:15" x14ac:dyDescent="0.25">
      <c r="B69" s="4" t="s">
        <v>198</v>
      </c>
      <c r="C69" s="28" t="s">
        <v>8</v>
      </c>
      <c r="D69" s="18" t="s">
        <v>7</v>
      </c>
      <c r="E69" s="21" t="s">
        <v>7</v>
      </c>
      <c r="F69" s="22" t="str">
        <f t="shared" si="0"/>
        <v>Yes</v>
      </c>
      <c r="G69" s="18" t="s">
        <v>7</v>
      </c>
      <c r="H69" s="5" t="s">
        <v>7</v>
      </c>
      <c r="I69" s="5" t="s">
        <v>7</v>
      </c>
      <c r="J69" s="5" t="s">
        <v>7</v>
      </c>
      <c r="K69" s="21" t="s">
        <v>7</v>
      </c>
      <c r="L69" s="28" t="str">
        <f t="shared" si="1"/>
        <v>Yes</v>
      </c>
      <c r="M69" s="16" t="str">
        <f t="shared" si="2"/>
        <v>Yes</v>
      </c>
      <c r="N69" s="31" t="s">
        <v>8</v>
      </c>
      <c r="O69" s="26" t="s">
        <v>8</v>
      </c>
    </row>
    <row r="70" spans="2:15" x14ac:dyDescent="0.25">
      <c r="B70" s="4" t="s">
        <v>201</v>
      </c>
      <c r="C70" s="28" t="s">
        <v>8</v>
      </c>
      <c r="D70" s="18" t="s">
        <v>7</v>
      </c>
      <c r="E70" s="21" t="s">
        <v>8</v>
      </c>
      <c r="F70" s="22" t="str">
        <f t="shared" si="0"/>
        <v>No</v>
      </c>
      <c r="G70" s="18" t="s">
        <v>7</v>
      </c>
      <c r="H70" s="5" t="s">
        <v>7</v>
      </c>
      <c r="I70" s="5" t="s">
        <v>8</v>
      </c>
      <c r="J70" s="5" t="s">
        <v>8</v>
      </c>
      <c r="K70" s="21" t="s">
        <v>8</v>
      </c>
      <c r="L70" s="28" t="str">
        <f t="shared" si="1"/>
        <v>No</v>
      </c>
      <c r="M70" s="16" t="str">
        <f t="shared" si="2"/>
        <v>No</v>
      </c>
      <c r="N70" s="31" t="s">
        <v>8</v>
      </c>
      <c r="O70" s="26" t="s">
        <v>8</v>
      </c>
    </row>
    <row r="71" spans="2:15" x14ac:dyDescent="0.25">
      <c r="B71" s="4" t="s">
        <v>204</v>
      </c>
      <c r="C71" s="28" t="s">
        <v>7</v>
      </c>
      <c r="D71" s="18" t="s">
        <v>7</v>
      </c>
      <c r="E71" s="21" t="s">
        <v>7</v>
      </c>
      <c r="F71" s="22" t="str">
        <f t="shared" ref="F71:F111" si="3">IF(COUNTIF(D71:E71,"Yes")&lt;2,"No","Yes")</f>
        <v>Yes</v>
      </c>
      <c r="G71" s="18" t="s">
        <v>7</v>
      </c>
      <c r="H71" s="5" t="s">
        <v>7</v>
      </c>
      <c r="I71" s="5" t="s">
        <v>7</v>
      </c>
      <c r="J71" s="5" t="s">
        <v>7</v>
      </c>
      <c r="K71" s="21" t="s">
        <v>7</v>
      </c>
      <c r="L71" s="28" t="str">
        <f t="shared" ref="L71:L113" si="4">IF(COUNTIF($I71:$K71,"Yes")&lt;3,"No","Yes")</f>
        <v>Yes</v>
      </c>
      <c r="M71" s="16" t="str">
        <f t="shared" ref="M71:M113" si="5">IF(COUNTIF($G71:$K71,"Yes")&lt;5,"No","Yes")</f>
        <v>Yes</v>
      </c>
      <c r="N71" s="31" t="s">
        <v>7</v>
      </c>
      <c r="O71" s="26" t="s">
        <v>8</v>
      </c>
    </row>
    <row r="72" spans="2:15" x14ac:dyDescent="0.25">
      <c r="B72" s="4" t="s">
        <v>207</v>
      </c>
      <c r="C72" s="28" t="s">
        <v>7</v>
      </c>
      <c r="D72" s="18" t="s">
        <v>7</v>
      </c>
      <c r="E72" s="21" t="s">
        <v>7</v>
      </c>
      <c r="F72" s="22" t="str">
        <f t="shared" si="3"/>
        <v>Yes</v>
      </c>
      <c r="G72" s="18" t="s">
        <v>8</v>
      </c>
      <c r="H72" s="5" t="s">
        <v>8</v>
      </c>
      <c r="I72" s="5" t="s">
        <v>7</v>
      </c>
      <c r="J72" s="5" t="s">
        <v>7</v>
      </c>
      <c r="K72" s="21" t="s">
        <v>7</v>
      </c>
      <c r="L72" s="28" t="str">
        <f t="shared" si="4"/>
        <v>Yes</v>
      </c>
      <c r="M72" s="16" t="str">
        <f t="shared" si="5"/>
        <v>No</v>
      </c>
      <c r="N72" s="31" t="s">
        <v>7</v>
      </c>
      <c r="O72" s="26" t="s">
        <v>8</v>
      </c>
    </row>
    <row r="73" spans="2:15" x14ac:dyDescent="0.25">
      <c r="B73" s="4" t="s">
        <v>210</v>
      </c>
      <c r="C73" s="28" t="s">
        <v>8</v>
      </c>
      <c r="D73" s="18" t="s">
        <v>7</v>
      </c>
      <c r="E73" s="21" t="s">
        <v>8</v>
      </c>
      <c r="F73" s="22" t="str">
        <f t="shared" si="3"/>
        <v>No</v>
      </c>
      <c r="G73" s="18" t="s">
        <v>8</v>
      </c>
      <c r="H73" s="5" t="s">
        <v>8</v>
      </c>
      <c r="I73" s="5" t="s">
        <v>8</v>
      </c>
      <c r="J73" s="5" t="s">
        <v>8</v>
      </c>
      <c r="K73" s="21" t="s">
        <v>8</v>
      </c>
      <c r="L73" s="28" t="str">
        <f t="shared" si="4"/>
        <v>No</v>
      </c>
      <c r="M73" s="16" t="str">
        <f t="shared" si="5"/>
        <v>No</v>
      </c>
      <c r="N73" s="31" t="s">
        <v>8</v>
      </c>
      <c r="O73" s="26" t="s">
        <v>8</v>
      </c>
    </row>
    <row r="74" spans="2:15" x14ac:dyDescent="0.25">
      <c r="B74" s="4" t="s">
        <v>213</v>
      </c>
      <c r="C74" s="28" t="s">
        <v>7</v>
      </c>
      <c r="D74" s="18" t="s">
        <v>7</v>
      </c>
      <c r="E74" s="21" t="s">
        <v>7</v>
      </c>
      <c r="F74" s="22" t="str">
        <f t="shared" si="3"/>
        <v>Yes</v>
      </c>
      <c r="G74" s="18" t="s">
        <v>8</v>
      </c>
      <c r="H74" s="5" t="s">
        <v>8</v>
      </c>
      <c r="I74" s="5" t="s">
        <v>7</v>
      </c>
      <c r="J74" s="5" t="s">
        <v>7</v>
      </c>
      <c r="K74" s="21" t="s">
        <v>7</v>
      </c>
      <c r="L74" s="28" t="str">
        <f t="shared" si="4"/>
        <v>Yes</v>
      </c>
      <c r="M74" s="16" t="str">
        <f t="shared" si="5"/>
        <v>No</v>
      </c>
      <c r="N74" s="31" t="s">
        <v>7</v>
      </c>
      <c r="O74" s="26" t="s">
        <v>8</v>
      </c>
    </row>
    <row r="75" spans="2:15" x14ac:dyDescent="0.25">
      <c r="B75" s="4" t="s">
        <v>216</v>
      </c>
      <c r="C75" s="28" t="s">
        <v>7</v>
      </c>
      <c r="D75" s="18" t="s">
        <v>7</v>
      </c>
      <c r="E75" s="21" t="s">
        <v>7</v>
      </c>
      <c r="F75" s="22" t="str">
        <f t="shared" si="3"/>
        <v>Yes</v>
      </c>
      <c r="G75" s="18" t="s">
        <v>8</v>
      </c>
      <c r="H75" s="5" t="s">
        <v>8</v>
      </c>
      <c r="I75" s="5" t="s">
        <v>7</v>
      </c>
      <c r="J75" s="5" t="s">
        <v>7</v>
      </c>
      <c r="K75" s="21" t="s">
        <v>7</v>
      </c>
      <c r="L75" s="28" t="str">
        <f t="shared" si="4"/>
        <v>Yes</v>
      </c>
      <c r="M75" s="16" t="str">
        <f t="shared" si="5"/>
        <v>No</v>
      </c>
      <c r="N75" s="31" t="s">
        <v>7</v>
      </c>
      <c r="O75" s="26" t="s">
        <v>8</v>
      </c>
    </row>
    <row r="76" spans="2:15" x14ac:dyDescent="0.25">
      <c r="B76" s="4" t="s">
        <v>219</v>
      </c>
      <c r="C76" s="28" t="s">
        <v>8</v>
      </c>
      <c r="D76" s="18" t="s">
        <v>7</v>
      </c>
      <c r="E76" s="21" t="s">
        <v>8</v>
      </c>
      <c r="F76" s="22" t="str">
        <f t="shared" si="3"/>
        <v>No</v>
      </c>
      <c r="G76" s="18" t="s">
        <v>8</v>
      </c>
      <c r="H76" s="5" t="s">
        <v>8</v>
      </c>
      <c r="I76" s="5" t="s">
        <v>8</v>
      </c>
      <c r="J76" s="5" t="s">
        <v>8</v>
      </c>
      <c r="K76" s="21" t="s">
        <v>8</v>
      </c>
      <c r="L76" s="28" t="str">
        <f t="shared" si="4"/>
        <v>No</v>
      </c>
      <c r="M76" s="16" t="str">
        <f t="shared" si="5"/>
        <v>No</v>
      </c>
      <c r="N76" s="31" t="s">
        <v>8</v>
      </c>
      <c r="O76" s="26" t="s">
        <v>8</v>
      </c>
    </row>
    <row r="77" spans="2:15" x14ac:dyDescent="0.25">
      <c r="B77" s="4" t="s">
        <v>222</v>
      </c>
      <c r="C77" s="28" t="s">
        <v>7</v>
      </c>
      <c r="D77" s="18" t="s">
        <v>7</v>
      </c>
      <c r="E77" s="21" t="s">
        <v>7</v>
      </c>
      <c r="F77" s="22" t="str">
        <f t="shared" si="3"/>
        <v>Yes</v>
      </c>
      <c r="G77" s="18" t="s">
        <v>8</v>
      </c>
      <c r="H77" s="5" t="s">
        <v>8</v>
      </c>
      <c r="I77" s="5" t="s">
        <v>7</v>
      </c>
      <c r="J77" s="5" t="s">
        <v>7</v>
      </c>
      <c r="K77" s="21" t="s">
        <v>7</v>
      </c>
      <c r="L77" s="28" t="str">
        <f t="shared" si="4"/>
        <v>Yes</v>
      </c>
      <c r="M77" s="16" t="str">
        <f t="shared" si="5"/>
        <v>No</v>
      </c>
      <c r="N77" s="31" t="s">
        <v>7</v>
      </c>
      <c r="O77" s="26" t="s">
        <v>8</v>
      </c>
    </row>
    <row r="78" spans="2:15" x14ac:dyDescent="0.25">
      <c r="B78" s="4" t="s">
        <v>225</v>
      </c>
      <c r="C78" s="28" t="s">
        <v>7</v>
      </c>
      <c r="D78" s="18" t="s">
        <v>7</v>
      </c>
      <c r="E78" s="21" t="s">
        <v>7</v>
      </c>
      <c r="F78" s="22" t="str">
        <f t="shared" si="3"/>
        <v>Yes</v>
      </c>
      <c r="G78" s="18" t="s">
        <v>8</v>
      </c>
      <c r="H78" s="5" t="s">
        <v>8</v>
      </c>
      <c r="I78" s="5" t="s">
        <v>7</v>
      </c>
      <c r="J78" s="5" t="s">
        <v>7</v>
      </c>
      <c r="K78" s="21" t="s">
        <v>7</v>
      </c>
      <c r="L78" s="28" t="str">
        <f t="shared" si="4"/>
        <v>Yes</v>
      </c>
      <c r="M78" s="16" t="str">
        <f t="shared" si="5"/>
        <v>No</v>
      </c>
      <c r="N78" s="31" t="s">
        <v>7</v>
      </c>
      <c r="O78" s="26" t="s">
        <v>8</v>
      </c>
    </row>
    <row r="79" spans="2:15" x14ac:dyDescent="0.25">
      <c r="B79" s="4" t="s">
        <v>228</v>
      </c>
      <c r="C79" s="28" t="s">
        <v>8</v>
      </c>
      <c r="D79" s="18" t="s">
        <v>7</v>
      </c>
      <c r="E79" s="21" t="s">
        <v>7</v>
      </c>
      <c r="F79" s="22" t="str">
        <f t="shared" si="3"/>
        <v>Yes</v>
      </c>
      <c r="G79" s="18" t="s">
        <v>7</v>
      </c>
      <c r="H79" s="5" t="s">
        <v>7</v>
      </c>
      <c r="I79" s="5" t="s">
        <v>8</v>
      </c>
      <c r="J79" s="5" t="s">
        <v>8</v>
      </c>
      <c r="K79" s="21" t="s">
        <v>8</v>
      </c>
      <c r="L79" s="28" t="str">
        <f t="shared" si="4"/>
        <v>No</v>
      </c>
      <c r="M79" s="16" t="str">
        <f t="shared" si="5"/>
        <v>No</v>
      </c>
      <c r="N79" s="31" t="s">
        <v>8</v>
      </c>
      <c r="O79" s="26" t="s">
        <v>8</v>
      </c>
    </row>
    <row r="80" spans="2:15" x14ac:dyDescent="0.25">
      <c r="B80" s="4" t="s">
        <v>231</v>
      </c>
      <c r="C80" s="28" t="s">
        <v>7</v>
      </c>
      <c r="D80" s="18" t="s">
        <v>7</v>
      </c>
      <c r="E80" s="21" t="s">
        <v>7</v>
      </c>
      <c r="F80" s="22" t="str">
        <f t="shared" si="3"/>
        <v>Yes</v>
      </c>
      <c r="G80" s="18" t="s">
        <v>7</v>
      </c>
      <c r="H80" s="5" t="s">
        <v>7</v>
      </c>
      <c r="I80" s="5" t="s">
        <v>7</v>
      </c>
      <c r="J80" s="5" t="s">
        <v>7</v>
      </c>
      <c r="K80" s="21" t="s">
        <v>7</v>
      </c>
      <c r="L80" s="28" t="str">
        <f t="shared" si="4"/>
        <v>Yes</v>
      </c>
      <c r="M80" s="16" t="str">
        <f t="shared" si="5"/>
        <v>Yes</v>
      </c>
      <c r="N80" s="31" t="s">
        <v>7</v>
      </c>
      <c r="O80" s="26" t="s">
        <v>8</v>
      </c>
    </row>
    <row r="81" spans="2:15" x14ac:dyDescent="0.25">
      <c r="B81" s="4" t="s">
        <v>234</v>
      </c>
      <c r="C81" s="28" t="s">
        <v>8</v>
      </c>
      <c r="D81" s="18" t="s">
        <v>8</v>
      </c>
      <c r="E81" s="21" t="s">
        <v>8</v>
      </c>
      <c r="F81" s="22" t="str">
        <f t="shared" si="3"/>
        <v>No</v>
      </c>
      <c r="G81" s="18" t="s">
        <v>8</v>
      </c>
      <c r="H81" s="5" t="s">
        <v>8</v>
      </c>
      <c r="I81" s="5" t="s">
        <v>8</v>
      </c>
      <c r="J81" s="5" t="s">
        <v>8</v>
      </c>
      <c r="K81" s="21" t="s">
        <v>8</v>
      </c>
      <c r="L81" s="28" t="str">
        <f t="shared" si="4"/>
        <v>No</v>
      </c>
      <c r="M81" s="16" t="str">
        <f t="shared" si="5"/>
        <v>No</v>
      </c>
      <c r="N81" s="31" t="s">
        <v>8</v>
      </c>
      <c r="O81" s="26" t="s">
        <v>8</v>
      </c>
    </row>
    <row r="82" spans="2:15" x14ac:dyDescent="0.25">
      <c r="B82" s="4" t="s">
        <v>237</v>
      </c>
      <c r="C82" s="28" t="s">
        <v>8</v>
      </c>
      <c r="D82" s="18" t="s">
        <v>7</v>
      </c>
      <c r="E82" s="21" t="s">
        <v>7</v>
      </c>
      <c r="F82" s="22" t="str">
        <f t="shared" si="3"/>
        <v>Yes</v>
      </c>
      <c r="G82" s="18" t="s">
        <v>7</v>
      </c>
      <c r="H82" s="5" t="s">
        <v>7</v>
      </c>
      <c r="I82" s="5" t="s">
        <v>8</v>
      </c>
      <c r="J82" s="5" t="s">
        <v>8</v>
      </c>
      <c r="K82" s="21" t="s">
        <v>8</v>
      </c>
      <c r="L82" s="28" t="str">
        <f t="shared" si="4"/>
        <v>No</v>
      </c>
      <c r="M82" s="16" t="str">
        <f t="shared" si="5"/>
        <v>No</v>
      </c>
      <c r="N82" s="31" t="s">
        <v>8</v>
      </c>
      <c r="O82" s="26" t="s">
        <v>8</v>
      </c>
    </row>
    <row r="83" spans="2:15" x14ac:dyDescent="0.25">
      <c r="B83" s="4" t="s">
        <v>240</v>
      </c>
      <c r="C83" s="28" t="s">
        <v>7</v>
      </c>
      <c r="D83" s="18" t="s">
        <v>7</v>
      </c>
      <c r="E83" s="21" t="s">
        <v>7</v>
      </c>
      <c r="F83" s="22" t="str">
        <f t="shared" si="3"/>
        <v>Yes</v>
      </c>
      <c r="G83" s="18" t="s">
        <v>7</v>
      </c>
      <c r="H83" s="5" t="s">
        <v>7</v>
      </c>
      <c r="I83" s="5" t="s">
        <v>7</v>
      </c>
      <c r="J83" s="5" t="s">
        <v>7</v>
      </c>
      <c r="K83" s="21" t="s">
        <v>7</v>
      </c>
      <c r="L83" s="28" t="str">
        <f t="shared" si="4"/>
        <v>Yes</v>
      </c>
      <c r="M83" s="16" t="str">
        <f t="shared" si="5"/>
        <v>Yes</v>
      </c>
      <c r="N83" s="31" t="s">
        <v>7</v>
      </c>
      <c r="O83" s="26" t="s">
        <v>8</v>
      </c>
    </row>
    <row r="84" spans="2:15" x14ac:dyDescent="0.25">
      <c r="B84" s="4" t="s">
        <v>243</v>
      </c>
      <c r="C84" s="28" t="s">
        <v>7</v>
      </c>
      <c r="D84" s="18" t="s">
        <v>7</v>
      </c>
      <c r="E84" s="21" t="s">
        <v>7</v>
      </c>
      <c r="F84" s="22" t="str">
        <f t="shared" si="3"/>
        <v>Yes</v>
      </c>
      <c r="G84" s="18" t="s">
        <v>8</v>
      </c>
      <c r="H84" s="5" t="s">
        <v>8</v>
      </c>
      <c r="I84" s="5" t="s">
        <v>7</v>
      </c>
      <c r="J84" s="5" t="s">
        <v>7</v>
      </c>
      <c r="K84" s="21" t="s">
        <v>7</v>
      </c>
      <c r="L84" s="28" t="str">
        <f t="shared" si="4"/>
        <v>Yes</v>
      </c>
      <c r="M84" s="16" t="str">
        <f t="shared" si="5"/>
        <v>No</v>
      </c>
      <c r="N84" s="31" t="s">
        <v>7</v>
      </c>
      <c r="O84" s="26" t="s">
        <v>8</v>
      </c>
    </row>
    <row r="85" spans="2:15" x14ac:dyDescent="0.25">
      <c r="B85" s="4" t="s">
        <v>246</v>
      </c>
      <c r="C85" s="28" t="s">
        <v>8</v>
      </c>
      <c r="D85" s="18" t="s">
        <v>7</v>
      </c>
      <c r="E85" s="21" t="s">
        <v>7</v>
      </c>
      <c r="F85" s="22" t="str">
        <f t="shared" si="3"/>
        <v>Yes</v>
      </c>
      <c r="G85" s="18" t="s">
        <v>7</v>
      </c>
      <c r="H85" s="5" t="s">
        <v>7</v>
      </c>
      <c r="I85" s="5" t="s">
        <v>8</v>
      </c>
      <c r="J85" s="5" t="s">
        <v>8</v>
      </c>
      <c r="K85" s="21" t="s">
        <v>8</v>
      </c>
      <c r="L85" s="28" t="str">
        <f t="shared" si="4"/>
        <v>No</v>
      </c>
      <c r="M85" s="16" t="str">
        <f t="shared" si="5"/>
        <v>No</v>
      </c>
      <c r="N85" s="31" t="s">
        <v>8</v>
      </c>
      <c r="O85" s="26" t="s">
        <v>8</v>
      </c>
    </row>
    <row r="86" spans="2:15" x14ac:dyDescent="0.25">
      <c r="B86" s="4" t="s">
        <v>249</v>
      </c>
      <c r="C86" s="28" t="s">
        <v>7</v>
      </c>
      <c r="D86" s="18" t="s">
        <v>7</v>
      </c>
      <c r="E86" s="21" t="s">
        <v>7</v>
      </c>
      <c r="F86" s="22" t="str">
        <f t="shared" si="3"/>
        <v>Yes</v>
      </c>
      <c r="G86" s="18" t="s">
        <v>8</v>
      </c>
      <c r="H86" s="5" t="s">
        <v>8</v>
      </c>
      <c r="I86" s="5" t="s">
        <v>7</v>
      </c>
      <c r="J86" s="5" t="s">
        <v>7</v>
      </c>
      <c r="K86" s="21" t="s">
        <v>7</v>
      </c>
      <c r="L86" s="28" t="str">
        <f t="shared" si="4"/>
        <v>Yes</v>
      </c>
      <c r="M86" s="16" t="str">
        <f t="shared" si="5"/>
        <v>No</v>
      </c>
      <c r="N86" s="31" t="s">
        <v>7</v>
      </c>
      <c r="O86" s="26" t="s">
        <v>8</v>
      </c>
    </row>
    <row r="87" spans="2:15" x14ac:dyDescent="0.25">
      <c r="B87" s="4" t="s">
        <v>252</v>
      </c>
      <c r="C87" s="28" t="s">
        <v>7</v>
      </c>
      <c r="D87" s="18" t="s">
        <v>7</v>
      </c>
      <c r="E87" s="21" t="s">
        <v>7</v>
      </c>
      <c r="F87" s="22" t="str">
        <f t="shared" si="3"/>
        <v>Yes</v>
      </c>
      <c r="G87" s="18" t="s">
        <v>8</v>
      </c>
      <c r="H87" s="5" t="s">
        <v>8</v>
      </c>
      <c r="I87" s="5" t="s">
        <v>7</v>
      </c>
      <c r="J87" s="5" t="s">
        <v>7</v>
      </c>
      <c r="K87" s="21" t="s">
        <v>7</v>
      </c>
      <c r="L87" s="28" t="str">
        <f t="shared" si="4"/>
        <v>Yes</v>
      </c>
      <c r="M87" s="16" t="str">
        <f t="shared" si="5"/>
        <v>No</v>
      </c>
      <c r="N87" s="31" t="s">
        <v>7</v>
      </c>
      <c r="O87" s="26" t="s">
        <v>8</v>
      </c>
    </row>
    <row r="88" spans="2:15" x14ac:dyDescent="0.25">
      <c r="B88" s="4" t="s">
        <v>255</v>
      </c>
      <c r="C88" s="28" t="s">
        <v>8</v>
      </c>
      <c r="D88" s="18" t="s">
        <v>8</v>
      </c>
      <c r="E88" s="21" t="s">
        <v>8</v>
      </c>
      <c r="F88" s="22" t="str">
        <f t="shared" si="3"/>
        <v>No</v>
      </c>
      <c r="G88" s="18" t="s">
        <v>8</v>
      </c>
      <c r="H88" s="5" t="s">
        <v>8</v>
      </c>
      <c r="I88" s="5" t="s">
        <v>8</v>
      </c>
      <c r="J88" s="5" t="s">
        <v>8</v>
      </c>
      <c r="K88" s="21" t="s">
        <v>8</v>
      </c>
      <c r="L88" s="28" t="str">
        <f t="shared" si="4"/>
        <v>No</v>
      </c>
      <c r="M88" s="16" t="str">
        <f t="shared" si="5"/>
        <v>No</v>
      </c>
      <c r="N88" s="31" t="s">
        <v>8</v>
      </c>
      <c r="O88" s="26" t="s">
        <v>8</v>
      </c>
    </row>
    <row r="89" spans="2:15" x14ac:dyDescent="0.25">
      <c r="B89" s="4" t="s">
        <v>258</v>
      </c>
      <c r="C89" s="28" t="s">
        <v>8</v>
      </c>
      <c r="D89" s="18" t="s">
        <v>8</v>
      </c>
      <c r="E89" s="21" t="s">
        <v>8</v>
      </c>
      <c r="F89" s="22" t="str">
        <f t="shared" si="3"/>
        <v>No</v>
      </c>
      <c r="G89" s="18" t="s">
        <v>8</v>
      </c>
      <c r="H89" s="5" t="s">
        <v>8</v>
      </c>
      <c r="I89" s="5" t="s">
        <v>8</v>
      </c>
      <c r="J89" s="5" t="s">
        <v>8</v>
      </c>
      <c r="K89" s="21" t="s">
        <v>8</v>
      </c>
      <c r="L89" s="28" t="str">
        <f t="shared" si="4"/>
        <v>No</v>
      </c>
      <c r="M89" s="16" t="str">
        <f t="shared" si="5"/>
        <v>No</v>
      </c>
      <c r="N89" s="31" t="s">
        <v>8</v>
      </c>
      <c r="O89" s="26" t="s">
        <v>8</v>
      </c>
    </row>
    <row r="90" spans="2:15" x14ac:dyDescent="0.25">
      <c r="B90" s="4" t="s">
        <v>261</v>
      </c>
      <c r="C90" s="28" t="s">
        <v>8</v>
      </c>
      <c r="D90" s="18" t="s">
        <v>8</v>
      </c>
      <c r="E90" s="21" t="s">
        <v>8</v>
      </c>
      <c r="F90" s="22" t="str">
        <f t="shared" si="3"/>
        <v>No</v>
      </c>
      <c r="G90" s="18" t="s">
        <v>8</v>
      </c>
      <c r="H90" s="5" t="s">
        <v>8</v>
      </c>
      <c r="I90" s="5" t="s">
        <v>8</v>
      </c>
      <c r="J90" s="5" t="s">
        <v>8</v>
      </c>
      <c r="K90" s="21" t="s">
        <v>8</v>
      </c>
      <c r="L90" s="28" t="str">
        <f t="shared" si="4"/>
        <v>No</v>
      </c>
      <c r="M90" s="16" t="str">
        <f t="shared" si="5"/>
        <v>No</v>
      </c>
      <c r="N90" s="31" t="s">
        <v>8</v>
      </c>
      <c r="O90" s="26" t="s">
        <v>8</v>
      </c>
    </row>
    <row r="91" spans="2:15" x14ac:dyDescent="0.25">
      <c r="B91" s="4" t="s">
        <v>264</v>
      </c>
      <c r="C91" s="28" t="s">
        <v>8</v>
      </c>
      <c r="D91" s="18" t="s">
        <v>8</v>
      </c>
      <c r="E91" s="21" t="s">
        <v>8</v>
      </c>
      <c r="F91" s="22" t="str">
        <f t="shared" si="3"/>
        <v>No</v>
      </c>
      <c r="G91" s="18" t="s">
        <v>7</v>
      </c>
      <c r="H91" s="5" t="s">
        <v>7</v>
      </c>
      <c r="I91" s="5" t="s">
        <v>8</v>
      </c>
      <c r="J91" s="5" t="s">
        <v>8</v>
      </c>
      <c r="K91" s="21" t="s">
        <v>8</v>
      </c>
      <c r="L91" s="28" t="str">
        <f t="shared" si="4"/>
        <v>No</v>
      </c>
      <c r="M91" s="16" t="str">
        <f t="shared" si="5"/>
        <v>No</v>
      </c>
      <c r="N91" s="31" t="s">
        <v>8</v>
      </c>
      <c r="O91" s="26" t="s">
        <v>8</v>
      </c>
    </row>
    <row r="92" spans="2:15" x14ac:dyDescent="0.25">
      <c r="B92" s="4" t="s">
        <v>267</v>
      </c>
      <c r="C92" s="28" t="s">
        <v>8</v>
      </c>
      <c r="D92" s="18" t="s">
        <v>7</v>
      </c>
      <c r="E92" s="21" t="s">
        <v>7</v>
      </c>
      <c r="F92" s="22" t="str">
        <f t="shared" si="3"/>
        <v>Yes</v>
      </c>
      <c r="G92" s="18" t="s">
        <v>7</v>
      </c>
      <c r="H92" s="5" t="s">
        <v>7</v>
      </c>
      <c r="I92" s="5" t="s">
        <v>8</v>
      </c>
      <c r="J92" s="5" t="s">
        <v>8</v>
      </c>
      <c r="K92" s="21" t="s">
        <v>8</v>
      </c>
      <c r="L92" s="28" t="str">
        <f t="shared" si="4"/>
        <v>No</v>
      </c>
      <c r="M92" s="16" t="str">
        <f t="shared" si="5"/>
        <v>No</v>
      </c>
      <c r="N92" s="31" t="s">
        <v>8</v>
      </c>
      <c r="O92" s="26" t="s">
        <v>8</v>
      </c>
    </row>
    <row r="93" spans="2:15" x14ac:dyDescent="0.25">
      <c r="B93" s="4" t="s">
        <v>270</v>
      </c>
      <c r="C93" s="28" t="s">
        <v>8</v>
      </c>
      <c r="D93" s="18" t="s">
        <v>8</v>
      </c>
      <c r="E93" s="21" t="s">
        <v>8</v>
      </c>
      <c r="F93" s="22" t="str">
        <f t="shared" si="3"/>
        <v>No</v>
      </c>
      <c r="G93" s="18" t="s">
        <v>8</v>
      </c>
      <c r="H93" s="5" t="s">
        <v>8</v>
      </c>
      <c r="I93" s="5" t="s">
        <v>8</v>
      </c>
      <c r="J93" s="5" t="s">
        <v>8</v>
      </c>
      <c r="K93" s="21" t="s">
        <v>8</v>
      </c>
      <c r="L93" s="28" t="str">
        <f t="shared" si="4"/>
        <v>No</v>
      </c>
      <c r="M93" s="16" t="str">
        <f t="shared" si="5"/>
        <v>No</v>
      </c>
      <c r="N93" s="31" t="s">
        <v>8</v>
      </c>
      <c r="O93" s="26" t="s">
        <v>8</v>
      </c>
    </row>
    <row r="94" spans="2:15" x14ac:dyDescent="0.25">
      <c r="B94" s="4" t="s">
        <v>273</v>
      </c>
      <c r="C94" s="28" t="s">
        <v>8</v>
      </c>
      <c r="D94" s="18" t="s">
        <v>7</v>
      </c>
      <c r="E94" s="21" t="s">
        <v>8</v>
      </c>
      <c r="F94" s="22" t="str">
        <f t="shared" si="3"/>
        <v>No</v>
      </c>
      <c r="G94" s="18" t="s">
        <v>7</v>
      </c>
      <c r="H94" s="5" t="s">
        <v>7</v>
      </c>
      <c r="I94" s="5" t="s">
        <v>8</v>
      </c>
      <c r="J94" s="5" t="s">
        <v>8</v>
      </c>
      <c r="K94" s="21" t="s">
        <v>8</v>
      </c>
      <c r="L94" s="28" t="str">
        <f t="shared" si="4"/>
        <v>No</v>
      </c>
      <c r="M94" s="16" t="str">
        <f t="shared" si="5"/>
        <v>No</v>
      </c>
      <c r="N94" s="31" t="s">
        <v>8</v>
      </c>
      <c r="O94" s="26" t="s">
        <v>8</v>
      </c>
    </row>
    <row r="95" spans="2:15" x14ac:dyDescent="0.25">
      <c r="B95" s="4" t="s">
        <v>276</v>
      </c>
      <c r="C95" s="28" t="s">
        <v>7</v>
      </c>
      <c r="D95" s="18" t="s">
        <v>7</v>
      </c>
      <c r="E95" s="21" t="s">
        <v>7</v>
      </c>
      <c r="F95" s="22" t="str">
        <f t="shared" si="3"/>
        <v>Yes</v>
      </c>
      <c r="G95" s="18" t="s">
        <v>7</v>
      </c>
      <c r="H95" s="5" t="s">
        <v>7</v>
      </c>
      <c r="I95" s="5" t="s">
        <v>7</v>
      </c>
      <c r="J95" s="5" t="s">
        <v>7</v>
      </c>
      <c r="K95" s="21" t="s">
        <v>7</v>
      </c>
      <c r="L95" s="28" t="str">
        <f t="shared" si="4"/>
        <v>Yes</v>
      </c>
      <c r="M95" s="16" t="str">
        <f t="shared" si="5"/>
        <v>Yes</v>
      </c>
      <c r="N95" s="31" t="s">
        <v>7</v>
      </c>
      <c r="O95" s="26" t="s">
        <v>8</v>
      </c>
    </row>
    <row r="96" spans="2:15" x14ac:dyDescent="0.25">
      <c r="B96" s="4" t="s">
        <v>279</v>
      </c>
      <c r="C96" s="28" t="s">
        <v>7</v>
      </c>
      <c r="D96" s="18" t="s">
        <v>7</v>
      </c>
      <c r="E96" s="21" t="s">
        <v>7</v>
      </c>
      <c r="F96" s="22" t="str">
        <f t="shared" si="3"/>
        <v>Yes</v>
      </c>
      <c r="G96" s="18" t="s">
        <v>8</v>
      </c>
      <c r="H96" s="5" t="s">
        <v>8</v>
      </c>
      <c r="I96" s="5" t="s">
        <v>7</v>
      </c>
      <c r="J96" s="5" t="s">
        <v>7</v>
      </c>
      <c r="K96" s="21" t="s">
        <v>7</v>
      </c>
      <c r="L96" s="28" t="str">
        <f t="shared" si="4"/>
        <v>Yes</v>
      </c>
      <c r="M96" s="16" t="str">
        <f t="shared" si="5"/>
        <v>No</v>
      </c>
      <c r="N96" s="31" t="s">
        <v>7</v>
      </c>
      <c r="O96" s="26" t="s">
        <v>8</v>
      </c>
    </row>
    <row r="97" spans="1:15" x14ac:dyDescent="0.25">
      <c r="B97" s="4" t="s">
        <v>282</v>
      </c>
      <c r="C97" s="28" t="s">
        <v>8</v>
      </c>
      <c r="D97" s="18" t="s">
        <v>7</v>
      </c>
      <c r="E97" s="21" t="s">
        <v>8</v>
      </c>
      <c r="F97" s="22" t="str">
        <f t="shared" si="3"/>
        <v>No</v>
      </c>
      <c r="G97" s="18" t="s">
        <v>8</v>
      </c>
      <c r="H97" s="5" t="s">
        <v>8</v>
      </c>
      <c r="I97" s="5" t="s">
        <v>8</v>
      </c>
      <c r="J97" s="5" t="s">
        <v>8</v>
      </c>
      <c r="K97" s="21" t="s">
        <v>8</v>
      </c>
      <c r="L97" s="28" t="str">
        <f t="shared" si="4"/>
        <v>No</v>
      </c>
      <c r="M97" s="16" t="str">
        <f t="shared" si="5"/>
        <v>No</v>
      </c>
      <c r="N97" s="31" t="s">
        <v>8</v>
      </c>
      <c r="O97" s="26" t="s">
        <v>8</v>
      </c>
    </row>
    <row r="98" spans="1:15" x14ac:dyDescent="0.25">
      <c r="B98" s="4" t="s">
        <v>285</v>
      </c>
      <c r="C98" s="28" t="s">
        <v>7</v>
      </c>
      <c r="D98" s="18" t="s">
        <v>7</v>
      </c>
      <c r="E98" s="21" t="s">
        <v>7</v>
      </c>
      <c r="F98" s="22" t="str">
        <f t="shared" si="3"/>
        <v>Yes</v>
      </c>
      <c r="G98" s="18" t="s">
        <v>8</v>
      </c>
      <c r="H98" s="5" t="s">
        <v>8</v>
      </c>
      <c r="I98" s="5" t="s">
        <v>7</v>
      </c>
      <c r="J98" s="5" t="s">
        <v>7</v>
      </c>
      <c r="K98" s="21" t="s">
        <v>7</v>
      </c>
      <c r="L98" s="28" t="str">
        <f t="shared" si="4"/>
        <v>Yes</v>
      </c>
      <c r="M98" s="16" t="str">
        <f t="shared" si="5"/>
        <v>No</v>
      </c>
      <c r="N98" s="31" t="s">
        <v>7</v>
      </c>
      <c r="O98" s="26" t="s">
        <v>8</v>
      </c>
    </row>
    <row r="99" spans="1:15" x14ac:dyDescent="0.25">
      <c r="B99" s="4" t="s">
        <v>288</v>
      </c>
      <c r="C99" s="28" t="s">
        <v>7</v>
      </c>
      <c r="D99" s="18" t="s">
        <v>7</v>
      </c>
      <c r="E99" s="21" t="s">
        <v>7</v>
      </c>
      <c r="F99" s="22" t="str">
        <f t="shared" si="3"/>
        <v>Yes</v>
      </c>
      <c r="G99" s="18" t="s">
        <v>8</v>
      </c>
      <c r="H99" s="5" t="s">
        <v>8</v>
      </c>
      <c r="I99" s="5" t="s">
        <v>7</v>
      </c>
      <c r="J99" s="5" t="s">
        <v>7</v>
      </c>
      <c r="K99" s="21" t="s">
        <v>7</v>
      </c>
      <c r="L99" s="28" t="str">
        <f t="shared" si="4"/>
        <v>Yes</v>
      </c>
      <c r="M99" s="16" t="str">
        <f t="shared" si="5"/>
        <v>No</v>
      </c>
      <c r="N99" s="31" t="s">
        <v>7</v>
      </c>
      <c r="O99" s="26" t="s">
        <v>8</v>
      </c>
    </row>
    <row r="100" spans="1:15" x14ac:dyDescent="0.25">
      <c r="B100" s="4" t="s">
        <v>291</v>
      </c>
      <c r="C100" s="28" t="s">
        <v>8</v>
      </c>
      <c r="D100" s="18" t="s">
        <v>8</v>
      </c>
      <c r="E100" s="21" t="s">
        <v>8</v>
      </c>
      <c r="F100" s="22" t="str">
        <f t="shared" si="3"/>
        <v>No</v>
      </c>
      <c r="G100" s="18" t="s">
        <v>8</v>
      </c>
      <c r="H100" s="5" t="s">
        <v>8</v>
      </c>
      <c r="I100" s="5" t="s">
        <v>8</v>
      </c>
      <c r="J100" s="5" t="s">
        <v>8</v>
      </c>
      <c r="K100" s="21" t="s">
        <v>8</v>
      </c>
      <c r="L100" s="28" t="str">
        <f t="shared" si="4"/>
        <v>No</v>
      </c>
      <c r="M100" s="16" t="str">
        <f t="shared" si="5"/>
        <v>No</v>
      </c>
      <c r="N100" s="31" t="s">
        <v>8</v>
      </c>
      <c r="O100" s="26" t="s">
        <v>8</v>
      </c>
    </row>
    <row r="101" spans="1:15" x14ac:dyDescent="0.25">
      <c r="B101" s="4" t="s">
        <v>294</v>
      </c>
      <c r="C101" s="28" t="s">
        <v>7</v>
      </c>
      <c r="D101" s="18" t="s">
        <v>7</v>
      </c>
      <c r="E101" s="21" t="s">
        <v>7</v>
      </c>
      <c r="F101" s="22" t="str">
        <f t="shared" si="3"/>
        <v>Yes</v>
      </c>
      <c r="G101" s="18" t="s">
        <v>8</v>
      </c>
      <c r="H101" s="5" t="s">
        <v>8</v>
      </c>
      <c r="I101" s="5" t="s">
        <v>7</v>
      </c>
      <c r="J101" s="5" t="s">
        <v>7</v>
      </c>
      <c r="K101" s="21" t="s">
        <v>7</v>
      </c>
      <c r="L101" s="28" t="str">
        <f t="shared" si="4"/>
        <v>Yes</v>
      </c>
      <c r="M101" s="16" t="str">
        <f t="shared" si="5"/>
        <v>No</v>
      </c>
      <c r="N101" s="31" t="s">
        <v>7</v>
      </c>
      <c r="O101" s="26" t="s">
        <v>8</v>
      </c>
    </row>
    <row r="102" spans="1:15" x14ac:dyDescent="0.25">
      <c r="B102" s="4" t="s">
        <v>297</v>
      </c>
      <c r="C102" s="28" t="s">
        <v>7</v>
      </c>
      <c r="D102" s="18" t="s">
        <v>7</v>
      </c>
      <c r="E102" s="21" t="s">
        <v>7</v>
      </c>
      <c r="F102" s="22" t="str">
        <f t="shared" si="3"/>
        <v>Yes</v>
      </c>
      <c r="G102" s="18" t="s">
        <v>8</v>
      </c>
      <c r="H102" s="5" t="s">
        <v>8</v>
      </c>
      <c r="I102" s="5" t="s">
        <v>7</v>
      </c>
      <c r="J102" s="5" t="s">
        <v>7</v>
      </c>
      <c r="K102" s="21" t="s">
        <v>7</v>
      </c>
      <c r="L102" s="28" t="str">
        <f t="shared" si="4"/>
        <v>Yes</v>
      </c>
      <c r="M102" s="16" t="str">
        <f t="shared" si="5"/>
        <v>No</v>
      </c>
      <c r="N102" s="31" t="s">
        <v>7</v>
      </c>
      <c r="O102" s="26" t="s">
        <v>8</v>
      </c>
    </row>
    <row r="103" spans="1:15" x14ac:dyDescent="0.25">
      <c r="B103" s="4" t="s">
        <v>300</v>
      </c>
      <c r="C103" s="28" t="s">
        <v>8</v>
      </c>
      <c r="D103" s="18" t="s">
        <v>8</v>
      </c>
      <c r="E103" s="21" t="s">
        <v>8</v>
      </c>
      <c r="F103" s="22" t="str">
        <f t="shared" si="3"/>
        <v>No</v>
      </c>
      <c r="G103" s="18" t="s">
        <v>7</v>
      </c>
      <c r="H103" s="5" t="s">
        <v>7</v>
      </c>
      <c r="I103" s="5" t="s">
        <v>8</v>
      </c>
      <c r="J103" s="5" t="s">
        <v>8</v>
      </c>
      <c r="K103" s="21" t="s">
        <v>8</v>
      </c>
      <c r="L103" s="28" t="str">
        <f t="shared" si="4"/>
        <v>No</v>
      </c>
      <c r="M103" s="16" t="str">
        <f t="shared" si="5"/>
        <v>No</v>
      </c>
      <c r="N103" s="31" t="s">
        <v>8</v>
      </c>
      <c r="O103" s="26" t="s">
        <v>8</v>
      </c>
    </row>
    <row r="104" spans="1:15" x14ac:dyDescent="0.25">
      <c r="B104" s="4" t="s">
        <v>303</v>
      </c>
      <c r="C104" s="28" t="s">
        <v>8</v>
      </c>
      <c r="D104" s="18" t="s">
        <v>8</v>
      </c>
      <c r="E104" s="21" t="s">
        <v>8</v>
      </c>
      <c r="F104" s="22" t="str">
        <f t="shared" si="3"/>
        <v>No</v>
      </c>
      <c r="G104" s="18" t="s">
        <v>7</v>
      </c>
      <c r="H104" s="5" t="s">
        <v>7</v>
      </c>
      <c r="I104" s="5" t="s">
        <v>8</v>
      </c>
      <c r="J104" s="5" t="s">
        <v>8</v>
      </c>
      <c r="K104" s="21" t="s">
        <v>8</v>
      </c>
      <c r="L104" s="28" t="str">
        <f t="shared" si="4"/>
        <v>No</v>
      </c>
      <c r="M104" s="16" t="str">
        <f t="shared" si="5"/>
        <v>No</v>
      </c>
      <c r="N104" s="31" t="s">
        <v>8</v>
      </c>
      <c r="O104" s="26" t="s">
        <v>8</v>
      </c>
    </row>
    <row r="105" spans="1:15" x14ac:dyDescent="0.25">
      <c r="B105" s="4" t="s">
        <v>306</v>
      </c>
      <c r="C105" s="28" t="s">
        <v>8</v>
      </c>
      <c r="D105" s="18" t="s">
        <v>8</v>
      </c>
      <c r="E105" s="21" t="s">
        <v>8</v>
      </c>
      <c r="F105" s="22" t="str">
        <f t="shared" si="3"/>
        <v>No</v>
      </c>
      <c r="G105" s="18" t="s">
        <v>7</v>
      </c>
      <c r="H105" s="5" t="s">
        <v>7</v>
      </c>
      <c r="I105" s="5" t="s">
        <v>7</v>
      </c>
      <c r="J105" s="5" t="s">
        <v>7</v>
      </c>
      <c r="K105" s="21" t="s">
        <v>7</v>
      </c>
      <c r="L105" s="28" t="str">
        <f t="shared" si="4"/>
        <v>Yes</v>
      </c>
      <c r="M105" s="16" t="str">
        <f t="shared" si="5"/>
        <v>Yes</v>
      </c>
      <c r="N105" s="31" t="s">
        <v>8</v>
      </c>
      <c r="O105" s="26" t="s">
        <v>8</v>
      </c>
    </row>
    <row r="106" spans="1:15" x14ac:dyDescent="0.25">
      <c r="B106" s="4" t="s">
        <v>309</v>
      </c>
      <c r="C106" s="28" t="s">
        <v>8</v>
      </c>
      <c r="D106" s="18" t="s">
        <v>8</v>
      </c>
      <c r="E106" s="21" t="s">
        <v>8</v>
      </c>
      <c r="F106" s="22" t="str">
        <f t="shared" si="3"/>
        <v>No</v>
      </c>
      <c r="G106" s="18" t="s">
        <v>7</v>
      </c>
      <c r="H106" s="5" t="s">
        <v>7</v>
      </c>
      <c r="I106" s="5" t="s">
        <v>8</v>
      </c>
      <c r="J106" s="5" t="s">
        <v>8</v>
      </c>
      <c r="K106" s="21" t="s">
        <v>8</v>
      </c>
      <c r="L106" s="28" t="str">
        <f t="shared" si="4"/>
        <v>No</v>
      </c>
      <c r="M106" s="16" t="str">
        <f t="shared" si="5"/>
        <v>No</v>
      </c>
      <c r="N106" s="31" t="s">
        <v>8</v>
      </c>
      <c r="O106" s="26" t="s">
        <v>8</v>
      </c>
    </row>
    <row r="107" spans="1:15" x14ac:dyDescent="0.25">
      <c r="B107" s="4" t="s">
        <v>312</v>
      </c>
      <c r="C107" s="28" t="s">
        <v>8</v>
      </c>
      <c r="D107" s="18" t="s">
        <v>8</v>
      </c>
      <c r="E107" s="21" t="s">
        <v>8</v>
      </c>
      <c r="F107" s="22" t="str">
        <f t="shared" si="3"/>
        <v>No</v>
      </c>
      <c r="G107" s="18" t="s">
        <v>8</v>
      </c>
      <c r="H107" s="5" t="s">
        <v>8</v>
      </c>
      <c r="I107" s="5" t="s">
        <v>8</v>
      </c>
      <c r="J107" s="5" t="s">
        <v>8</v>
      </c>
      <c r="K107" s="21" t="s">
        <v>8</v>
      </c>
      <c r="L107" s="28" t="str">
        <f t="shared" si="4"/>
        <v>No</v>
      </c>
      <c r="M107" s="16" t="str">
        <f t="shared" si="5"/>
        <v>No</v>
      </c>
      <c r="N107" s="31" t="s">
        <v>8</v>
      </c>
      <c r="O107" s="26" t="s">
        <v>8</v>
      </c>
    </row>
    <row r="108" spans="1:15" x14ac:dyDescent="0.25">
      <c r="B108" s="4" t="s">
        <v>315</v>
      </c>
      <c r="C108" s="28" t="s">
        <v>8</v>
      </c>
      <c r="D108" s="18" t="s">
        <v>7</v>
      </c>
      <c r="E108" s="21" t="s">
        <v>7</v>
      </c>
      <c r="F108" s="22" t="str">
        <f t="shared" si="3"/>
        <v>Yes</v>
      </c>
      <c r="G108" s="18" t="s">
        <v>7</v>
      </c>
      <c r="H108" s="5" t="s">
        <v>7</v>
      </c>
      <c r="I108" s="5" t="s">
        <v>7</v>
      </c>
      <c r="J108" s="5" t="s">
        <v>7</v>
      </c>
      <c r="K108" s="21" t="s">
        <v>8</v>
      </c>
      <c r="L108" s="28" t="str">
        <f t="shared" si="4"/>
        <v>No</v>
      </c>
      <c r="M108" s="16" t="str">
        <f t="shared" si="5"/>
        <v>No</v>
      </c>
      <c r="N108" s="31" t="s">
        <v>8</v>
      </c>
      <c r="O108" s="26" t="s">
        <v>8</v>
      </c>
    </row>
    <row r="109" spans="1:15" x14ac:dyDescent="0.25">
      <c r="A109" t="s">
        <v>347</v>
      </c>
      <c r="B109" s="4" t="s">
        <v>315</v>
      </c>
      <c r="C109" s="28" t="s">
        <v>8</v>
      </c>
      <c r="D109" s="18" t="s">
        <v>7</v>
      </c>
      <c r="E109" s="21" t="s">
        <v>7</v>
      </c>
      <c r="F109" s="22" t="str">
        <f t="shared" si="3"/>
        <v>Yes</v>
      </c>
      <c r="G109" s="18" t="s">
        <v>7</v>
      </c>
      <c r="H109" s="5" t="s">
        <v>7</v>
      </c>
      <c r="I109" s="5" t="s">
        <v>7</v>
      </c>
      <c r="J109" s="5" t="s">
        <v>7</v>
      </c>
      <c r="K109" s="21" t="s">
        <v>8</v>
      </c>
      <c r="L109" s="28" t="str">
        <f t="shared" si="4"/>
        <v>No</v>
      </c>
      <c r="M109" s="16" t="str">
        <f t="shared" si="5"/>
        <v>No</v>
      </c>
      <c r="N109" s="31" t="s">
        <v>8</v>
      </c>
      <c r="O109" s="26" t="s">
        <v>8</v>
      </c>
    </row>
    <row r="110" spans="1:15" x14ac:dyDescent="0.25">
      <c r="A110" t="s">
        <v>346</v>
      </c>
      <c r="B110" s="4" t="s">
        <v>315</v>
      </c>
      <c r="C110" s="28" t="s">
        <v>8</v>
      </c>
      <c r="D110" s="18" t="s">
        <v>7</v>
      </c>
      <c r="E110" s="21" t="s">
        <v>7</v>
      </c>
      <c r="F110" s="22" t="str">
        <f t="shared" si="3"/>
        <v>Yes</v>
      </c>
      <c r="G110" s="18" t="s">
        <v>7</v>
      </c>
      <c r="H110" s="5" t="s">
        <v>7</v>
      </c>
      <c r="I110" s="5" t="s">
        <v>7</v>
      </c>
      <c r="J110" s="5" t="s">
        <v>7</v>
      </c>
      <c r="K110" s="21" t="s">
        <v>8</v>
      </c>
      <c r="L110" s="28" t="str">
        <f t="shared" si="4"/>
        <v>No</v>
      </c>
      <c r="M110" s="16" t="str">
        <f t="shared" si="5"/>
        <v>No</v>
      </c>
      <c r="N110" s="31" t="s">
        <v>8</v>
      </c>
      <c r="O110" s="26" t="s">
        <v>8</v>
      </c>
    </row>
    <row r="111" spans="1:15" x14ac:dyDescent="0.25">
      <c r="B111" s="4" t="s">
        <v>324</v>
      </c>
      <c r="C111" s="28" t="s">
        <v>8</v>
      </c>
      <c r="D111" s="18" t="s">
        <v>7</v>
      </c>
      <c r="E111" s="21" t="s">
        <v>7</v>
      </c>
      <c r="F111" s="22" t="str">
        <f t="shared" si="3"/>
        <v>Yes</v>
      </c>
      <c r="G111" s="18" t="s">
        <v>8</v>
      </c>
      <c r="H111" s="5" t="s">
        <v>8</v>
      </c>
      <c r="I111" s="5" t="s">
        <v>7</v>
      </c>
      <c r="J111" s="5" t="s">
        <v>7</v>
      </c>
      <c r="K111" s="21" t="s">
        <v>8</v>
      </c>
      <c r="L111" s="28" t="str">
        <f t="shared" si="4"/>
        <v>No</v>
      </c>
      <c r="M111" s="16" t="str">
        <f t="shared" si="5"/>
        <v>No</v>
      </c>
      <c r="N111" s="31" t="s">
        <v>8</v>
      </c>
      <c r="O111" s="26" t="s">
        <v>8</v>
      </c>
    </row>
    <row r="112" spans="1:15" x14ac:dyDescent="0.25">
      <c r="B112" s="4" t="s">
        <v>327</v>
      </c>
      <c r="C112" s="28" t="s">
        <v>8</v>
      </c>
      <c r="D112" s="18" t="s">
        <v>7</v>
      </c>
      <c r="E112" s="21" t="s">
        <v>7</v>
      </c>
      <c r="F112" s="22" t="str">
        <f>IF(COUNTIF(D112:E112,"Yes")&lt;2,"No","Yes")</f>
        <v>Yes</v>
      </c>
      <c r="G112" s="18" t="s">
        <v>8</v>
      </c>
      <c r="H112" s="5" t="s">
        <v>8</v>
      </c>
      <c r="I112" s="5" t="s">
        <v>7</v>
      </c>
      <c r="J112" s="5" t="s">
        <v>7</v>
      </c>
      <c r="K112" s="21" t="s">
        <v>8</v>
      </c>
      <c r="L112" s="28" t="str">
        <f t="shared" si="4"/>
        <v>No</v>
      </c>
      <c r="M112" s="16" t="str">
        <f t="shared" si="5"/>
        <v>No</v>
      </c>
      <c r="N112" s="31" t="s">
        <v>8</v>
      </c>
      <c r="O112" s="26" t="s">
        <v>8</v>
      </c>
    </row>
    <row r="113" spans="2:15" ht="15.75" thickBot="1" x14ac:dyDescent="0.3">
      <c r="B113" s="6" t="s">
        <v>330</v>
      </c>
      <c r="C113" s="33" t="s">
        <v>7</v>
      </c>
      <c r="D113" s="19" t="s">
        <v>7</v>
      </c>
      <c r="E113" s="23" t="s">
        <v>7</v>
      </c>
      <c r="F113" s="24" t="str">
        <f>IF(COUNTIF(D113:E113,"Yes")&lt;2,"No","Yes")</f>
        <v>Yes</v>
      </c>
      <c r="G113" s="19" t="s">
        <v>8</v>
      </c>
      <c r="H113" s="7" t="s">
        <v>8</v>
      </c>
      <c r="I113" s="7" t="s">
        <v>7</v>
      </c>
      <c r="J113" s="7" t="s">
        <v>7</v>
      </c>
      <c r="K113" s="23" t="s">
        <v>7</v>
      </c>
      <c r="L113" s="29" t="str">
        <f t="shared" si="4"/>
        <v>Yes</v>
      </c>
      <c r="M113" s="17" t="str">
        <f t="shared" si="5"/>
        <v>No</v>
      </c>
      <c r="N113" s="32" t="s">
        <v>7</v>
      </c>
      <c r="O113" s="27" t="s">
        <v>8</v>
      </c>
    </row>
  </sheetData>
  <conditionalFormatting sqref="P7 O6:O113 D6:L113">
    <cfRule type="containsText" dxfId="29" priority="15" operator="containsText" text="No">
      <formula>NOT(ISERROR(SEARCH("No",D6)))</formula>
    </cfRule>
    <cfRule type="containsText" dxfId="28" priority="16" operator="containsText" text="Yes">
      <formula>NOT(ISERROR(SEARCH("Yes",D6)))</formula>
    </cfRule>
  </conditionalFormatting>
  <conditionalFormatting sqref="L6:L113">
    <cfRule type="expression" dxfId="27" priority="8">
      <formula>COUNTIF($I6:$K6,"Yes")&lt;3</formula>
    </cfRule>
    <cfRule type="expression" dxfId="26" priority="13">
      <formula>COUNTIF($I6:$K6,"Yes")=3</formula>
    </cfRule>
  </conditionalFormatting>
  <conditionalFormatting sqref="F6:F113">
    <cfRule type="expression" dxfId="25" priority="9">
      <formula>COUNTIF($D6:$E6,"Yes")&lt;2</formula>
    </cfRule>
    <cfRule type="expression" dxfId="24" priority="11">
      <formula>COUNTIF($D6:$E6,"Yes")=2</formula>
    </cfRule>
  </conditionalFormatting>
  <conditionalFormatting sqref="M6:M113">
    <cfRule type="expression" dxfId="23" priority="7">
      <formula>COUNTIF($G6:$K6,"Yes")&lt;5</formula>
    </cfRule>
    <cfRule type="expression" dxfId="22" priority="10">
      <formula>COUNTIF($G6:$K6,"Yes")=5</formula>
    </cfRule>
  </conditionalFormatting>
  <conditionalFormatting sqref="N6:N113">
    <cfRule type="expression" dxfId="21" priority="5">
      <formula>$N6="No"</formula>
    </cfRule>
    <cfRule type="expression" dxfId="20" priority="6">
      <formula>$N6="Yes"</formula>
    </cfRule>
  </conditionalFormatting>
  <conditionalFormatting sqref="C6:C113">
    <cfRule type="expression" dxfId="19" priority="1">
      <formula>$C6="No"</formula>
    </cfRule>
    <cfRule type="expression" dxfId="18" priority="2">
      <formula>$C6="Yes"</formula>
    </cfRule>
  </conditionalFormatting>
  <hyperlinks>
    <hyperlink ref="P8" r:id="rId1" display="https://sourceforge.net/p/perfmon2/mailman/message/35475434/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11"/>
  <sheetViews>
    <sheetView workbookViewId="0">
      <selection activeCell="G62" sqref="G62"/>
    </sheetView>
  </sheetViews>
  <sheetFormatPr baseColWidth="10" defaultRowHeight="15" x14ac:dyDescent="0.25"/>
  <cols>
    <col min="3" max="3" width="15.5703125" bestFit="1" customWidth="1"/>
    <col min="4" max="4" width="11.140625" bestFit="1" customWidth="1"/>
    <col min="5" max="5" width="5.42578125" bestFit="1" customWidth="1"/>
    <col min="6" max="6" width="5.7109375" bestFit="1" customWidth="1"/>
    <col min="7" max="7" width="80.28515625" bestFit="1" customWidth="1"/>
    <col min="9" max="9" width="11.85546875" bestFit="1" customWidth="1"/>
    <col min="11" max="11" width="15.5703125" bestFit="1" customWidth="1"/>
    <col min="12" max="12" width="11.140625" bestFit="1" customWidth="1"/>
    <col min="13" max="13" width="5.42578125" bestFit="1" customWidth="1"/>
    <col min="14" max="14" width="5.7109375" bestFit="1" customWidth="1"/>
    <col min="15" max="15" width="80.28515625" bestFit="1" customWidth="1"/>
  </cols>
  <sheetData>
    <row r="3" spans="3:15" x14ac:dyDescent="0.25">
      <c r="C3" s="1" t="s">
        <v>0</v>
      </c>
      <c r="D3" t="s">
        <v>1</v>
      </c>
      <c r="E3" t="s">
        <v>2</v>
      </c>
      <c r="F3" t="s">
        <v>3</v>
      </c>
      <c r="G3" t="s">
        <v>4</v>
      </c>
      <c r="K3" s="1" t="s">
        <v>0</v>
      </c>
      <c r="L3" t="s">
        <v>1</v>
      </c>
      <c r="M3" t="s">
        <v>2</v>
      </c>
      <c r="N3" t="s">
        <v>3</v>
      </c>
      <c r="O3" t="s">
        <v>4</v>
      </c>
    </row>
    <row r="4" spans="3:15" x14ac:dyDescent="0.25">
      <c r="C4" s="1" t="s">
        <v>5</v>
      </c>
      <c r="D4" t="s">
        <v>6</v>
      </c>
      <c r="E4" t="s">
        <v>7</v>
      </c>
      <c r="F4" t="s">
        <v>8</v>
      </c>
      <c r="G4" t="s">
        <v>9</v>
      </c>
      <c r="I4" t="b">
        <f>_xlfn.XOR(E4="No",M4="No")</f>
        <v>0</v>
      </c>
      <c r="K4" s="1" t="s">
        <v>5</v>
      </c>
      <c r="L4" t="s">
        <v>6</v>
      </c>
      <c r="M4" t="s">
        <v>7</v>
      </c>
      <c r="N4" t="s">
        <v>8</v>
      </c>
      <c r="O4" t="s">
        <v>9</v>
      </c>
    </row>
    <row r="5" spans="3:15" x14ac:dyDescent="0.25">
      <c r="C5" s="1" t="s">
        <v>10</v>
      </c>
      <c r="D5" t="s">
        <v>11</v>
      </c>
      <c r="E5" t="s">
        <v>7</v>
      </c>
      <c r="F5" t="s">
        <v>8</v>
      </c>
      <c r="G5" t="s">
        <v>12</v>
      </c>
      <c r="I5" t="b">
        <f t="shared" ref="I5:I68" si="0">_xlfn.XOR(E5="No",M5="No")</f>
        <v>0</v>
      </c>
      <c r="K5" s="1" t="s">
        <v>10</v>
      </c>
      <c r="L5" t="s">
        <v>11</v>
      </c>
      <c r="M5" t="s">
        <v>7</v>
      </c>
      <c r="N5" t="s">
        <v>8</v>
      </c>
      <c r="O5" t="s">
        <v>12</v>
      </c>
    </row>
    <row r="6" spans="3:15" x14ac:dyDescent="0.25">
      <c r="C6" s="1" t="s">
        <v>13</v>
      </c>
      <c r="D6" t="s">
        <v>14</v>
      </c>
      <c r="E6" t="s">
        <v>7</v>
      </c>
      <c r="F6" t="s">
        <v>8</v>
      </c>
      <c r="G6" t="s">
        <v>15</v>
      </c>
      <c r="I6" t="b">
        <f t="shared" si="0"/>
        <v>0</v>
      </c>
      <c r="K6" s="1" t="s">
        <v>13</v>
      </c>
      <c r="L6" t="s">
        <v>14</v>
      </c>
      <c r="M6" t="s">
        <v>7</v>
      </c>
      <c r="N6" t="s">
        <v>8</v>
      </c>
      <c r="O6" t="s">
        <v>15</v>
      </c>
    </row>
    <row r="7" spans="3:15" x14ac:dyDescent="0.25">
      <c r="C7" s="1" t="s">
        <v>16</v>
      </c>
      <c r="D7" t="s">
        <v>17</v>
      </c>
      <c r="E7" t="s">
        <v>7</v>
      </c>
      <c r="F7" t="s">
        <v>8</v>
      </c>
      <c r="G7" t="s">
        <v>18</v>
      </c>
      <c r="I7" t="b">
        <f t="shared" si="0"/>
        <v>0</v>
      </c>
      <c r="K7" s="1" t="s">
        <v>16</v>
      </c>
      <c r="L7" t="s">
        <v>17</v>
      </c>
      <c r="M7" t="s">
        <v>7</v>
      </c>
      <c r="N7" t="s">
        <v>8</v>
      </c>
      <c r="O7" t="s">
        <v>18</v>
      </c>
    </row>
    <row r="8" spans="3:15" x14ac:dyDescent="0.25">
      <c r="C8" s="1" t="s">
        <v>19</v>
      </c>
      <c r="D8" t="s">
        <v>20</v>
      </c>
      <c r="E8" t="s">
        <v>8</v>
      </c>
      <c r="F8" t="s">
        <v>8</v>
      </c>
      <c r="G8" t="s">
        <v>21</v>
      </c>
      <c r="I8" t="b">
        <f t="shared" si="0"/>
        <v>0</v>
      </c>
      <c r="K8" s="1" t="s">
        <v>19</v>
      </c>
      <c r="L8" t="s">
        <v>20</v>
      </c>
      <c r="M8" t="s">
        <v>8</v>
      </c>
      <c r="N8" t="s">
        <v>8</v>
      </c>
      <c r="O8" t="s">
        <v>21</v>
      </c>
    </row>
    <row r="9" spans="3:15" x14ac:dyDescent="0.25">
      <c r="C9" s="1" t="s">
        <v>22</v>
      </c>
      <c r="D9" t="s">
        <v>23</v>
      </c>
      <c r="E9" t="s">
        <v>8</v>
      </c>
      <c r="F9" t="s">
        <v>8</v>
      </c>
      <c r="G9" t="s">
        <v>24</v>
      </c>
      <c r="I9" t="b">
        <f t="shared" si="0"/>
        <v>0</v>
      </c>
      <c r="K9" s="1" t="s">
        <v>22</v>
      </c>
      <c r="L9" t="s">
        <v>23</v>
      </c>
      <c r="M9" t="s">
        <v>8</v>
      </c>
      <c r="N9" t="s">
        <v>8</v>
      </c>
      <c r="O9" t="s">
        <v>24</v>
      </c>
    </row>
    <row r="10" spans="3:15" x14ac:dyDescent="0.25">
      <c r="C10" s="1" t="s">
        <v>25</v>
      </c>
      <c r="D10" t="s">
        <v>26</v>
      </c>
      <c r="E10" t="s">
        <v>7</v>
      </c>
      <c r="F10" t="s">
        <v>7</v>
      </c>
      <c r="G10" t="s">
        <v>27</v>
      </c>
      <c r="I10" t="b">
        <f t="shared" si="0"/>
        <v>0</v>
      </c>
      <c r="K10" s="1" t="s">
        <v>25</v>
      </c>
      <c r="L10" t="s">
        <v>26</v>
      </c>
      <c r="M10" t="s">
        <v>7</v>
      </c>
      <c r="N10" t="s">
        <v>7</v>
      </c>
      <c r="O10" t="s">
        <v>27</v>
      </c>
    </row>
    <row r="11" spans="3:15" x14ac:dyDescent="0.25">
      <c r="C11" s="1" t="s">
        <v>28</v>
      </c>
      <c r="D11" t="s">
        <v>29</v>
      </c>
      <c r="E11" t="s">
        <v>7</v>
      </c>
      <c r="F11" t="s">
        <v>8</v>
      </c>
      <c r="G11" t="s">
        <v>30</v>
      </c>
      <c r="I11" t="b">
        <f t="shared" si="0"/>
        <v>0</v>
      </c>
      <c r="K11" s="1" t="s">
        <v>28</v>
      </c>
      <c r="L11" t="s">
        <v>29</v>
      </c>
      <c r="M11" t="s">
        <v>7</v>
      </c>
      <c r="N11" t="s">
        <v>8</v>
      </c>
      <c r="O11" t="s">
        <v>30</v>
      </c>
    </row>
    <row r="12" spans="3:15" x14ac:dyDescent="0.25">
      <c r="C12" s="1" t="s">
        <v>31</v>
      </c>
      <c r="D12" t="s">
        <v>32</v>
      </c>
      <c r="E12" t="s">
        <v>8</v>
      </c>
      <c r="F12" t="s">
        <v>8</v>
      </c>
      <c r="G12" t="s">
        <v>33</v>
      </c>
      <c r="I12" t="b">
        <f t="shared" si="0"/>
        <v>0</v>
      </c>
      <c r="K12" s="1" t="s">
        <v>31</v>
      </c>
      <c r="L12" t="s">
        <v>32</v>
      </c>
      <c r="M12" t="s">
        <v>8</v>
      </c>
      <c r="N12" t="s">
        <v>8</v>
      </c>
      <c r="O12" t="s">
        <v>33</v>
      </c>
    </row>
    <row r="13" spans="3:15" x14ac:dyDescent="0.25">
      <c r="C13" s="1" t="s">
        <v>34</v>
      </c>
      <c r="D13" t="s">
        <v>35</v>
      </c>
      <c r="E13" t="s">
        <v>8</v>
      </c>
      <c r="F13" t="s">
        <v>8</v>
      </c>
      <c r="G13" t="s">
        <v>36</v>
      </c>
      <c r="I13" t="b">
        <f t="shared" si="0"/>
        <v>0</v>
      </c>
      <c r="K13" s="1" t="s">
        <v>34</v>
      </c>
      <c r="L13" t="s">
        <v>35</v>
      </c>
      <c r="M13" t="s">
        <v>8</v>
      </c>
      <c r="N13" t="s">
        <v>8</v>
      </c>
      <c r="O13" t="s">
        <v>36</v>
      </c>
    </row>
    <row r="14" spans="3:15" x14ac:dyDescent="0.25">
      <c r="C14" s="1" t="s">
        <v>37</v>
      </c>
      <c r="D14" t="s">
        <v>38</v>
      </c>
      <c r="E14" t="s">
        <v>8</v>
      </c>
      <c r="F14" t="s">
        <v>8</v>
      </c>
      <c r="G14" t="s">
        <v>39</v>
      </c>
      <c r="I14" t="b">
        <f t="shared" si="0"/>
        <v>0</v>
      </c>
      <c r="K14" s="1" t="s">
        <v>37</v>
      </c>
      <c r="L14" t="s">
        <v>38</v>
      </c>
      <c r="M14" t="s">
        <v>8</v>
      </c>
      <c r="N14" t="s">
        <v>8</v>
      </c>
      <c r="O14" t="s">
        <v>39</v>
      </c>
    </row>
    <row r="15" spans="3:15" x14ac:dyDescent="0.25">
      <c r="C15" s="1" t="s">
        <v>40</v>
      </c>
      <c r="D15" t="s">
        <v>41</v>
      </c>
      <c r="E15" t="s">
        <v>8</v>
      </c>
      <c r="F15" t="s">
        <v>8</v>
      </c>
      <c r="G15" t="s">
        <v>42</v>
      </c>
      <c r="I15" t="b">
        <f t="shared" si="0"/>
        <v>0</v>
      </c>
      <c r="K15" s="1" t="s">
        <v>40</v>
      </c>
      <c r="L15" t="s">
        <v>41</v>
      </c>
      <c r="M15" t="s">
        <v>8</v>
      </c>
      <c r="N15" t="s">
        <v>8</v>
      </c>
      <c r="O15" t="s">
        <v>42</v>
      </c>
    </row>
    <row r="16" spans="3:15" x14ac:dyDescent="0.25">
      <c r="C16" s="1" t="s">
        <v>43</v>
      </c>
      <c r="D16" t="s">
        <v>44</v>
      </c>
      <c r="E16" t="s">
        <v>8</v>
      </c>
      <c r="F16" t="s">
        <v>8</v>
      </c>
      <c r="G16" t="s">
        <v>45</v>
      </c>
      <c r="I16" t="b">
        <f t="shared" si="0"/>
        <v>0</v>
      </c>
      <c r="K16" s="1" t="s">
        <v>43</v>
      </c>
      <c r="L16" t="s">
        <v>44</v>
      </c>
      <c r="M16" t="s">
        <v>8</v>
      </c>
      <c r="N16" t="s">
        <v>8</v>
      </c>
      <c r="O16" t="s">
        <v>45</v>
      </c>
    </row>
    <row r="17" spans="3:15" x14ac:dyDescent="0.25">
      <c r="C17" s="1" t="s">
        <v>46</v>
      </c>
      <c r="D17" t="s">
        <v>47</v>
      </c>
      <c r="E17" t="s">
        <v>8</v>
      </c>
      <c r="F17" t="s">
        <v>8</v>
      </c>
      <c r="G17" t="s">
        <v>48</v>
      </c>
      <c r="I17" t="b">
        <f t="shared" si="0"/>
        <v>0</v>
      </c>
      <c r="K17" s="1" t="s">
        <v>46</v>
      </c>
      <c r="L17" t="s">
        <v>47</v>
      </c>
      <c r="M17" t="s">
        <v>8</v>
      </c>
      <c r="N17" t="s">
        <v>8</v>
      </c>
      <c r="O17" t="s">
        <v>48</v>
      </c>
    </row>
    <row r="18" spans="3:15" x14ac:dyDescent="0.25">
      <c r="C18" s="1" t="s">
        <v>49</v>
      </c>
      <c r="D18" t="s">
        <v>50</v>
      </c>
      <c r="E18" t="s">
        <v>8</v>
      </c>
      <c r="F18" t="s">
        <v>8</v>
      </c>
      <c r="G18" t="s">
        <v>51</v>
      </c>
      <c r="I18" t="b">
        <f t="shared" si="0"/>
        <v>0</v>
      </c>
      <c r="K18" s="1" t="s">
        <v>49</v>
      </c>
      <c r="L18" t="s">
        <v>50</v>
      </c>
      <c r="M18" t="s">
        <v>8</v>
      </c>
      <c r="N18" t="s">
        <v>8</v>
      </c>
      <c r="O18" t="s">
        <v>51</v>
      </c>
    </row>
    <row r="19" spans="3:15" x14ac:dyDescent="0.25">
      <c r="C19" s="1" t="s">
        <v>52</v>
      </c>
      <c r="D19" t="s">
        <v>53</v>
      </c>
      <c r="E19" t="s">
        <v>8</v>
      </c>
      <c r="F19" t="s">
        <v>8</v>
      </c>
      <c r="G19" t="s">
        <v>54</v>
      </c>
      <c r="I19" t="b">
        <f t="shared" si="0"/>
        <v>0</v>
      </c>
      <c r="K19" s="1" t="s">
        <v>52</v>
      </c>
      <c r="L19" t="s">
        <v>53</v>
      </c>
      <c r="M19" t="s">
        <v>8</v>
      </c>
      <c r="N19" t="s">
        <v>8</v>
      </c>
      <c r="O19" t="s">
        <v>54</v>
      </c>
    </row>
    <row r="20" spans="3:15" x14ac:dyDescent="0.25">
      <c r="C20" s="1" t="s">
        <v>55</v>
      </c>
      <c r="D20" t="s">
        <v>56</v>
      </c>
      <c r="E20" t="s">
        <v>8</v>
      </c>
      <c r="F20" t="s">
        <v>8</v>
      </c>
      <c r="G20" t="s">
        <v>57</v>
      </c>
      <c r="I20" t="b">
        <f t="shared" si="0"/>
        <v>0</v>
      </c>
      <c r="K20" s="1" t="s">
        <v>55</v>
      </c>
      <c r="L20" t="s">
        <v>56</v>
      </c>
      <c r="M20" t="s">
        <v>8</v>
      </c>
      <c r="N20" t="s">
        <v>8</v>
      </c>
      <c r="O20" t="s">
        <v>57</v>
      </c>
    </row>
    <row r="21" spans="3:15" x14ac:dyDescent="0.25">
      <c r="C21" s="1" t="s">
        <v>58</v>
      </c>
      <c r="D21" t="s">
        <v>59</v>
      </c>
      <c r="E21" t="s">
        <v>8</v>
      </c>
      <c r="F21" t="s">
        <v>8</v>
      </c>
      <c r="G21" t="s">
        <v>60</v>
      </c>
      <c r="I21" t="b">
        <f t="shared" si="0"/>
        <v>0</v>
      </c>
      <c r="K21" s="1" t="s">
        <v>58</v>
      </c>
      <c r="L21" t="s">
        <v>59</v>
      </c>
      <c r="M21" t="s">
        <v>8</v>
      </c>
      <c r="N21" t="s">
        <v>8</v>
      </c>
      <c r="O21" t="s">
        <v>60</v>
      </c>
    </row>
    <row r="22" spans="3:15" x14ac:dyDescent="0.25">
      <c r="C22" s="1" t="s">
        <v>61</v>
      </c>
      <c r="D22" t="s">
        <v>62</v>
      </c>
      <c r="E22" t="s">
        <v>7</v>
      </c>
      <c r="F22" t="s">
        <v>8</v>
      </c>
      <c r="G22" t="s">
        <v>63</v>
      </c>
      <c r="I22" t="b">
        <f t="shared" si="0"/>
        <v>0</v>
      </c>
      <c r="K22" s="1" t="s">
        <v>61</v>
      </c>
      <c r="L22" t="s">
        <v>62</v>
      </c>
      <c r="M22" t="s">
        <v>7</v>
      </c>
      <c r="N22" t="s">
        <v>8</v>
      </c>
      <c r="O22" t="s">
        <v>63</v>
      </c>
    </row>
    <row r="23" spans="3:15" x14ac:dyDescent="0.25">
      <c r="C23" s="1" t="s">
        <v>64</v>
      </c>
      <c r="D23" t="s">
        <v>65</v>
      </c>
      <c r="E23" t="s">
        <v>8</v>
      </c>
      <c r="F23" t="s">
        <v>8</v>
      </c>
      <c r="G23" t="s">
        <v>66</v>
      </c>
      <c r="I23" t="b">
        <f t="shared" si="0"/>
        <v>0</v>
      </c>
      <c r="K23" s="1" t="s">
        <v>64</v>
      </c>
      <c r="L23" t="s">
        <v>65</v>
      </c>
      <c r="M23" t="s">
        <v>8</v>
      </c>
      <c r="N23" t="s">
        <v>8</v>
      </c>
      <c r="O23" t="s">
        <v>66</v>
      </c>
    </row>
    <row r="24" spans="3:15" x14ac:dyDescent="0.25">
      <c r="C24" s="1" t="s">
        <v>67</v>
      </c>
      <c r="D24" t="s">
        <v>68</v>
      </c>
      <c r="E24" t="s">
        <v>7</v>
      </c>
      <c r="F24" t="s">
        <v>8</v>
      </c>
      <c r="G24" t="s">
        <v>69</v>
      </c>
      <c r="I24" t="b">
        <f t="shared" si="0"/>
        <v>0</v>
      </c>
      <c r="K24" s="1" t="s">
        <v>67</v>
      </c>
      <c r="L24" t="s">
        <v>68</v>
      </c>
      <c r="M24" t="s">
        <v>7</v>
      </c>
      <c r="N24" t="s">
        <v>8</v>
      </c>
      <c r="O24" t="s">
        <v>69</v>
      </c>
    </row>
    <row r="25" spans="3:15" x14ac:dyDescent="0.25">
      <c r="C25" s="1" t="s">
        <v>70</v>
      </c>
      <c r="D25" t="s">
        <v>71</v>
      </c>
      <c r="E25" t="s">
        <v>7</v>
      </c>
      <c r="F25" t="s">
        <v>8</v>
      </c>
      <c r="G25" t="s">
        <v>72</v>
      </c>
      <c r="I25" t="b">
        <f t="shared" si="0"/>
        <v>0</v>
      </c>
      <c r="K25" s="1" t="s">
        <v>70</v>
      </c>
      <c r="L25" t="s">
        <v>71</v>
      </c>
      <c r="M25" t="s">
        <v>7</v>
      </c>
      <c r="N25" t="s">
        <v>8</v>
      </c>
      <c r="O25" t="s">
        <v>72</v>
      </c>
    </row>
    <row r="26" spans="3:15" x14ac:dyDescent="0.25">
      <c r="C26" s="1" t="s">
        <v>73</v>
      </c>
      <c r="D26" t="s">
        <v>74</v>
      </c>
      <c r="E26" t="s">
        <v>7</v>
      </c>
      <c r="F26" t="s">
        <v>8</v>
      </c>
      <c r="G26" t="s">
        <v>75</v>
      </c>
      <c r="I26" t="b">
        <f t="shared" si="0"/>
        <v>0</v>
      </c>
      <c r="K26" s="1" t="s">
        <v>73</v>
      </c>
      <c r="L26" t="s">
        <v>74</v>
      </c>
      <c r="M26" t="s">
        <v>7</v>
      </c>
      <c r="N26" t="s">
        <v>8</v>
      </c>
      <c r="O26" t="s">
        <v>75</v>
      </c>
    </row>
    <row r="27" spans="3:15" x14ac:dyDescent="0.25">
      <c r="C27" s="1" t="s">
        <v>76</v>
      </c>
      <c r="D27" t="s">
        <v>77</v>
      </c>
      <c r="E27" t="s">
        <v>8</v>
      </c>
      <c r="F27" t="s">
        <v>8</v>
      </c>
      <c r="G27" t="s">
        <v>78</v>
      </c>
      <c r="I27" t="b">
        <f t="shared" si="0"/>
        <v>0</v>
      </c>
      <c r="K27" s="1" t="s">
        <v>76</v>
      </c>
      <c r="L27" t="s">
        <v>77</v>
      </c>
      <c r="M27" t="s">
        <v>8</v>
      </c>
      <c r="N27" t="s">
        <v>8</v>
      </c>
      <c r="O27" t="s">
        <v>78</v>
      </c>
    </row>
    <row r="28" spans="3:15" x14ac:dyDescent="0.25">
      <c r="C28" s="1" t="s">
        <v>79</v>
      </c>
      <c r="D28" t="s">
        <v>80</v>
      </c>
      <c r="E28" t="s">
        <v>8</v>
      </c>
      <c r="F28" t="s">
        <v>8</v>
      </c>
      <c r="G28" t="s">
        <v>81</v>
      </c>
      <c r="I28" t="b">
        <f t="shared" si="0"/>
        <v>0</v>
      </c>
      <c r="K28" s="1" t="s">
        <v>79</v>
      </c>
      <c r="L28" t="s">
        <v>80</v>
      </c>
      <c r="M28" t="s">
        <v>8</v>
      </c>
      <c r="N28" t="s">
        <v>8</v>
      </c>
      <c r="O28" t="s">
        <v>81</v>
      </c>
    </row>
    <row r="29" spans="3:15" x14ac:dyDescent="0.25">
      <c r="C29" s="1" t="s">
        <v>82</v>
      </c>
      <c r="D29" t="s">
        <v>83</v>
      </c>
      <c r="E29" t="s">
        <v>8</v>
      </c>
      <c r="F29" t="s">
        <v>8</v>
      </c>
      <c r="G29" t="s">
        <v>84</v>
      </c>
      <c r="I29" t="b">
        <f t="shared" si="0"/>
        <v>0</v>
      </c>
      <c r="K29" s="1" t="s">
        <v>82</v>
      </c>
      <c r="L29" t="s">
        <v>83</v>
      </c>
      <c r="M29" t="s">
        <v>8</v>
      </c>
      <c r="N29" t="s">
        <v>8</v>
      </c>
      <c r="O29" t="s">
        <v>84</v>
      </c>
    </row>
    <row r="30" spans="3:15" x14ac:dyDescent="0.25">
      <c r="C30" s="1" t="s">
        <v>85</v>
      </c>
      <c r="D30" t="s">
        <v>86</v>
      </c>
      <c r="E30" t="s">
        <v>8</v>
      </c>
      <c r="F30" t="s">
        <v>8</v>
      </c>
      <c r="G30" t="s">
        <v>87</v>
      </c>
      <c r="I30" t="b">
        <f t="shared" si="0"/>
        <v>0</v>
      </c>
      <c r="K30" s="1" t="s">
        <v>85</v>
      </c>
      <c r="L30" t="s">
        <v>86</v>
      </c>
      <c r="M30" t="s">
        <v>8</v>
      </c>
      <c r="N30" t="s">
        <v>8</v>
      </c>
      <c r="O30" t="s">
        <v>87</v>
      </c>
    </row>
    <row r="31" spans="3:15" x14ac:dyDescent="0.25">
      <c r="C31" s="1" t="s">
        <v>88</v>
      </c>
      <c r="D31" t="s">
        <v>89</v>
      </c>
      <c r="E31" t="s">
        <v>8</v>
      </c>
      <c r="F31" t="s">
        <v>8</v>
      </c>
      <c r="G31" t="s">
        <v>90</v>
      </c>
      <c r="I31" t="b">
        <f t="shared" si="0"/>
        <v>0</v>
      </c>
      <c r="K31" s="1" t="s">
        <v>88</v>
      </c>
      <c r="L31" t="s">
        <v>89</v>
      </c>
      <c r="M31" t="s">
        <v>8</v>
      </c>
      <c r="N31" t="s">
        <v>8</v>
      </c>
      <c r="O31" t="s">
        <v>90</v>
      </c>
    </row>
    <row r="32" spans="3:15" x14ac:dyDescent="0.25">
      <c r="C32" s="1" t="s">
        <v>91</v>
      </c>
      <c r="D32" t="s">
        <v>92</v>
      </c>
      <c r="E32" t="s">
        <v>8</v>
      </c>
      <c r="F32" t="s">
        <v>8</v>
      </c>
      <c r="G32" t="s">
        <v>93</v>
      </c>
      <c r="I32" t="b">
        <f t="shared" si="0"/>
        <v>0</v>
      </c>
      <c r="K32" s="1" t="s">
        <v>91</v>
      </c>
      <c r="L32" t="s">
        <v>92</v>
      </c>
      <c r="M32" t="s">
        <v>8</v>
      </c>
      <c r="N32" t="s">
        <v>8</v>
      </c>
      <c r="O32" t="s">
        <v>93</v>
      </c>
    </row>
    <row r="33" spans="3:15" x14ac:dyDescent="0.25">
      <c r="C33" s="1" t="s">
        <v>94</v>
      </c>
      <c r="D33" t="s">
        <v>95</v>
      </c>
      <c r="E33" t="s">
        <v>8</v>
      </c>
      <c r="F33" t="s">
        <v>8</v>
      </c>
      <c r="G33" t="s">
        <v>96</v>
      </c>
      <c r="I33" t="b">
        <f t="shared" si="0"/>
        <v>0</v>
      </c>
      <c r="K33" s="1" t="s">
        <v>94</v>
      </c>
      <c r="L33" t="s">
        <v>95</v>
      </c>
      <c r="M33" t="s">
        <v>8</v>
      </c>
      <c r="N33" t="s">
        <v>8</v>
      </c>
      <c r="O33" t="s">
        <v>96</v>
      </c>
    </row>
    <row r="34" spans="3:15" x14ac:dyDescent="0.25">
      <c r="C34" s="1" t="s">
        <v>97</v>
      </c>
      <c r="D34" t="s">
        <v>98</v>
      </c>
      <c r="E34" t="s">
        <v>8</v>
      </c>
      <c r="F34" t="s">
        <v>8</v>
      </c>
      <c r="G34" t="s">
        <v>99</v>
      </c>
      <c r="I34" t="b">
        <f t="shared" si="0"/>
        <v>0</v>
      </c>
      <c r="K34" s="1" t="s">
        <v>97</v>
      </c>
      <c r="L34" t="s">
        <v>98</v>
      </c>
      <c r="M34" t="s">
        <v>8</v>
      </c>
      <c r="N34" t="s">
        <v>8</v>
      </c>
      <c r="O34" t="s">
        <v>99</v>
      </c>
    </row>
    <row r="35" spans="3:15" x14ac:dyDescent="0.25">
      <c r="C35" s="1" t="s">
        <v>100</v>
      </c>
      <c r="D35" t="s">
        <v>101</v>
      </c>
      <c r="E35" t="s">
        <v>8</v>
      </c>
      <c r="F35" t="s">
        <v>8</v>
      </c>
      <c r="G35" t="s">
        <v>102</v>
      </c>
      <c r="I35" t="b">
        <f t="shared" si="0"/>
        <v>0</v>
      </c>
      <c r="K35" s="1" t="s">
        <v>100</v>
      </c>
      <c r="L35" t="s">
        <v>101</v>
      </c>
      <c r="M35" t="s">
        <v>8</v>
      </c>
      <c r="N35" t="s">
        <v>8</v>
      </c>
      <c r="O35" t="s">
        <v>102</v>
      </c>
    </row>
    <row r="36" spans="3:15" x14ac:dyDescent="0.25">
      <c r="C36" s="1" t="s">
        <v>103</v>
      </c>
      <c r="D36" t="s">
        <v>104</v>
      </c>
      <c r="E36" t="s">
        <v>8</v>
      </c>
      <c r="F36" t="s">
        <v>8</v>
      </c>
      <c r="G36" t="s">
        <v>105</v>
      </c>
      <c r="I36" t="b">
        <f t="shared" si="0"/>
        <v>0</v>
      </c>
      <c r="K36" s="1" t="s">
        <v>103</v>
      </c>
      <c r="L36" t="s">
        <v>104</v>
      </c>
      <c r="M36" t="s">
        <v>8</v>
      </c>
      <c r="N36" t="s">
        <v>8</v>
      </c>
      <c r="O36" t="s">
        <v>105</v>
      </c>
    </row>
    <row r="37" spans="3:15" x14ac:dyDescent="0.25">
      <c r="C37" s="1" t="s">
        <v>106</v>
      </c>
      <c r="D37" t="s">
        <v>107</v>
      </c>
      <c r="E37" t="s">
        <v>8</v>
      </c>
      <c r="F37" t="s">
        <v>8</v>
      </c>
      <c r="G37" t="s">
        <v>108</v>
      </c>
      <c r="I37" t="b">
        <f t="shared" si="0"/>
        <v>0</v>
      </c>
      <c r="K37" s="1" t="s">
        <v>106</v>
      </c>
      <c r="L37" t="s">
        <v>107</v>
      </c>
      <c r="M37" t="s">
        <v>8</v>
      </c>
      <c r="N37" t="s">
        <v>8</v>
      </c>
      <c r="O37" t="s">
        <v>108</v>
      </c>
    </row>
    <row r="38" spans="3:15" x14ac:dyDescent="0.25">
      <c r="C38" s="1" t="s">
        <v>109</v>
      </c>
      <c r="D38" t="s">
        <v>110</v>
      </c>
      <c r="E38" t="s">
        <v>8</v>
      </c>
      <c r="F38" t="s">
        <v>8</v>
      </c>
      <c r="G38" t="s">
        <v>111</v>
      </c>
      <c r="I38" t="b">
        <f t="shared" si="0"/>
        <v>0</v>
      </c>
      <c r="K38" s="1" t="s">
        <v>109</v>
      </c>
      <c r="L38" t="s">
        <v>110</v>
      </c>
      <c r="M38" t="s">
        <v>8</v>
      </c>
      <c r="N38" t="s">
        <v>8</v>
      </c>
      <c r="O38" t="s">
        <v>111</v>
      </c>
    </row>
    <row r="39" spans="3:15" x14ac:dyDescent="0.25">
      <c r="C39" s="1" t="s">
        <v>112</v>
      </c>
      <c r="D39" t="s">
        <v>113</v>
      </c>
      <c r="E39" t="s">
        <v>8</v>
      </c>
      <c r="F39" t="s">
        <v>8</v>
      </c>
      <c r="G39" t="s">
        <v>114</v>
      </c>
      <c r="I39" t="b">
        <f t="shared" si="0"/>
        <v>0</v>
      </c>
      <c r="K39" s="1" t="s">
        <v>112</v>
      </c>
      <c r="L39" t="s">
        <v>113</v>
      </c>
      <c r="M39" t="s">
        <v>8</v>
      </c>
      <c r="N39" t="s">
        <v>8</v>
      </c>
      <c r="O39" t="s">
        <v>114</v>
      </c>
    </row>
    <row r="40" spans="3:15" x14ac:dyDescent="0.25">
      <c r="C40" s="1" t="s">
        <v>115</v>
      </c>
      <c r="D40" t="s">
        <v>116</v>
      </c>
      <c r="E40" t="s">
        <v>8</v>
      </c>
      <c r="F40" t="s">
        <v>8</v>
      </c>
      <c r="G40" t="s">
        <v>117</v>
      </c>
      <c r="I40" t="b">
        <f t="shared" si="0"/>
        <v>0</v>
      </c>
      <c r="K40" s="1" t="s">
        <v>115</v>
      </c>
      <c r="L40" t="s">
        <v>116</v>
      </c>
      <c r="M40" t="s">
        <v>8</v>
      </c>
      <c r="N40" t="s">
        <v>8</v>
      </c>
      <c r="O40" t="s">
        <v>117</v>
      </c>
    </row>
    <row r="41" spans="3:15" x14ac:dyDescent="0.25">
      <c r="C41" s="1" t="s">
        <v>118</v>
      </c>
      <c r="D41" t="s">
        <v>119</v>
      </c>
      <c r="E41" t="s">
        <v>7</v>
      </c>
      <c r="F41" t="s">
        <v>8</v>
      </c>
      <c r="G41" t="s">
        <v>120</v>
      </c>
      <c r="I41" t="b">
        <f t="shared" si="0"/>
        <v>0</v>
      </c>
      <c r="K41" s="1" t="s">
        <v>118</v>
      </c>
      <c r="L41" t="s">
        <v>119</v>
      </c>
      <c r="M41" t="s">
        <v>7</v>
      </c>
      <c r="N41" t="s">
        <v>8</v>
      </c>
      <c r="O41" t="s">
        <v>120</v>
      </c>
    </row>
    <row r="42" spans="3:15" x14ac:dyDescent="0.25">
      <c r="C42" s="1" t="s">
        <v>121</v>
      </c>
      <c r="D42" t="s">
        <v>122</v>
      </c>
      <c r="E42" t="s">
        <v>8</v>
      </c>
      <c r="F42" t="s">
        <v>8</v>
      </c>
      <c r="G42" t="s">
        <v>123</v>
      </c>
      <c r="I42" t="b">
        <f t="shared" si="0"/>
        <v>0</v>
      </c>
      <c r="K42" s="1" t="s">
        <v>121</v>
      </c>
      <c r="L42" t="s">
        <v>122</v>
      </c>
      <c r="M42" t="s">
        <v>8</v>
      </c>
      <c r="N42" t="s">
        <v>8</v>
      </c>
      <c r="O42" t="s">
        <v>123</v>
      </c>
    </row>
    <row r="43" spans="3:15" x14ac:dyDescent="0.25">
      <c r="C43" s="1" t="s">
        <v>124</v>
      </c>
      <c r="D43" t="s">
        <v>125</v>
      </c>
      <c r="E43" t="s">
        <v>8</v>
      </c>
      <c r="F43" t="s">
        <v>8</v>
      </c>
      <c r="G43" t="s">
        <v>126</v>
      </c>
      <c r="I43" t="b">
        <f t="shared" si="0"/>
        <v>0</v>
      </c>
      <c r="K43" s="1" t="s">
        <v>124</v>
      </c>
      <c r="L43" t="s">
        <v>125</v>
      </c>
      <c r="M43" t="s">
        <v>8</v>
      </c>
      <c r="N43" t="s">
        <v>8</v>
      </c>
      <c r="O43" t="s">
        <v>126</v>
      </c>
    </row>
    <row r="44" spans="3:15" x14ac:dyDescent="0.25">
      <c r="C44" s="1" t="s">
        <v>127</v>
      </c>
      <c r="D44" t="s">
        <v>128</v>
      </c>
      <c r="E44" t="s">
        <v>8</v>
      </c>
      <c r="F44" t="s">
        <v>8</v>
      </c>
      <c r="G44" t="s">
        <v>129</v>
      </c>
      <c r="I44" t="b">
        <f t="shared" si="0"/>
        <v>0</v>
      </c>
      <c r="K44" s="1" t="s">
        <v>127</v>
      </c>
      <c r="L44" t="s">
        <v>128</v>
      </c>
      <c r="M44" t="s">
        <v>8</v>
      </c>
      <c r="N44" t="s">
        <v>8</v>
      </c>
      <c r="O44" t="s">
        <v>129</v>
      </c>
    </row>
    <row r="45" spans="3:15" x14ac:dyDescent="0.25">
      <c r="C45" s="1" t="s">
        <v>130</v>
      </c>
      <c r="D45" t="s">
        <v>131</v>
      </c>
      <c r="E45" t="s">
        <v>7</v>
      </c>
      <c r="F45" t="s">
        <v>8</v>
      </c>
      <c r="G45" t="s">
        <v>132</v>
      </c>
      <c r="I45" t="b">
        <f t="shared" si="0"/>
        <v>0</v>
      </c>
      <c r="K45" s="1" t="s">
        <v>130</v>
      </c>
      <c r="L45" t="s">
        <v>131</v>
      </c>
      <c r="M45" t="s">
        <v>7</v>
      </c>
      <c r="N45" t="s">
        <v>8</v>
      </c>
      <c r="O45" t="s">
        <v>132</v>
      </c>
    </row>
    <row r="46" spans="3:15" x14ac:dyDescent="0.25">
      <c r="C46" s="1" t="s">
        <v>133</v>
      </c>
      <c r="D46" t="s">
        <v>134</v>
      </c>
      <c r="E46" t="s">
        <v>8</v>
      </c>
      <c r="F46" t="s">
        <v>8</v>
      </c>
      <c r="G46" t="s">
        <v>135</v>
      </c>
      <c r="I46" t="b">
        <f t="shared" si="0"/>
        <v>0</v>
      </c>
      <c r="K46" s="1" t="s">
        <v>133</v>
      </c>
      <c r="L46" t="s">
        <v>134</v>
      </c>
      <c r="M46" t="s">
        <v>8</v>
      </c>
      <c r="N46" t="s">
        <v>8</v>
      </c>
      <c r="O46" t="s">
        <v>135</v>
      </c>
    </row>
    <row r="47" spans="3:15" x14ac:dyDescent="0.25">
      <c r="C47" s="1" t="s">
        <v>136</v>
      </c>
      <c r="D47" t="s">
        <v>137</v>
      </c>
      <c r="E47" t="s">
        <v>8</v>
      </c>
      <c r="F47" t="s">
        <v>8</v>
      </c>
      <c r="G47" t="s">
        <v>138</v>
      </c>
      <c r="I47" t="b">
        <f t="shared" si="0"/>
        <v>0</v>
      </c>
      <c r="K47" s="1" t="s">
        <v>136</v>
      </c>
      <c r="L47" t="s">
        <v>137</v>
      </c>
      <c r="M47" t="s">
        <v>8</v>
      </c>
      <c r="N47" t="s">
        <v>8</v>
      </c>
      <c r="O47" t="s">
        <v>138</v>
      </c>
    </row>
    <row r="48" spans="3:15" x14ac:dyDescent="0.25">
      <c r="C48" s="1" t="s">
        <v>139</v>
      </c>
      <c r="D48" t="s">
        <v>140</v>
      </c>
      <c r="E48" t="s">
        <v>7</v>
      </c>
      <c r="F48" t="s">
        <v>8</v>
      </c>
      <c r="G48" t="s">
        <v>141</v>
      </c>
      <c r="I48" t="b">
        <f t="shared" si="0"/>
        <v>0</v>
      </c>
      <c r="K48" s="1" t="s">
        <v>139</v>
      </c>
      <c r="L48" t="s">
        <v>140</v>
      </c>
      <c r="M48" t="s">
        <v>7</v>
      </c>
      <c r="N48" t="s">
        <v>8</v>
      </c>
      <c r="O48" t="s">
        <v>141</v>
      </c>
    </row>
    <row r="49" spans="3:15" x14ac:dyDescent="0.25">
      <c r="C49" s="1" t="s">
        <v>142</v>
      </c>
      <c r="D49" t="s">
        <v>143</v>
      </c>
      <c r="E49" t="s">
        <v>8</v>
      </c>
      <c r="F49" t="s">
        <v>8</v>
      </c>
      <c r="G49" t="s">
        <v>144</v>
      </c>
      <c r="I49" t="b">
        <f t="shared" si="0"/>
        <v>0</v>
      </c>
      <c r="K49" s="1" t="s">
        <v>142</v>
      </c>
      <c r="L49" t="s">
        <v>143</v>
      </c>
      <c r="M49" t="s">
        <v>8</v>
      </c>
      <c r="N49" t="s">
        <v>8</v>
      </c>
      <c r="O49" t="s">
        <v>144</v>
      </c>
    </row>
    <row r="50" spans="3:15" x14ac:dyDescent="0.25">
      <c r="C50" s="1" t="s">
        <v>145</v>
      </c>
      <c r="D50" t="s">
        <v>146</v>
      </c>
      <c r="E50" t="s">
        <v>7</v>
      </c>
      <c r="F50" t="s">
        <v>8</v>
      </c>
      <c r="G50" t="s">
        <v>147</v>
      </c>
      <c r="I50" t="b">
        <f t="shared" si="0"/>
        <v>0</v>
      </c>
      <c r="K50" s="1" t="s">
        <v>145</v>
      </c>
      <c r="L50" t="s">
        <v>146</v>
      </c>
      <c r="M50" t="s">
        <v>7</v>
      </c>
      <c r="N50" t="s">
        <v>8</v>
      </c>
      <c r="O50" t="s">
        <v>147</v>
      </c>
    </row>
    <row r="51" spans="3:15" x14ac:dyDescent="0.25">
      <c r="C51" s="1" t="s">
        <v>148</v>
      </c>
      <c r="D51" t="s">
        <v>149</v>
      </c>
      <c r="E51" t="s">
        <v>8</v>
      </c>
      <c r="F51" t="s">
        <v>8</v>
      </c>
      <c r="G51" t="s">
        <v>150</v>
      </c>
      <c r="I51" t="b">
        <f t="shared" si="0"/>
        <v>0</v>
      </c>
      <c r="K51" s="1" t="s">
        <v>148</v>
      </c>
      <c r="L51" t="s">
        <v>149</v>
      </c>
      <c r="M51" t="s">
        <v>8</v>
      </c>
      <c r="N51" t="s">
        <v>8</v>
      </c>
      <c r="O51" t="s">
        <v>150</v>
      </c>
    </row>
    <row r="52" spans="3:15" x14ac:dyDescent="0.25">
      <c r="C52" s="1" t="s">
        <v>151</v>
      </c>
      <c r="D52" t="s">
        <v>152</v>
      </c>
      <c r="E52" t="s">
        <v>8</v>
      </c>
      <c r="F52" t="s">
        <v>8</v>
      </c>
      <c r="G52" t="s">
        <v>153</v>
      </c>
      <c r="I52" t="b">
        <f t="shared" si="0"/>
        <v>0</v>
      </c>
      <c r="K52" s="1" t="s">
        <v>151</v>
      </c>
      <c r="L52" t="s">
        <v>152</v>
      </c>
      <c r="M52" t="s">
        <v>8</v>
      </c>
      <c r="N52" t="s">
        <v>8</v>
      </c>
      <c r="O52" t="s">
        <v>153</v>
      </c>
    </row>
    <row r="53" spans="3:15" x14ac:dyDescent="0.25">
      <c r="C53" s="1" t="s">
        <v>154</v>
      </c>
      <c r="D53" t="s">
        <v>155</v>
      </c>
      <c r="E53" t="s">
        <v>8</v>
      </c>
      <c r="F53" t="s">
        <v>8</v>
      </c>
      <c r="G53" t="s">
        <v>156</v>
      </c>
      <c r="I53" t="b">
        <f t="shared" si="0"/>
        <v>0</v>
      </c>
      <c r="K53" s="1" t="s">
        <v>154</v>
      </c>
      <c r="L53" t="s">
        <v>155</v>
      </c>
      <c r="M53" t="s">
        <v>8</v>
      </c>
      <c r="N53" t="s">
        <v>8</v>
      </c>
      <c r="O53" t="s">
        <v>156</v>
      </c>
    </row>
    <row r="54" spans="3:15" x14ac:dyDescent="0.25">
      <c r="C54" s="1" t="s">
        <v>157</v>
      </c>
      <c r="D54" t="s">
        <v>158</v>
      </c>
      <c r="E54" t="s">
        <v>7</v>
      </c>
      <c r="F54" t="s">
        <v>8</v>
      </c>
      <c r="G54" t="s">
        <v>159</v>
      </c>
      <c r="I54" t="b">
        <f t="shared" si="0"/>
        <v>0</v>
      </c>
      <c r="K54" s="1" t="s">
        <v>157</v>
      </c>
      <c r="L54" t="s">
        <v>158</v>
      </c>
      <c r="M54" t="s">
        <v>7</v>
      </c>
      <c r="N54" t="s">
        <v>8</v>
      </c>
      <c r="O54" t="s">
        <v>159</v>
      </c>
    </row>
    <row r="55" spans="3:15" x14ac:dyDescent="0.25">
      <c r="C55" s="1" t="s">
        <v>160</v>
      </c>
      <c r="D55" t="s">
        <v>161</v>
      </c>
      <c r="E55" t="s">
        <v>8</v>
      </c>
      <c r="F55" t="s">
        <v>8</v>
      </c>
      <c r="G55" t="s">
        <v>162</v>
      </c>
      <c r="I55" t="b">
        <f t="shared" si="0"/>
        <v>0</v>
      </c>
      <c r="K55" s="1" t="s">
        <v>160</v>
      </c>
      <c r="L55" t="s">
        <v>161</v>
      </c>
      <c r="M55" t="s">
        <v>8</v>
      </c>
      <c r="N55" t="s">
        <v>8</v>
      </c>
      <c r="O55" t="s">
        <v>162</v>
      </c>
    </row>
    <row r="56" spans="3:15" x14ac:dyDescent="0.25">
      <c r="C56" s="1" t="s">
        <v>163</v>
      </c>
      <c r="D56" t="s">
        <v>164</v>
      </c>
      <c r="E56" t="s">
        <v>7</v>
      </c>
      <c r="F56" t="s">
        <v>8</v>
      </c>
      <c r="G56" t="s">
        <v>165</v>
      </c>
      <c r="I56" t="b">
        <f t="shared" si="0"/>
        <v>0</v>
      </c>
      <c r="K56" s="1" t="s">
        <v>163</v>
      </c>
      <c r="L56" t="s">
        <v>164</v>
      </c>
      <c r="M56" t="s">
        <v>7</v>
      </c>
      <c r="N56" t="s">
        <v>8</v>
      </c>
      <c r="O56" t="s">
        <v>165</v>
      </c>
    </row>
    <row r="57" spans="3:15" x14ac:dyDescent="0.25">
      <c r="C57" s="1" t="s">
        <v>166</v>
      </c>
      <c r="D57" t="s">
        <v>167</v>
      </c>
      <c r="E57" t="s">
        <v>8</v>
      </c>
      <c r="F57" t="s">
        <v>8</v>
      </c>
      <c r="G57" t="s">
        <v>168</v>
      </c>
      <c r="I57" t="b">
        <f t="shared" si="0"/>
        <v>0</v>
      </c>
      <c r="K57" s="1" t="s">
        <v>166</v>
      </c>
      <c r="L57" t="s">
        <v>167</v>
      </c>
      <c r="M57" t="s">
        <v>8</v>
      </c>
      <c r="N57" t="s">
        <v>8</v>
      </c>
      <c r="O57" t="s">
        <v>168</v>
      </c>
    </row>
    <row r="58" spans="3:15" x14ac:dyDescent="0.25">
      <c r="C58" s="1" t="s">
        <v>169</v>
      </c>
      <c r="D58" t="s">
        <v>170</v>
      </c>
      <c r="E58" t="s">
        <v>8</v>
      </c>
      <c r="F58" t="s">
        <v>8</v>
      </c>
      <c r="G58" t="s">
        <v>171</v>
      </c>
      <c r="I58" t="b">
        <f t="shared" si="0"/>
        <v>0</v>
      </c>
      <c r="K58" s="1" t="s">
        <v>169</v>
      </c>
      <c r="L58" t="s">
        <v>170</v>
      </c>
      <c r="M58" t="s">
        <v>8</v>
      </c>
      <c r="N58" t="s">
        <v>8</v>
      </c>
      <c r="O58" t="s">
        <v>171</v>
      </c>
    </row>
    <row r="59" spans="3:15" x14ac:dyDescent="0.25">
      <c r="C59" s="1" t="s">
        <v>172</v>
      </c>
      <c r="D59" t="s">
        <v>173</v>
      </c>
      <c r="E59" t="s">
        <v>7</v>
      </c>
      <c r="F59" t="s">
        <v>8</v>
      </c>
      <c r="G59" t="s">
        <v>174</v>
      </c>
      <c r="I59" t="b">
        <f t="shared" si="0"/>
        <v>0</v>
      </c>
      <c r="K59" s="1" t="s">
        <v>172</v>
      </c>
      <c r="L59" t="s">
        <v>173</v>
      </c>
      <c r="M59" t="s">
        <v>7</v>
      </c>
      <c r="N59" t="s">
        <v>8</v>
      </c>
      <c r="O59" t="s">
        <v>174</v>
      </c>
    </row>
    <row r="60" spans="3:15" x14ac:dyDescent="0.25">
      <c r="C60" s="1" t="s">
        <v>175</v>
      </c>
      <c r="D60" t="s">
        <v>176</v>
      </c>
      <c r="E60" t="s">
        <v>7</v>
      </c>
      <c r="F60" t="s">
        <v>8</v>
      </c>
      <c r="G60" t="s">
        <v>177</v>
      </c>
      <c r="I60" t="b">
        <f t="shared" si="0"/>
        <v>0</v>
      </c>
      <c r="K60" s="1" t="s">
        <v>175</v>
      </c>
      <c r="L60" t="s">
        <v>176</v>
      </c>
      <c r="M60" t="s">
        <v>7</v>
      </c>
      <c r="N60" t="s">
        <v>8</v>
      </c>
      <c r="O60" t="s">
        <v>177</v>
      </c>
    </row>
    <row r="61" spans="3:15" x14ac:dyDescent="0.25">
      <c r="C61" s="1" t="s">
        <v>178</v>
      </c>
      <c r="D61" t="s">
        <v>179</v>
      </c>
      <c r="E61" t="s">
        <v>7</v>
      </c>
      <c r="F61" t="s">
        <v>8</v>
      </c>
      <c r="G61" t="s">
        <v>180</v>
      </c>
      <c r="I61" t="b">
        <f t="shared" si="0"/>
        <v>0</v>
      </c>
      <c r="K61" s="1" t="s">
        <v>178</v>
      </c>
      <c r="L61" t="s">
        <v>179</v>
      </c>
      <c r="M61" t="s">
        <v>7</v>
      </c>
      <c r="N61" t="s">
        <v>8</v>
      </c>
      <c r="O61" t="s">
        <v>180</v>
      </c>
    </row>
    <row r="62" spans="3:15" x14ac:dyDescent="0.25">
      <c r="C62" s="1" t="s">
        <v>181</v>
      </c>
      <c r="D62" t="s">
        <v>182</v>
      </c>
      <c r="E62" t="s">
        <v>8</v>
      </c>
      <c r="F62" t="s">
        <v>8</v>
      </c>
      <c r="G62" t="s">
        <v>183</v>
      </c>
      <c r="I62" t="b">
        <f t="shared" si="0"/>
        <v>0</v>
      </c>
      <c r="K62" s="1" t="s">
        <v>181</v>
      </c>
      <c r="L62" t="s">
        <v>182</v>
      </c>
      <c r="M62" t="s">
        <v>8</v>
      </c>
      <c r="N62" t="s">
        <v>8</v>
      </c>
      <c r="O62" t="s">
        <v>183</v>
      </c>
    </row>
    <row r="63" spans="3:15" x14ac:dyDescent="0.25">
      <c r="C63" s="1" t="s">
        <v>184</v>
      </c>
      <c r="D63" t="s">
        <v>185</v>
      </c>
      <c r="E63" t="s">
        <v>7</v>
      </c>
      <c r="F63" t="s">
        <v>8</v>
      </c>
      <c r="G63" t="s">
        <v>186</v>
      </c>
      <c r="I63" t="b">
        <f t="shared" si="0"/>
        <v>0</v>
      </c>
      <c r="K63" s="1" t="s">
        <v>184</v>
      </c>
      <c r="L63" t="s">
        <v>185</v>
      </c>
      <c r="M63" t="s">
        <v>7</v>
      </c>
      <c r="N63" t="s">
        <v>8</v>
      </c>
      <c r="O63" t="s">
        <v>186</v>
      </c>
    </row>
    <row r="64" spans="3:15" x14ac:dyDescent="0.25">
      <c r="C64" s="1" t="s">
        <v>187</v>
      </c>
      <c r="D64" t="s">
        <v>188</v>
      </c>
      <c r="E64" t="s">
        <v>8</v>
      </c>
      <c r="F64" t="s">
        <v>8</v>
      </c>
      <c r="G64" t="s">
        <v>189</v>
      </c>
      <c r="I64" t="b">
        <f t="shared" si="0"/>
        <v>0</v>
      </c>
      <c r="K64" s="1" t="s">
        <v>187</v>
      </c>
      <c r="L64" t="s">
        <v>188</v>
      </c>
      <c r="M64" t="s">
        <v>8</v>
      </c>
      <c r="N64" t="s">
        <v>8</v>
      </c>
      <c r="O64" t="s">
        <v>189</v>
      </c>
    </row>
    <row r="65" spans="3:15" x14ac:dyDescent="0.25">
      <c r="C65" s="1" t="s">
        <v>190</v>
      </c>
      <c r="D65" t="s">
        <v>191</v>
      </c>
      <c r="E65" t="s">
        <v>8</v>
      </c>
      <c r="F65" t="s">
        <v>8</v>
      </c>
      <c r="G65" t="s">
        <v>192</v>
      </c>
      <c r="I65" t="b">
        <f t="shared" si="0"/>
        <v>0</v>
      </c>
      <c r="K65" s="1" t="s">
        <v>190</v>
      </c>
      <c r="L65" t="s">
        <v>191</v>
      </c>
      <c r="M65" t="s">
        <v>8</v>
      </c>
      <c r="N65" t="s">
        <v>8</v>
      </c>
      <c r="O65" t="s">
        <v>192</v>
      </c>
    </row>
    <row r="66" spans="3:15" x14ac:dyDescent="0.25">
      <c r="C66" s="1" t="s">
        <v>193</v>
      </c>
      <c r="D66" t="s">
        <v>194</v>
      </c>
      <c r="E66" t="s">
        <v>7</v>
      </c>
      <c r="F66" t="s">
        <v>7</v>
      </c>
      <c r="G66" t="s">
        <v>195</v>
      </c>
      <c r="I66" t="b">
        <f t="shared" si="0"/>
        <v>0</v>
      </c>
      <c r="K66" s="1" t="s">
        <v>193</v>
      </c>
      <c r="L66" t="s">
        <v>194</v>
      </c>
      <c r="M66" t="s">
        <v>7</v>
      </c>
      <c r="N66" t="s">
        <v>7</v>
      </c>
      <c r="O66" t="s">
        <v>195</v>
      </c>
    </row>
    <row r="67" spans="3:15" x14ac:dyDescent="0.25">
      <c r="C67" s="1" t="s">
        <v>196</v>
      </c>
      <c r="D67" t="s">
        <v>197</v>
      </c>
      <c r="E67" t="s">
        <v>7</v>
      </c>
      <c r="F67" t="s">
        <v>7</v>
      </c>
      <c r="G67" t="s">
        <v>198</v>
      </c>
      <c r="I67" t="b">
        <f t="shared" si="0"/>
        <v>0</v>
      </c>
      <c r="K67" s="1" t="s">
        <v>196</v>
      </c>
      <c r="L67" t="s">
        <v>197</v>
      </c>
      <c r="M67" t="s">
        <v>7</v>
      </c>
      <c r="N67" t="s">
        <v>7</v>
      </c>
      <c r="O67" t="s">
        <v>198</v>
      </c>
    </row>
    <row r="68" spans="3:15" x14ac:dyDescent="0.25">
      <c r="C68" s="1" t="s">
        <v>199</v>
      </c>
      <c r="D68" t="s">
        <v>200</v>
      </c>
      <c r="E68" t="s">
        <v>7</v>
      </c>
      <c r="F68" t="s">
        <v>8</v>
      </c>
      <c r="G68" t="s">
        <v>201</v>
      </c>
      <c r="I68" t="b">
        <f t="shared" si="0"/>
        <v>0</v>
      </c>
      <c r="K68" s="1" t="s">
        <v>199</v>
      </c>
      <c r="L68" t="s">
        <v>200</v>
      </c>
      <c r="M68" t="s">
        <v>7</v>
      </c>
      <c r="N68" t="s">
        <v>8</v>
      </c>
      <c r="O68" t="s">
        <v>201</v>
      </c>
    </row>
    <row r="69" spans="3:15" x14ac:dyDescent="0.25">
      <c r="C69" s="1" t="s">
        <v>202</v>
      </c>
      <c r="D69" t="s">
        <v>203</v>
      </c>
      <c r="E69" t="s">
        <v>7</v>
      </c>
      <c r="F69" t="s">
        <v>8</v>
      </c>
      <c r="G69" t="s">
        <v>204</v>
      </c>
      <c r="I69" t="b">
        <f t="shared" ref="I69:I111" si="1">_xlfn.XOR(E69="No",M69="No")</f>
        <v>0</v>
      </c>
      <c r="K69" s="1" t="s">
        <v>202</v>
      </c>
      <c r="L69" t="s">
        <v>203</v>
      </c>
      <c r="M69" t="s">
        <v>7</v>
      </c>
      <c r="N69" t="s">
        <v>8</v>
      </c>
      <c r="O69" t="s">
        <v>204</v>
      </c>
    </row>
    <row r="70" spans="3:15" x14ac:dyDescent="0.25">
      <c r="C70" s="1" t="s">
        <v>205</v>
      </c>
      <c r="D70" t="s">
        <v>206</v>
      </c>
      <c r="E70" t="s">
        <v>8</v>
      </c>
      <c r="F70" t="s">
        <v>8</v>
      </c>
      <c r="G70" t="s">
        <v>207</v>
      </c>
      <c r="I70" t="b">
        <f t="shared" si="1"/>
        <v>0</v>
      </c>
      <c r="K70" s="1" t="s">
        <v>205</v>
      </c>
      <c r="L70" t="s">
        <v>206</v>
      </c>
      <c r="M70" t="s">
        <v>8</v>
      </c>
      <c r="N70" t="s">
        <v>8</v>
      </c>
      <c r="O70" t="s">
        <v>207</v>
      </c>
    </row>
    <row r="71" spans="3:15" x14ac:dyDescent="0.25">
      <c r="C71" s="1" t="s">
        <v>208</v>
      </c>
      <c r="D71" t="s">
        <v>209</v>
      </c>
      <c r="E71" t="s">
        <v>8</v>
      </c>
      <c r="F71" t="s">
        <v>8</v>
      </c>
      <c r="G71" t="s">
        <v>210</v>
      </c>
      <c r="I71" t="b">
        <f t="shared" si="1"/>
        <v>0</v>
      </c>
      <c r="K71" s="1" t="s">
        <v>208</v>
      </c>
      <c r="L71" t="s">
        <v>209</v>
      </c>
      <c r="M71" t="s">
        <v>8</v>
      </c>
      <c r="N71" t="s">
        <v>8</v>
      </c>
      <c r="O71" t="s">
        <v>210</v>
      </c>
    </row>
    <row r="72" spans="3:15" x14ac:dyDescent="0.25">
      <c r="C72" s="1" t="s">
        <v>211</v>
      </c>
      <c r="D72" t="s">
        <v>212</v>
      </c>
      <c r="E72" t="s">
        <v>8</v>
      </c>
      <c r="F72" t="s">
        <v>8</v>
      </c>
      <c r="G72" t="s">
        <v>213</v>
      </c>
      <c r="I72" t="b">
        <f t="shared" si="1"/>
        <v>0</v>
      </c>
      <c r="K72" s="1" t="s">
        <v>211</v>
      </c>
      <c r="L72" t="s">
        <v>212</v>
      </c>
      <c r="M72" t="s">
        <v>8</v>
      </c>
      <c r="N72" t="s">
        <v>8</v>
      </c>
      <c r="O72" t="s">
        <v>213</v>
      </c>
    </row>
    <row r="73" spans="3:15" x14ac:dyDescent="0.25">
      <c r="C73" s="1" t="s">
        <v>214</v>
      </c>
      <c r="D73" t="s">
        <v>215</v>
      </c>
      <c r="E73" t="s">
        <v>8</v>
      </c>
      <c r="F73" t="s">
        <v>8</v>
      </c>
      <c r="G73" t="s">
        <v>216</v>
      </c>
      <c r="I73" t="b">
        <f t="shared" si="1"/>
        <v>0</v>
      </c>
      <c r="K73" s="1" t="s">
        <v>214</v>
      </c>
      <c r="L73" t="s">
        <v>215</v>
      </c>
      <c r="M73" t="s">
        <v>8</v>
      </c>
      <c r="N73" t="s">
        <v>8</v>
      </c>
      <c r="O73" t="s">
        <v>216</v>
      </c>
    </row>
    <row r="74" spans="3:15" x14ac:dyDescent="0.25">
      <c r="C74" s="1" t="s">
        <v>217</v>
      </c>
      <c r="D74" t="s">
        <v>218</v>
      </c>
      <c r="E74" t="s">
        <v>8</v>
      </c>
      <c r="F74" t="s">
        <v>8</v>
      </c>
      <c r="G74" t="s">
        <v>219</v>
      </c>
      <c r="I74" t="b">
        <f t="shared" si="1"/>
        <v>0</v>
      </c>
      <c r="K74" s="1" t="s">
        <v>217</v>
      </c>
      <c r="L74" t="s">
        <v>218</v>
      </c>
      <c r="M74" t="s">
        <v>8</v>
      </c>
      <c r="N74" t="s">
        <v>8</v>
      </c>
      <c r="O74" t="s">
        <v>219</v>
      </c>
    </row>
    <row r="75" spans="3:15" x14ac:dyDescent="0.25">
      <c r="C75" s="1" t="s">
        <v>220</v>
      </c>
      <c r="D75" t="s">
        <v>221</v>
      </c>
      <c r="E75" t="s">
        <v>8</v>
      </c>
      <c r="F75" t="s">
        <v>8</v>
      </c>
      <c r="G75" t="s">
        <v>222</v>
      </c>
      <c r="I75" t="b">
        <f t="shared" si="1"/>
        <v>0</v>
      </c>
      <c r="K75" s="1" t="s">
        <v>220</v>
      </c>
      <c r="L75" t="s">
        <v>221</v>
      </c>
      <c r="M75" t="s">
        <v>8</v>
      </c>
      <c r="N75" t="s">
        <v>8</v>
      </c>
      <c r="O75" t="s">
        <v>222</v>
      </c>
    </row>
    <row r="76" spans="3:15" x14ac:dyDescent="0.25">
      <c r="C76" s="1" t="s">
        <v>223</v>
      </c>
      <c r="D76" t="s">
        <v>224</v>
      </c>
      <c r="E76" t="s">
        <v>8</v>
      </c>
      <c r="F76" t="s">
        <v>8</v>
      </c>
      <c r="G76" t="s">
        <v>225</v>
      </c>
      <c r="I76" t="b">
        <f t="shared" si="1"/>
        <v>0</v>
      </c>
      <c r="K76" s="1" t="s">
        <v>223</v>
      </c>
      <c r="L76" t="s">
        <v>224</v>
      </c>
      <c r="M76" t="s">
        <v>8</v>
      </c>
      <c r="N76" t="s">
        <v>8</v>
      </c>
      <c r="O76" t="s">
        <v>225</v>
      </c>
    </row>
    <row r="77" spans="3:15" x14ac:dyDescent="0.25">
      <c r="C77" s="1" t="s">
        <v>226</v>
      </c>
      <c r="D77" t="s">
        <v>227</v>
      </c>
      <c r="E77" t="s">
        <v>7</v>
      </c>
      <c r="F77" t="s">
        <v>7</v>
      </c>
      <c r="G77" t="s">
        <v>228</v>
      </c>
      <c r="I77" t="b">
        <f t="shared" si="1"/>
        <v>0</v>
      </c>
      <c r="K77" s="1" t="s">
        <v>226</v>
      </c>
      <c r="L77" t="s">
        <v>227</v>
      </c>
      <c r="M77" t="s">
        <v>7</v>
      </c>
      <c r="N77" t="s">
        <v>7</v>
      </c>
      <c r="O77" t="s">
        <v>228</v>
      </c>
    </row>
    <row r="78" spans="3:15" x14ac:dyDescent="0.25">
      <c r="C78" s="1" t="s">
        <v>229</v>
      </c>
      <c r="D78" t="s">
        <v>230</v>
      </c>
      <c r="E78" t="s">
        <v>7</v>
      </c>
      <c r="F78" t="s">
        <v>8</v>
      </c>
      <c r="G78" t="s">
        <v>231</v>
      </c>
      <c r="I78" t="b">
        <f t="shared" si="1"/>
        <v>0</v>
      </c>
      <c r="K78" s="1" t="s">
        <v>229</v>
      </c>
      <c r="L78" t="s">
        <v>230</v>
      </c>
      <c r="M78" t="s">
        <v>7</v>
      </c>
      <c r="N78" t="s">
        <v>8</v>
      </c>
      <c r="O78" t="s">
        <v>231</v>
      </c>
    </row>
    <row r="79" spans="3:15" x14ac:dyDescent="0.25">
      <c r="C79" s="1" t="s">
        <v>232</v>
      </c>
      <c r="D79" t="s">
        <v>233</v>
      </c>
      <c r="E79" t="s">
        <v>8</v>
      </c>
      <c r="F79" t="s">
        <v>8</v>
      </c>
      <c r="G79" t="s">
        <v>234</v>
      </c>
      <c r="I79" t="b">
        <f t="shared" si="1"/>
        <v>0</v>
      </c>
      <c r="K79" s="1" t="s">
        <v>232</v>
      </c>
      <c r="L79" t="s">
        <v>233</v>
      </c>
      <c r="M79" t="s">
        <v>8</v>
      </c>
      <c r="N79" t="s">
        <v>8</v>
      </c>
      <c r="O79" t="s">
        <v>234</v>
      </c>
    </row>
    <row r="80" spans="3:15" x14ac:dyDescent="0.25">
      <c r="C80" s="1" t="s">
        <v>235</v>
      </c>
      <c r="D80" t="s">
        <v>236</v>
      </c>
      <c r="E80" t="s">
        <v>7</v>
      </c>
      <c r="F80" t="s">
        <v>8</v>
      </c>
      <c r="G80" t="s">
        <v>237</v>
      </c>
      <c r="I80" t="b">
        <f t="shared" si="1"/>
        <v>0</v>
      </c>
      <c r="K80" s="1" t="s">
        <v>235</v>
      </c>
      <c r="L80" t="s">
        <v>236</v>
      </c>
      <c r="M80" t="s">
        <v>7</v>
      </c>
      <c r="N80" t="s">
        <v>8</v>
      </c>
      <c r="O80" t="s">
        <v>237</v>
      </c>
    </row>
    <row r="81" spans="3:15" x14ac:dyDescent="0.25">
      <c r="C81" s="1" t="s">
        <v>238</v>
      </c>
      <c r="D81" t="s">
        <v>239</v>
      </c>
      <c r="E81" t="s">
        <v>7</v>
      </c>
      <c r="F81" t="s">
        <v>8</v>
      </c>
      <c r="G81" t="s">
        <v>240</v>
      </c>
      <c r="I81" t="b">
        <f t="shared" si="1"/>
        <v>0</v>
      </c>
      <c r="K81" s="1" t="s">
        <v>238</v>
      </c>
      <c r="L81" t="s">
        <v>239</v>
      </c>
      <c r="M81" t="s">
        <v>7</v>
      </c>
      <c r="N81" t="s">
        <v>8</v>
      </c>
      <c r="O81" t="s">
        <v>240</v>
      </c>
    </row>
    <row r="82" spans="3:15" x14ac:dyDescent="0.25">
      <c r="C82" s="1" t="s">
        <v>241</v>
      </c>
      <c r="D82" t="s">
        <v>242</v>
      </c>
      <c r="E82" t="s">
        <v>8</v>
      </c>
      <c r="F82" t="s">
        <v>8</v>
      </c>
      <c r="G82" t="s">
        <v>243</v>
      </c>
      <c r="I82" t="b">
        <f t="shared" si="1"/>
        <v>0</v>
      </c>
      <c r="K82" s="1" t="s">
        <v>241</v>
      </c>
      <c r="L82" t="s">
        <v>242</v>
      </c>
      <c r="M82" t="s">
        <v>8</v>
      </c>
      <c r="N82" t="s">
        <v>8</v>
      </c>
      <c r="O82" t="s">
        <v>243</v>
      </c>
    </row>
    <row r="83" spans="3:15" x14ac:dyDescent="0.25">
      <c r="C83" s="1" t="s">
        <v>244</v>
      </c>
      <c r="D83" t="s">
        <v>245</v>
      </c>
      <c r="E83" t="s">
        <v>7</v>
      </c>
      <c r="F83" t="s">
        <v>8</v>
      </c>
      <c r="G83" t="s">
        <v>246</v>
      </c>
      <c r="I83" t="b">
        <f t="shared" si="1"/>
        <v>0</v>
      </c>
      <c r="K83" s="1" t="s">
        <v>244</v>
      </c>
      <c r="L83" t="s">
        <v>245</v>
      </c>
      <c r="M83" t="s">
        <v>7</v>
      </c>
      <c r="N83" t="s">
        <v>8</v>
      </c>
      <c r="O83" t="s">
        <v>246</v>
      </c>
    </row>
    <row r="84" spans="3:15" x14ac:dyDescent="0.25">
      <c r="C84" s="1" t="s">
        <v>247</v>
      </c>
      <c r="D84" t="s">
        <v>248</v>
      </c>
      <c r="E84" t="s">
        <v>8</v>
      </c>
      <c r="F84" t="s">
        <v>8</v>
      </c>
      <c r="G84" t="s">
        <v>249</v>
      </c>
      <c r="I84" t="b">
        <f t="shared" si="1"/>
        <v>0</v>
      </c>
      <c r="K84" s="1" t="s">
        <v>247</v>
      </c>
      <c r="L84" t="s">
        <v>248</v>
      </c>
      <c r="M84" t="s">
        <v>8</v>
      </c>
      <c r="N84" t="s">
        <v>8</v>
      </c>
      <c r="O84" t="s">
        <v>249</v>
      </c>
    </row>
    <row r="85" spans="3:15" x14ac:dyDescent="0.25">
      <c r="C85" s="1" t="s">
        <v>250</v>
      </c>
      <c r="D85" t="s">
        <v>251</v>
      </c>
      <c r="E85" t="s">
        <v>8</v>
      </c>
      <c r="F85" t="s">
        <v>8</v>
      </c>
      <c r="G85" t="s">
        <v>252</v>
      </c>
      <c r="I85" t="b">
        <f t="shared" si="1"/>
        <v>0</v>
      </c>
      <c r="K85" s="1" t="s">
        <v>250</v>
      </c>
      <c r="L85" t="s">
        <v>251</v>
      </c>
      <c r="M85" t="s">
        <v>8</v>
      </c>
      <c r="N85" t="s">
        <v>8</v>
      </c>
      <c r="O85" t="s">
        <v>252</v>
      </c>
    </row>
    <row r="86" spans="3:15" x14ac:dyDescent="0.25">
      <c r="C86" s="1" t="s">
        <v>253</v>
      </c>
      <c r="D86" t="s">
        <v>254</v>
      </c>
      <c r="E86" t="s">
        <v>8</v>
      </c>
      <c r="F86" t="s">
        <v>8</v>
      </c>
      <c r="G86" t="s">
        <v>255</v>
      </c>
      <c r="I86" t="b">
        <f t="shared" si="1"/>
        <v>0</v>
      </c>
      <c r="K86" s="1" t="s">
        <v>253</v>
      </c>
      <c r="L86" t="s">
        <v>254</v>
      </c>
      <c r="M86" t="s">
        <v>8</v>
      </c>
      <c r="N86" t="s">
        <v>8</v>
      </c>
      <c r="O86" t="s">
        <v>255</v>
      </c>
    </row>
    <row r="87" spans="3:15" x14ac:dyDescent="0.25">
      <c r="C87" s="1" t="s">
        <v>256</v>
      </c>
      <c r="D87" t="s">
        <v>257</v>
      </c>
      <c r="E87" t="s">
        <v>8</v>
      </c>
      <c r="F87" t="s">
        <v>8</v>
      </c>
      <c r="G87" t="s">
        <v>258</v>
      </c>
      <c r="I87" t="b">
        <f t="shared" si="1"/>
        <v>0</v>
      </c>
      <c r="K87" s="1" t="s">
        <v>256</v>
      </c>
      <c r="L87" t="s">
        <v>257</v>
      </c>
      <c r="M87" t="s">
        <v>8</v>
      </c>
      <c r="N87" t="s">
        <v>8</v>
      </c>
      <c r="O87" t="s">
        <v>258</v>
      </c>
    </row>
    <row r="88" spans="3:15" x14ac:dyDescent="0.25">
      <c r="C88" s="1" t="s">
        <v>259</v>
      </c>
      <c r="D88" t="s">
        <v>260</v>
      </c>
      <c r="E88" t="s">
        <v>8</v>
      </c>
      <c r="F88" t="s">
        <v>8</v>
      </c>
      <c r="G88" t="s">
        <v>261</v>
      </c>
      <c r="I88" t="b">
        <f t="shared" si="1"/>
        <v>0</v>
      </c>
      <c r="K88" s="1" t="s">
        <v>259</v>
      </c>
      <c r="L88" t="s">
        <v>260</v>
      </c>
      <c r="M88" t="s">
        <v>8</v>
      </c>
      <c r="N88" t="s">
        <v>8</v>
      </c>
      <c r="O88" t="s">
        <v>261</v>
      </c>
    </row>
    <row r="89" spans="3:15" x14ac:dyDescent="0.25">
      <c r="C89" s="1" t="s">
        <v>262</v>
      </c>
      <c r="D89" t="s">
        <v>263</v>
      </c>
      <c r="E89" t="s">
        <v>7</v>
      </c>
      <c r="F89" t="s">
        <v>7</v>
      </c>
      <c r="G89" t="s">
        <v>264</v>
      </c>
      <c r="I89" t="b">
        <f t="shared" si="1"/>
        <v>0</v>
      </c>
      <c r="K89" s="1" t="s">
        <v>262</v>
      </c>
      <c r="L89" t="s">
        <v>263</v>
      </c>
      <c r="M89" t="s">
        <v>7</v>
      </c>
      <c r="N89" t="s">
        <v>7</v>
      </c>
      <c r="O89" t="s">
        <v>264</v>
      </c>
    </row>
    <row r="90" spans="3:15" x14ac:dyDescent="0.25">
      <c r="C90" s="1" t="s">
        <v>265</v>
      </c>
      <c r="D90" t="s">
        <v>266</v>
      </c>
      <c r="E90" t="s">
        <v>7</v>
      </c>
      <c r="F90" t="s">
        <v>7</v>
      </c>
      <c r="G90" t="s">
        <v>267</v>
      </c>
      <c r="I90" t="b">
        <f t="shared" si="1"/>
        <v>0</v>
      </c>
      <c r="K90" s="1" t="s">
        <v>265</v>
      </c>
      <c r="L90" t="s">
        <v>266</v>
      </c>
      <c r="M90" t="s">
        <v>7</v>
      </c>
      <c r="N90" t="s">
        <v>7</v>
      </c>
      <c r="O90" t="s">
        <v>267</v>
      </c>
    </row>
    <row r="91" spans="3:15" x14ac:dyDescent="0.25">
      <c r="C91" s="1" t="s">
        <v>268</v>
      </c>
      <c r="D91" t="s">
        <v>269</v>
      </c>
      <c r="E91" t="s">
        <v>8</v>
      </c>
      <c r="F91" t="s">
        <v>8</v>
      </c>
      <c r="G91" t="s">
        <v>270</v>
      </c>
      <c r="I91" t="b">
        <f t="shared" si="1"/>
        <v>0</v>
      </c>
      <c r="K91" s="1" t="s">
        <v>268</v>
      </c>
      <c r="L91" t="s">
        <v>269</v>
      </c>
      <c r="M91" t="s">
        <v>8</v>
      </c>
      <c r="N91" t="s">
        <v>8</v>
      </c>
      <c r="O91" t="s">
        <v>270</v>
      </c>
    </row>
    <row r="92" spans="3:15" x14ac:dyDescent="0.25">
      <c r="C92" s="1" t="s">
        <v>271</v>
      </c>
      <c r="D92" t="s">
        <v>272</v>
      </c>
      <c r="E92" t="s">
        <v>7</v>
      </c>
      <c r="F92" t="s">
        <v>7</v>
      </c>
      <c r="G92" t="s">
        <v>273</v>
      </c>
      <c r="I92" t="b">
        <f t="shared" si="1"/>
        <v>0</v>
      </c>
      <c r="K92" s="1" t="s">
        <v>271</v>
      </c>
      <c r="L92" t="s">
        <v>272</v>
      </c>
      <c r="M92" t="s">
        <v>7</v>
      </c>
      <c r="N92" t="s">
        <v>7</v>
      </c>
      <c r="O92" t="s">
        <v>273</v>
      </c>
    </row>
    <row r="93" spans="3:15" x14ac:dyDescent="0.25">
      <c r="C93" s="1" t="s">
        <v>274</v>
      </c>
      <c r="D93" t="s">
        <v>275</v>
      </c>
      <c r="E93" t="s">
        <v>7</v>
      </c>
      <c r="F93" t="s">
        <v>8</v>
      </c>
      <c r="G93" t="s">
        <v>276</v>
      </c>
      <c r="I93" t="b">
        <f t="shared" si="1"/>
        <v>0</v>
      </c>
      <c r="K93" s="1" t="s">
        <v>274</v>
      </c>
      <c r="L93" t="s">
        <v>275</v>
      </c>
      <c r="M93" t="s">
        <v>7</v>
      </c>
      <c r="N93" t="s">
        <v>8</v>
      </c>
      <c r="O93" t="s">
        <v>276</v>
      </c>
    </row>
    <row r="94" spans="3:15" x14ac:dyDescent="0.25">
      <c r="C94" s="1" t="s">
        <v>277</v>
      </c>
      <c r="D94" t="s">
        <v>278</v>
      </c>
      <c r="E94" t="s">
        <v>8</v>
      </c>
      <c r="F94" t="s">
        <v>8</v>
      </c>
      <c r="G94" t="s">
        <v>279</v>
      </c>
      <c r="I94" t="b">
        <f t="shared" si="1"/>
        <v>0</v>
      </c>
      <c r="K94" s="1" t="s">
        <v>277</v>
      </c>
      <c r="L94" t="s">
        <v>278</v>
      </c>
      <c r="M94" t="s">
        <v>8</v>
      </c>
      <c r="N94" t="s">
        <v>8</v>
      </c>
      <c r="O94" t="s">
        <v>279</v>
      </c>
    </row>
    <row r="95" spans="3:15" x14ac:dyDescent="0.25">
      <c r="C95" s="1" t="s">
        <v>280</v>
      </c>
      <c r="D95" t="s">
        <v>281</v>
      </c>
      <c r="E95" t="s">
        <v>8</v>
      </c>
      <c r="F95" t="s">
        <v>8</v>
      </c>
      <c r="G95" t="s">
        <v>282</v>
      </c>
      <c r="I95" t="b">
        <f t="shared" si="1"/>
        <v>0</v>
      </c>
      <c r="K95" s="1" t="s">
        <v>280</v>
      </c>
      <c r="L95" t="s">
        <v>281</v>
      </c>
      <c r="M95" t="s">
        <v>8</v>
      </c>
      <c r="N95" t="s">
        <v>8</v>
      </c>
      <c r="O95" t="s">
        <v>282</v>
      </c>
    </row>
    <row r="96" spans="3:15" x14ac:dyDescent="0.25">
      <c r="C96" s="1" t="s">
        <v>283</v>
      </c>
      <c r="D96" t="s">
        <v>284</v>
      </c>
      <c r="E96" t="s">
        <v>8</v>
      </c>
      <c r="F96" t="s">
        <v>8</v>
      </c>
      <c r="G96" t="s">
        <v>285</v>
      </c>
      <c r="I96" t="b">
        <f t="shared" si="1"/>
        <v>0</v>
      </c>
      <c r="K96" s="1" t="s">
        <v>283</v>
      </c>
      <c r="L96" t="s">
        <v>284</v>
      </c>
      <c r="M96" t="s">
        <v>8</v>
      </c>
      <c r="N96" t="s">
        <v>8</v>
      </c>
      <c r="O96" t="s">
        <v>285</v>
      </c>
    </row>
    <row r="97" spans="3:15" x14ac:dyDescent="0.25">
      <c r="C97" s="1" t="s">
        <v>286</v>
      </c>
      <c r="D97" t="s">
        <v>287</v>
      </c>
      <c r="E97" t="s">
        <v>8</v>
      </c>
      <c r="F97" t="s">
        <v>8</v>
      </c>
      <c r="G97" t="s">
        <v>288</v>
      </c>
      <c r="I97" t="b">
        <f t="shared" si="1"/>
        <v>0</v>
      </c>
      <c r="K97" s="1" t="s">
        <v>286</v>
      </c>
      <c r="L97" t="s">
        <v>287</v>
      </c>
      <c r="M97" t="s">
        <v>8</v>
      </c>
      <c r="N97" t="s">
        <v>8</v>
      </c>
      <c r="O97" t="s">
        <v>288</v>
      </c>
    </row>
    <row r="98" spans="3:15" x14ac:dyDescent="0.25">
      <c r="C98" s="1" t="s">
        <v>289</v>
      </c>
      <c r="D98" t="s">
        <v>290</v>
      </c>
      <c r="E98" t="s">
        <v>8</v>
      </c>
      <c r="F98" t="s">
        <v>8</v>
      </c>
      <c r="G98" t="s">
        <v>291</v>
      </c>
      <c r="I98" t="b">
        <f t="shared" si="1"/>
        <v>0</v>
      </c>
      <c r="K98" s="1" t="s">
        <v>289</v>
      </c>
      <c r="L98" t="s">
        <v>290</v>
      </c>
      <c r="M98" t="s">
        <v>8</v>
      </c>
      <c r="N98" t="s">
        <v>8</v>
      </c>
      <c r="O98" t="s">
        <v>291</v>
      </c>
    </row>
    <row r="99" spans="3:15" x14ac:dyDescent="0.25">
      <c r="C99" s="1" t="s">
        <v>292</v>
      </c>
      <c r="D99" t="s">
        <v>293</v>
      </c>
      <c r="E99" t="s">
        <v>8</v>
      </c>
      <c r="F99" t="s">
        <v>8</v>
      </c>
      <c r="G99" t="s">
        <v>294</v>
      </c>
      <c r="I99" t="b">
        <f t="shared" si="1"/>
        <v>0</v>
      </c>
      <c r="K99" s="1" t="s">
        <v>292</v>
      </c>
      <c r="L99" t="s">
        <v>293</v>
      </c>
      <c r="M99" t="s">
        <v>8</v>
      </c>
      <c r="N99" t="s">
        <v>8</v>
      </c>
      <c r="O99" t="s">
        <v>294</v>
      </c>
    </row>
    <row r="100" spans="3:15" x14ac:dyDescent="0.25">
      <c r="C100" s="1" t="s">
        <v>295</v>
      </c>
      <c r="D100" t="s">
        <v>296</v>
      </c>
      <c r="E100" t="s">
        <v>8</v>
      </c>
      <c r="F100" t="s">
        <v>8</v>
      </c>
      <c r="G100" t="s">
        <v>297</v>
      </c>
      <c r="I100" t="b">
        <f t="shared" si="1"/>
        <v>0</v>
      </c>
      <c r="K100" s="1" t="s">
        <v>295</v>
      </c>
      <c r="L100" t="s">
        <v>296</v>
      </c>
      <c r="M100" t="s">
        <v>8</v>
      </c>
      <c r="N100" t="s">
        <v>8</v>
      </c>
      <c r="O100" t="s">
        <v>297</v>
      </c>
    </row>
    <row r="101" spans="3:15" x14ac:dyDescent="0.25">
      <c r="C101" s="1" t="s">
        <v>298</v>
      </c>
      <c r="D101" t="s">
        <v>299</v>
      </c>
      <c r="E101" t="s">
        <v>7</v>
      </c>
      <c r="F101" t="s">
        <v>8</v>
      </c>
      <c r="G101" t="s">
        <v>331</v>
      </c>
      <c r="I101" t="b">
        <f t="shared" si="1"/>
        <v>0</v>
      </c>
      <c r="K101" s="1" t="s">
        <v>298</v>
      </c>
      <c r="L101" t="s">
        <v>299</v>
      </c>
      <c r="M101" t="s">
        <v>7</v>
      </c>
      <c r="N101" t="s">
        <v>8</v>
      </c>
      <c r="O101" t="s">
        <v>331</v>
      </c>
    </row>
    <row r="102" spans="3:15" x14ac:dyDescent="0.25">
      <c r="C102" s="1" t="s">
        <v>301</v>
      </c>
      <c r="D102" t="s">
        <v>302</v>
      </c>
      <c r="E102" t="s">
        <v>7</v>
      </c>
      <c r="F102" t="s">
        <v>8</v>
      </c>
      <c r="G102" t="s">
        <v>332</v>
      </c>
      <c r="I102" t="b">
        <f t="shared" si="1"/>
        <v>0</v>
      </c>
      <c r="K102" s="1" t="s">
        <v>301</v>
      </c>
      <c r="L102" t="s">
        <v>302</v>
      </c>
      <c r="M102" t="s">
        <v>7</v>
      </c>
      <c r="N102" t="s">
        <v>8</v>
      </c>
      <c r="O102" t="s">
        <v>332</v>
      </c>
    </row>
    <row r="103" spans="3:15" x14ac:dyDescent="0.25">
      <c r="C103" s="1" t="s">
        <v>304</v>
      </c>
      <c r="D103" t="s">
        <v>305</v>
      </c>
      <c r="E103" t="s">
        <v>7</v>
      </c>
      <c r="F103" t="s">
        <v>8</v>
      </c>
      <c r="G103" t="s">
        <v>333</v>
      </c>
      <c r="I103" t="b">
        <f t="shared" si="1"/>
        <v>0</v>
      </c>
      <c r="K103" s="1" t="s">
        <v>304</v>
      </c>
      <c r="L103" t="s">
        <v>305</v>
      </c>
      <c r="M103" t="s">
        <v>7</v>
      </c>
      <c r="N103" t="s">
        <v>8</v>
      </c>
      <c r="O103" t="s">
        <v>333</v>
      </c>
    </row>
    <row r="104" spans="3:15" x14ac:dyDescent="0.25">
      <c r="C104" s="1" t="s">
        <v>307</v>
      </c>
      <c r="D104" t="s">
        <v>308</v>
      </c>
      <c r="E104" t="s">
        <v>7</v>
      </c>
      <c r="F104" t="s">
        <v>8</v>
      </c>
      <c r="G104" t="s">
        <v>334</v>
      </c>
      <c r="I104" t="b">
        <f t="shared" si="1"/>
        <v>0</v>
      </c>
      <c r="K104" s="1" t="s">
        <v>307</v>
      </c>
      <c r="L104" t="s">
        <v>308</v>
      </c>
      <c r="M104" t="s">
        <v>7</v>
      </c>
      <c r="N104" t="s">
        <v>8</v>
      </c>
      <c r="O104" t="s">
        <v>334</v>
      </c>
    </row>
    <row r="105" spans="3:15" x14ac:dyDescent="0.25">
      <c r="C105" s="1" t="s">
        <v>310</v>
      </c>
      <c r="D105" t="s">
        <v>311</v>
      </c>
      <c r="E105" t="s">
        <v>8</v>
      </c>
      <c r="F105" t="s">
        <v>8</v>
      </c>
      <c r="G105" t="s">
        <v>312</v>
      </c>
      <c r="I105" t="b">
        <f t="shared" si="1"/>
        <v>0</v>
      </c>
      <c r="K105" s="1" t="s">
        <v>310</v>
      </c>
      <c r="L105" t="s">
        <v>311</v>
      </c>
      <c r="M105" t="s">
        <v>8</v>
      </c>
      <c r="N105" t="s">
        <v>8</v>
      </c>
      <c r="O105" t="s">
        <v>312</v>
      </c>
    </row>
    <row r="106" spans="3:15" x14ac:dyDescent="0.25">
      <c r="C106" s="1" t="s">
        <v>313</v>
      </c>
      <c r="D106" t="s">
        <v>314</v>
      </c>
      <c r="E106" t="s">
        <v>7</v>
      </c>
      <c r="F106" t="s">
        <v>8</v>
      </c>
      <c r="G106" t="s">
        <v>315</v>
      </c>
      <c r="I106" t="b">
        <f t="shared" si="1"/>
        <v>0</v>
      </c>
      <c r="K106" s="1" t="s">
        <v>313</v>
      </c>
      <c r="L106" t="s">
        <v>314</v>
      </c>
      <c r="M106" t="s">
        <v>7</v>
      </c>
      <c r="N106" t="s">
        <v>8</v>
      </c>
      <c r="O106" t="s">
        <v>315</v>
      </c>
    </row>
    <row r="107" spans="3:15" x14ac:dyDescent="0.25">
      <c r="C107" s="1" t="s">
        <v>316</v>
      </c>
      <c r="D107" t="s">
        <v>317</v>
      </c>
      <c r="E107" t="s">
        <v>7</v>
      </c>
      <c r="F107" t="s">
        <v>8</v>
      </c>
      <c r="G107" t="s">
        <v>318</v>
      </c>
      <c r="I107" t="b">
        <f t="shared" si="1"/>
        <v>0</v>
      </c>
      <c r="K107" s="1" t="s">
        <v>316</v>
      </c>
      <c r="L107" t="s">
        <v>317</v>
      </c>
      <c r="M107" t="s">
        <v>7</v>
      </c>
      <c r="N107" t="s">
        <v>8</v>
      </c>
      <c r="O107" t="s">
        <v>318</v>
      </c>
    </row>
    <row r="108" spans="3:15" x14ac:dyDescent="0.25">
      <c r="C108" s="1" t="s">
        <v>319</v>
      </c>
      <c r="D108" t="s">
        <v>320</v>
      </c>
      <c r="E108" t="s">
        <v>7</v>
      </c>
      <c r="F108" t="s">
        <v>8</v>
      </c>
      <c r="G108" t="s">
        <v>321</v>
      </c>
      <c r="I108" t="b">
        <f t="shared" si="1"/>
        <v>0</v>
      </c>
      <c r="K108" s="1" t="s">
        <v>319</v>
      </c>
      <c r="L108" t="s">
        <v>320</v>
      </c>
      <c r="M108" t="s">
        <v>7</v>
      </c>
      <c r="N108" t="s">
        <v>8</v>
      </c>
      <c r="O108" t="s">
        <v>321</v>
      </c>
    </row>
    <row r="109" spans="3:15" x14ac:dyDescent="0.25">
      <c r="C109" s="1" t="s">
        <v>322</v>
      </c>
      <c r="D109" t="s">
        <v>323</v>
      </c>
      <c r="E109" t="s">
        <v>8</v>
      </c>
      <c r="F109" t="s">
        <v>8</v>
      </c>
      <c r="G109" t="s">
        <v>324</v>
      </c>
      <c r="I109" t="b">
        <f t="shared" si="1"/>
        <v>0</v>
      </c>
      <c r="K109" s="1" t="s">
        <v>322</v>
      </c>
      <c r="L109" t="s">
        <v>323</v>
      </c>
      <c r="M109" t="s">
        <v>8</v>
      </c>
      <c r="N109" t="s">
        <v>8</v>
      </c>
      <c r="O109" t="s">
        <v>324</v>
      </c>
    </row>
    <row r="110" spans="3:15" x14ac:dyDescent="0.25">
      <c r="C110" s="1" t="s">
        <v>325</v>
      </c>
      <c r="D110" t="s">
        <v>326</v>
      </c>
      <c r="E110" t="s">
        <v>8</v>
      </c>
      <c r="F110" t="s">
        <v>8</v>
      </c>
      <c r="G110" t="s">
        <v>327</v>
      </c>
      <c r="I110" t="b">
        <f t="shared" si="1"/>
        <v>0</v>
      </c>
      <c r="K110" s="1" t="s">
        <v>325</v>
      </c>
      <c r="L110" t="s">
        <v>326</v>
      </c>
      <c r="M110" t="s">
        <v>8</v>
      </c>
      <c r="N110" t="s">
        <v>8</v>
      </c>
      <c r="O110" t="s">
        <v>327</v>
      </c>
    </row>
    <row r="111" spans="3:15" x14ac:dyDescent="0.25">
      <c r="C111" s="1" t="s">
        <v>328</v>
      </c>
      <c r="D111" t="s">
        <v>329</v>
      </c>
      <c r="E111" t="s">
        <v>8</v>
      </c>
      <c r="F111" t="s">
        <v>8</v>
      </c>
      <c r="G111" t="s">
        <v>330</v>
      </c>
      <c r="I111" t="b">
        <f t="shared" si="1"/>
        <v>0</v>
      </c>
      <c r="K111" s="1" t="s">
        <v>328</v>
      </c>
      <c r="L111" t="s">
        <v>329</v>
      </c>
      <c r="M111" t="s">
        <v>8</v>
      </c>
      <c r="N111" t="s">
        <v>8</v>
      </c>
      <c r="O111" t="s">
        <v>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11"/>
  <sheetViews>
    <sheetView workbookViewId="0">
      <selection activeCell="I4" sqref="I4:I111"/>
    </sheetView>
  </sheetViews>
  <sheetFormatPr baseColWidth="10" defaultRowHeight="15" x14ac:dyDescent="0.25"/>
  <cols>
    <col min="3" max="3" width="15.5703125" bestFit="1" customWidth="1"/>
    <col min="6" max="6" width="5.7109375" bestFit="1" customWidth="1"/>
    <col min="7" max="7" width="80.28515625" bestFit="1" customWidth="1"/>
    <col min="11" max="11" width="15.5703125" bestFit="1" customWidth="1"/>
    <col min="15" max="15" width="80.28515625" bestFit="1" customWidth="1"/>
  </cols>
  <sheetData>
    <row r="3" spans="3:15" x14ac:dyDescent="0.25">
      <c r="C3" s="1" t="s">
        <v>0</v>
      </c>
      <c r="D3" t="s">
        <v>1</v>
      </c>
      <c r="E3" t="s">
        <v>2</v>
      </c>
      <c r="F3" t="s">
        <v>3</v>
      </c>
      <c r="G3" t="s">
        <v>4</v>
      </c>
      <c r="K3" s="1" t="s">
        <v>0</v>
      </c>
      <c r="L3" t="s">
        <v>1</v>
      </c>
      <c r="M3" t="s">
        <v>2</v>
      </c>
      <c r="N3" t="s">
        <v>3</v>
      </c>
      <c r="O3" t="s">
        <v>4</v>
      </c>
    </row>
    <row r="4" spans="3:15" x14ac:dyDescent="0.25">
      <c r="C4" s="1" t="s">
        <v>5</v>
      </c>
      <c r="D4" t="s">
        <v>6</v>
      </c>
      <c r="E4" t="s">
        <v>7</v>
      </c>
      <c r="F4" t="s">
        <v>8</v>
      </c>
      <c r="G4" t="s">
        <v>9</v>
      </c>
      <c r="I4" s="67" t="b">
        <f>_xlfn.XOR(E4="No",M4="No")</f>
        <v>0</v>
      </c>
      <c r="K4" s="1" t="s">
        <v>5</v>
      </c>
      <c r="L4" t="s">
        <v>6</v>
      </c>
      <c r="M4" t="s">
        <v>7</v>
      </c>
      <c r="N4" t="s">
        <v>8</v>
      </c>
      <c r="O4" t="s">
        <v>9</v>
      </c>
    </row>
    <row r="5" spans="3:15" x14ac:dyDescent="0.25">
      <c r="C5" s="1" t="s">
        <v>10</v>
      </c>
      <c r="D5" t="s">
        <v>11</v>
      </c>
      <c r="E5" t="s">
        <v>7</v>
      </c>
      <c r="F5" t="s">
        <v>8</v>
      </c>
      <c r="G5" t="s">
        <v>12</v>
      </c>
      <c r="I5" s="67" t="b">
        <f t="shared" ref="I5:I68" si="0">_xlfn.XOR(E5="No",M5="No")</f>
        <v>0</v>
      </c>
      <c r="K5" s="1" t="s">
        <v>10</v>
      </c>
      <c r="L5" t="s">
        <v>11</v>
      </c>
      <c r="M5" t="s">
        <v>7</v>
      </c>
      <c r="N5" t="s">
        <v>8</v>
      </c>
      <c r="O5" t="s">
        <v>12</v>
      </c>
    </row>
    <row r="6" spans="3:15" x14ac:dyDescent="0.25">
      <c r="C6" s="1" t="s">
        <v>13</v>
      </c>
      <c r="D6" t="s">
        <v>14</v>
      </c>
      <c r="E6" t="s">
        <v>7</v>
      </c>
      <c r="F6" t="s">
        <v>8</v>
      </c>
      <c r="G6" t="s">
        <v>15</v>
      </c>
      <c r="I6" s="67" t="b">
        <f t="shared" si="0"/>
        <v>0</v>
      </c>
      <c r="K6" s="1" t="s">
        <v>13</v>
      </c>
      <c r="L6" t="s">
        <v>14</v>
      </c>
      <c r="M6" t="s">
        <v>7</v>
      </c>
      <c r="N6" t="s">
        <v>8</v>
      </c>
      <c r="O6" t="s">
        <v>15</v>
      </c>
    </row>
    <row r="7" spans="3:15" x14ac:dyDescent="0.25">
      <c r="C7" s="1" t="s">
        <v>16</v>
      </c>
      <c r="D7" t="s">
        <v>17</v>
      </c>
      <c r="E7" t="s">
        <v>7</v>
      </c>
      <c r="F7" t="s">
        <v>8</v>
      </c>
      <c r="G7" t="s">
        <v>18</v>
      </c>
      <c r="I7" s="67" t="b">
        <f t="shared" si="0"/>
        <v>0</v>
      </c>
      <c r="K7" s="1" t="s">
        <v>16</v>
      </c>
      <c r="L7" t="s">
        <v>17</v>
      </c>
      <c r="M7" t="s">
        <v>7</v>
      </c>
      <c r="N7" t="s">
        <v>8</v>
      </c>
      <c r="O7" t="s">
        <v>18</v>
      </c>
    </row>
    <row r="8" spans="3:15" x14ac:dyDescent="0.25">
      <c r="C8" s="1" t="s">
        <v>19</v>
      </c>
      <c r="D8" t="s">
        <v>20</v>
      </c>
      <c r="E8" t="s">
        <v>8</v>
      </c>
      <c r="F8" t="s">
        <v>8</v>
      </c>
      <c r="G8" t="s">
        <v>21</v>
      </c>
      <c r="I8" s="67" t="b">
        <f t="shared" si="0"/>
        <v>0</v>
      </c>
      <c r="K8" s="1" t="s">
        <v>19</v>
      </c>
      <c r="L8" t="s">
        <v>20</v>
      </c>
      <c r="M8" t="s">
        <v>8</v>
      </c>
      <c r="N8" t="s">
        <v>8</v>
      </c>
      <c r="O8" t="s">
        <v>21</v>
      </c>
    </row>
    <row r="9" spans="3:15" x14ac:dyDescent="0.25">
      <c r="C9" s="1" t="s">
        <v>22</v>
      </c>
      <c r="D9" t="s">
        <v>23</v>
      </c>
      <c r="E9" t="s">
        <v>8</v>
      </c>
      <c r="F9" t="s">
        <v>8</v>
      </c>
      <c r="G9" t="s">
        <v>24</v>
      </c>
      <c r="I9" s="67" t="b">
        <f t="shared" si="0"/>
        <v>0</v>
      </c>
      <c r="K9" s="1" t="s">
        <v>22</v>
      </c>
      <c r="L9" t="s">
        <v>23</v>
      </c>
      <c r="M9" t="s">
        <v>8</v>
      </c>
      <c r="N9" t="s">
        <v>8</v>
      </c>
      <c r="O9" t="s">
        <v>24</v>
      </c>
    </row>
    <row r="10" spans="3:15" x14ac:dyDescent="0.25">
      <c r="C10" s="1" t="s">
        <v>25</v>
      </c>
      <c r="D10" t="s">
        <v>26</v>
      </c>
      <c r="E10" t="s">
        <v>7</v>
      </c>
      <c r="F10" t="s">
        <v>7</v>
      </c>
      <c r="G10" t="s">
        <v>27</v>
      </c>
      <c r="I10" s="67" t="b">
        <f t="shared" si="0"/>
        <v>0</v>
      </c>
      <c r="K10" s="1" t="s">
        <v>25</v>
      </c>
      <c r="L10" t="s">
        <v>26</v>
      </c>
      <c r="M10" t="s">
        <v>7</v>
      </c>
      <c r="N10" t="s">
        <v>7</v>
      </c>
      <c r="O10" t="s">
        <v>27</v>
      </c>
    </row>
    <row r="11" spans="3:15" x14ac:dyDescent="0.25">
      <c r="C11" s="1" t="s">
        <v>28</v>
      </c>
      <c r="D11" t="s">
        <v>29</v>
      </c>
      <c r="E11" t="s">
        <v>7</v>
      </c>
      <c r="F11" t="s">
        <v>8</v>
      </c>
      <c r="G11" t="s">
        <v>30</v>
      </c>
      <c r="I11" s="67" t="b">
        <f t="shared" si="0"/>
        <v>0</v>
      </c>
      <c r="K11" s="1" t="s">
        <v>28</v>
      </c>
      <c r="L11" t="s">
        <v>29</v>
      </c>
      <c r="M11" t="s">
        <v>7</v>
      </c>
      <c r="N11" t="s">
        <v>8</v>
      </c>
      <c r="O11" t="s">
        <v>30</v>
      </c>
    </row>
    <row r="12" spans="3:15" x14ac:dyDescent="0.25">
      <c r="C12" s="1" t="s">
        <v>31</v>
      </c>
      <c r="D12" t="s">
        <v>32</v>
      </c>
      <c r="E12" t="s">
        <v>8</v>
      </c>
      <c r="F12" t="s">
        <v>8</v>
      </c>
      <c r="G12" t="s">
        <v>33</v>
      </c>
      <c r="I12" s="67" t="b">
        <f t="shared" si="0"/>
        <v>0</v>
      </c>
      <c r="K12" s="1" t="s">
        <v>31</v>
      </c>
      <c r="L12" t="s">
        <v>32</v>
      </c>
      <c r="M12" t="s">
        <v>8</v>
      </c>
      <c r="N12" t="s">
        <v>8</v>
      </c>
      <c r="O12" t="s">
        <v>33</v>
      </c>
    </row>
    <row r="13" spans="3:15" x14ac:dyDescent="0.25">
      <c r="C13" s="1" t="s">
        <v>34</v>
      </c>
      <c r="D13" t="s">
        <v>35</v>
      </c>
      <c r="E13" t="s">
        <v>8</v>
      </c>
      <c r="F13" t="s">
        <v>8</v>
      </c>
      <c r="G13" t="s">
        <v>36</v>
      </c>
      <c r="I13" s="67" t="b">
        <f t="shared" si="0"/>
        <v>0</v>
      </c>
      <c r="K13" s="1" t="s">
        <v>34</v>
      </c>
      <c r="L13" t="s">
        <v>35</v>
      </c>
      <c r="M13" t="s">
        <v>8</v>
      </c>
      <c r="N13" t="s">
        <v>8</v>
      </c>
      <c r="O13" t="s">
        <v>36</v>
      </c>
    </row>
    <row r="14" spans="3:15" x14ac:dyDescent="0.25">
      <c r="C14" s="1" t="s">
        <v>37</v>
      </c>
      <c r="D14" t="s">
        <v>38</v>
      </c>
      <c r="E14" t="s">
        <v>8</v>
      </c>
      <c r="F14" t="s">
        <v>8</v>
      </c>
      <c r="G14" t="s">
        <v>39</v>
      </c>
      <c r="I14" s="67" t="b">
        <f t="shared" si="0"/>
        <v>0</v>
      </c>
      <c r="K14" s="1" t="s">
        <v>37</v>
      </c>
      <c r="L14" t="s">
        <v>38</v>
      </c>
      <c r="M14" t="s">
        <v>8</v>
      </c>
      <c r="N14" t="s">
        <v>8</v>
      </c>
      <c r="O14" t="s">
        <v>39</v>
      </c>
    </row>
    <row r="15" spans="3:15" x14ac:dyDescent="0.25">
      <c r="C15" s="1" t="s">
        <v>40</v>
      </c>
      <c r="D15" t="s">
        <v>41</v>
      </c>
      <c r="E15" t="s">
        <v>8</v>
      </c>
      <c r="F15" t="s">
        <v>8</v>
      </c>
      <c r="G15" t="s">
        <v>42</v>
      </c>
      <c r="I15" s="67" t="b">
        <f t="shared" si="0"/>
        <v>0</v>
      </c>
      <c r="K15" s="1" t="s">
        <v>40</v>
      </c>
      <c r="L15" t="s">
        <v>41</v>
      </c>
      <c r="M15" t="s">
        <v>8</v>
      </c>
      <c r="N15" t="s">
        <v>8</v>
      </c>
      <c r="O15" t="s">
        <v>42</v>
      </c>
    </row>
    <row r="16" spans="3:15" x14ac:dyDescent="0.25">
      <c r="C16" s="1" t="s">
        <v>43</v>
      </c>
      <c r="D16" t="s">
        <v>44</v>
      </c>
      <c r="E16" t="s">
        <v>8</v>
      </c>
      <c r="F16" t="s">
        <v>8</v>
      </c>
      <c r="G16" t="s">
        <v>45</v>
      </c>
      <c r="I16" s="67" t="b">
        <f t="shared" si="0"/>
        <v>0</v>
      </c>
      <c r="K16" s="1" t="s">
        <v>43</v>
      </c>
      <c r="L16" t="s">
        <v>44</v>
      </c>
      <c r="M16" t="s">
        <v>8</v>
      </c>
      <c r="N16" t="s">
        <v>8</v>
      </c>
      <c r="O16" t="s">
        <v>45</v>
      </c>
    </row>
    <row r="17" spans="3:15" x14ac:dyDescent="0.25">
      <c r="C17" s="1" t="s">
        <v>46</v>
      </c>
      <c r="D17" t="s">
        <v>47</v>
      </c>
      <c r="E17" t="s">
        <v>8</v>
      </c>
      <c r="F17" t="s">
        <v>8</v>
      </c>
      <c r="G17" t="s">
        <v>48</v>
      </c>
      <c r="I17" s="67" t="b">
        <f t="shared" si="0"/>
        <v>0</v>
      </c>
      <c r="K17" s="1" t="s">
        <v>46</v>
      </c>
      <c r="L17" t="s">
        <v>47</v>
      </c>
      <c r="M17" t="s">
        <v>8</v>
      </c>
      <c r="N17" t="s">
        <v>8</v>
      </c>
      <c r="O17" t="s">
        <v>48</v>
      </c>
    </row>
    <row r="18" spans="3:15" x14ac:dyDescent="0.25">
      <c r="C18" s="1" t="s">
        <v>49</v>
      </c>
      <c r="D18" t="s">
        <v>50</v>
      </c>
      <c r="E18" t="s">
        <v>8</v>
      </c>
      <c r="F18" t="s">
        <v>8</v>
      </c>
      <c r="G18" t="s">
        <v>51</v>
      </c>
      <c r="I18" s="67" t="b">
        <f t="shared" si="0"/>
        <v>0</v>
      </c>
      <c r="K18" s="1" t="s">
        <v>49</v>
      </c>
      <c r="L18" t="s">
        <v>50</v>
      </c>
      <c r="M18" t="s">
        <v>8</v>
      </c>
      <c r="N18" t="s">
        <v>8</v>
      </c>
      <c r="O18" t="s">
        <v>51</v>
      </c>
    </row>
    <row r="19" spans="3:15" x14ac:dyDescent="0.25">
      <c r="C19" s="1" t="s">
        <v>52</v>
      </c>
      <c r="D19" t="s">
        <v>53</v>
      </c>
      <c r="E19" t="s">
        <v>8</v>
      </c>
      <c r="F19" t="s">
        <v>8</v>
      </c>
      <c r="G19" t="s">
        <v>54</v>
      </c>
      <c r="I19" s="67" t="b">
        <f t="shared" si="0"/>
        <v>0</v>
      </c>
      <c r="K19" s="1" t="s">
        <v>52</v>
      </c>
      <c r="L19" t="s">
        <v>53</v>
      </c>
      <c r="M19" t="s">
        <v>8</v>
      </c>
      <c r="N19" t="s">
        <v>8</v>
      </c>
      <c r="O19" t="s">
        <v>54</v>
      </c>
    </row>
    <row r="20" spans="3:15" x14ac:dyDescent="0.25">
      <c r="C20" s="1" t="s">
        <v>55</v>
      </c>
      <c r="D20" t="s">
        <v>56</v>
      </c>
      <c r="E20" t="s">
        <v>8</v>
      </c>
      <c r="F20" t="s">
        <v>8</v>
      </c>
      <c r="G20" t="s">
        <v>57</v>
      </c>
      <c r="I20" s="67" t="b">
        <f t="shared" si="0"/>
        <v>0</v>
      </c>
      <c r="K20" s="1" t="s">
        <v>55</v>
      </c>
      <c r="L20" t="s">
        <v>56</v>
      </c>
      <c r="M20" t="s">
        <v>8</v>
      </c>
      <c r="N20" t="s">
        <v>8</v>
      </c>
      <c r="O20" t="s">
        <v>57</v>
      </c>
    </row>
    <row r="21" spans="3:15" x14ac:dyDescent="0.25">
      <c r="C21" s="1" t="s">
        <v>58</v>
      </c>
      <c r="D21" t="s">
        <v>59</v>
      </c>
      <c r="E21" t="s">
        <v>8</v>
      </c>
      <c r="F21" t="s">
        <v>8</v>
      </c>
      <c r="G21" t="s">
        <v>60</v>
      </c>
      <c r="I21" s="67" t="b">
        <f t="shared" si="0"/>
        <v>0</v>
      </c>
      <c r="K21" s="1" t="s">
        <v>58</v>
      </c>
      <c r="L21" t="s">
        <v>59</v>
      </c>
      <c r="M21" t="s">
        <v>8</v>
      </c>
      <c r="N21" t="s">
        <v>8</v>
      </c>
      <c r="O21" t="s">
        <v>60</v>
      </c>
    </row>
    <row r="22" spans="3:15" x14ac:dyDescent="0.25">
      <c r="C22" s="1" t="s">
        <v>61</v>
      </c>
      <c r="D22" t="s">
        <v>62</v>
      </c>
      <c r="E22" t="s">
        <v>7</v>
      </c>
      <c r="F22" t="s">
        <v>8</v>
      </c>
      <c r="G22" t="s">
        <v>63</v>
      </c>
      <c r="I22" s="67" t="b">
        <f t="shared" si="0"/>
        <v>0</v>
      </c>
      <c r="K22" s="1" t="s">
        <v>61</v>
      </c>
      <c r="L22" t="s">
        <v>62</v>
      </c>
      <c r="M22" t="s">
        <v>7</v>
      </c>
      <c r="N22" t="s">
        <v>8</v>
      </c>
      <c r="O22" t="s">
        <v>63</v>
      </c>
    </row>
    <row r="23" spans="3:15" x14ac:dyDescent="0.25">
      <c r="C23" s="1" t="s">
        <v>64</v>
      </c>
      <c r="D23" t="s">
        <v>65</v>
      </c>
      <c r="E23" t="s">
        <v>8</v>
      </c>
      <c r="F23" t="s">
        <v>8</v>
      </c>
      <c r="G23" t="s">
        <v>66</v>
      </c>
      <c r="I23" s="67" t="b">
        <f t="shared" si="0"/>
        <v>0</v>
      </c>
      <c r="K23" s="1" t="s">
        <v>64</v>
      </c>
      <c r="L23" t="s">
        <v>65</v>
      </c>
      <c r="M23" t="s">
        <v>8</v>
      </c>
      <c r="N23" t="s">
        <v>8</v>
      </c>
      <c r="O23" t="s">
        <v>66</v>
      </c>
    </row>
    <row r="24" spans="3:15" x14ac:dyDescent="0.25">
      <c r="C24" s="1" t="s">
        <v>67</v>
      </c>
      <c r="D24" t="s">
        <v>68</v>
      </c>
      <c r="E24" t="s">
        <v>7</v>
      </c>
      <c r="F24" t="s">
        <v>8</v>
      </c>
      <c r="G24" t="s">
        <v>69</v>
      </c>
      <c r="I24" s="67" t="b">
        <f t="shared" si="0"/>
        <v>0</v>
      </c>
      <c r="K24" s="1" t="s">
        <v>67</v>
      </c>
      <c r="L24" t="s">
        <v>68</v>
      </c>
      <c r="M24" t="s">
        <v>7</v>
      </c>
      <c r="N24" t="s">
        <v>8</v>
      </c>
      <c r="O24" t="s">
        <v>69</v>
      </c>
    </row>
    <row r="25" spans="3:15" x14ac:dyDescent="0.25">
      <c r="C25" s="1" t="s">
        <v>70</v>
      </c>
      <c r="D25" t="s">
        <v>71</v>
      </c>
      <c r="E25" t="s">
        <v>7</v>
      </c>
      <c r="F25" t="s">
        <v>8</v>
      </c>
      <c r="G25" t="s">
        <v>72</v>
      </c>
      <c r="I25" s="67" t="b">
        <f t="shared" si="0"/>
        <v>0</v>
      </c>
      <c r="K25" s="1" t="s">
        <v>70</v>
      </c>
      <c r="L25" t="s">
        <v>71</v>
      </c>
      <c r="M25" t="s">
        <v>7</v>
      </c>
      <c r="N25" t="s">
        <v>8</v>
      </c>
      <c r="O25" t="s">
        <v>72</v>
      </c>
    </row>
    <row r="26" spans="3:15" x14ac:dyDescent="0.25">
      <c r="C26" s="1" t="s">
        <v>73</v>
      </c>
      <c r="D26" t="s">
        <v>74</v>
      </c>
      <c r="E26" t="s">
        <v>7</v>
      </c>
      <c r="F26" t="s">
        <v>8</v>
      </c>
      <c r="G26" t="s">
        <v>75</v>
      </c>
      <c r="I26" s="67" t="b">
        <f t="shared" si="0"/>
        <v>0</v>
      </c>
      <c r="K26" s="1" t="s">
        <v>73</v>
      </c>
      <c r="L26" t="s">
        <v>74</v>
      </c>
      <c r="M26" t="s">
        <v>7</v>
      </c>
      <c r="N26" t="s">
        <v>8</v>
      </c>
      <c r="O26" t="s">
        <v>75</v>
      </c>
    </row>
    <row r="27" spans="3:15" x14ac:dyDescent="0.25">
      <c r="C27" s="1" t="s">
        <v>76</v>
      </c>
      <c r="D27" t="s">
        <v>77</v>
      </c>
      <c r="E27" t="s">
        <v>8</v>
      </c>
      <c r="F27" t="s">
        <v>8</v>
      </c>
      <c r="G27" t="s">
        <v>78</v>
      </c>
      <c r="I27" s="67" t="b">
        <f t="shared" si="0"/>
        <v>0</v>
      </c>
      <c r="K27" s="1" t="s">
        <v>76</v>
      </c>
      <c r="L27" t="s">
        <v>77</v>
      </c>
      <c r="M27" t="s">
        <v>8</v>
      </c>
      <c r="N27" t="s">
        <v>8</v>
      </c>
      <c r="O27" t="s">
        <v>78</v>
      </c>
    </row>
    <row r="28" spans="3:15" x14ac:dyDescent="0.25">
      <c r="C28" s="1" t="s">
        <v>79</v>
      </c>
      <c r="D28" t="s">
        <v>80</v>
      </c>
      <c r="E28" t="s">
        <v>8</v>
      </c>
      <c r="F28" t="s">
        <v>8</v>
      </c>
      <c r="G28" t="s">
        <v>81</v>
      </c>
      <c r="I28" s="67" t="b">
        <f t="shared" si="0"/>
        <v>0</v>
      </c>
      <c r="K28" s="1" t="s">
        <v>79</v>
      </c>
      <c r="L28" t="s">
        <v>80</v>
      </c>
      <c r="M28" t="s">
        <v>8</v>
      </c>
      <c r="N28" t="s">
        <v>8</v>
      </c>
      <c r="O28" t="s">
        <v>81</v>
      </c>
    </row>
    <row r="29" spans="3:15" x14ac:dyDescent="0.25">
      <c r="C29" s="1" t="s">
        <v>82</v>
      </c>
      <c r="D29" t="s">
        <v>83</v>
      </c>
      <c r="E29" t="s">
        <v>8</v>
      </c>
      <c r="F29" t="s">
        <v>8</v>
      </c>
      <c r="G29" t="s">
        <v>84</v>
      </c>
      <c r="I29" s="67" t="b">
        <f t="shared" si="0"/>
        <v>0</v>
      </c>
      <c r="K29" s="1" t="s">
        <v>82</v>
      </c>
      <c r="L29" t="s">
        <v>83</v>
      </c>
      <c r="M29" t="s">
        <v>8</v>
      </c>
      <c r="N29" t="s">
        <v>8</v>
      </c>
      <c r="O29" t="s">
        <v>84</v>
      </c>
    </row>
    <row r="30" spans="3:15" x14ac:dyDescent="0.25">
      <c r="C30" s="1" t="s">
        <v>85</v>
      </c>
      <c r="D30" t="s">
        <v>86</v>
      </c>
      <c r="E30" t="s">
        <v>8</v>
      </c>
      <c r="F30" t="s">
        <v>8</v>
      </c>
      <c r="G30" t="s">
        <v>87</v>
      </c>
      <c r="I30" s="67" t="b">
        <f t="shared" si="0"/>
        <v>0</v>
      </c>
      <c r="K30" s="1" t="s">
        <v>85</v>
      </c>
      <c r="L30" t="s">
        <v>86</v>
      </c>
      <c r="M30" t="s">
        <v>8</v>
      </c>
      <c r="N30" t="s">
        <v>8</v>
      </c>
      <c r="O30" t="s">
        <v>87</v>
      </c>
    </row>
    <row r="31" spans="3:15" x14ac:dyDescent="0.25">
      <c r="C31" s="1" t="s">
        <v>88</v>
      </c>
      <c r="D31" t="s">
        <v>89</v>
      </c>
      <c r="E31" t="s">
        <v>8</v>
      </c>
      <c r="F31" t="s">
        <v>8</v>
      </c>
      <c r="G31" t="s">
        <v>90</v>
      </c>
      <c r="I31" s="67" t="b">
        <f t="shared" si="0"/>
        <v>0</v>
      </c>
      <c r="K31" s="1" t="s">
        <v>88</v>
      </c>
      <c r="L31" t="s">
        <v>89</v>
      </c>
      <c r="M31" t="s">
        <v>8</v>
      </c>
      <c r="N31" t="s">
        <v>8</v>
      </c>
      <c r="O31" t="s">
        <v>90</v>
      </c>
    </row>
    <row r="32" spans="3:15" x14ac:dyDescent="0.25">
      <c r="C32" s="1" t="s">
        <v>91</v>
      </c>
      <c r="D32" t="s">
        <v>92</v>
      </c>
      <c r="E32" t="s">
        <v>8</v>
      </c>
      <c r="F32" t="s">
        <v>8</v>
      </c>
      <c r="G32" t="s">
        <v>93</v>
      </c>
      <c r="I32" s="67" t="b">
        <f t="shared" si="0"/>
        <v>0</v>
      </c>
      <c r="K32" s="1" t="s">
        <v>91</v>
      </c>
      <c r="L32" t="s">
        <v>92</v>
      </c>
      <c r="M32" t="s">
        <v>8</v>
      </c>
      <c r="N32" t="s">
        <v>8</v>
      </c>
      <c r="O32" t="s">
        <v>93</v>
      </c>
    </row>
    <row r="33" spans="3:15" x14ac:dyDescent="0.25">
      <c r="C33" s="1" t="s">
        <v>94</v>
      </c>
      <c r="D33" t="s">
        <v>95</v>
      </c>
      <c r="E33" t="s">
        <v>8</v>
      </c>
      <c r="F33" t="s">
        <v>8</v>
      </c>
      <c r="G33" t="s">
        <v>96</v>
      </c>
      <c r="I33" s="67" t="b">
        <f t="shared" si="0"/>
        <v>0</v>
      </c>
      <c r="K33" s="1" t="s">
        <v>94</v>
      </c>
      <c r="L33" t="s">
        <v>95</v>
      </c>
      <c r="M33" t="s">
        <v>8</v>
      </c>
      <c r="N33" t="s">
        <v>8</v>
      </c>
      <c r="O33" t="s">
        <v>96</v>
      </c>
    </row>
    <row r="34" spans="3:15" x14ac:dyDescent="0.25">
      <c r="C34" s="1" t="s">
        <v>97</v>
      </c>
      <c r="D34" t="s">
        <v>98</v>
      </c>
      <c r="E34" t="s">
        <v>8</v>
      </c>
      <c r="F34" t="s">
        <v>8</v>
      </c>
      <c r="G34" t="s">
        <v>99</v>
      </c>
      <c r="I34" s="67" t="b">
        <f t="shared" si="0"/>
        <v>0</v>
      </c>
      <c r="K34" s="1" t="s">
        <v>97</v>
      </c>
      <c r="L34" t="s">
        <v>98</v>
      </c>
      <c r="M34" t="s">
        <v>8</v>
      </c>
      <c r="N34" t="s">
        <v>8</v>
      </c>
      <c r="O34" t="s">
        <v>99</v>
      </c>
    </row>
    <row r="35" spans="3:15" x14ac:dyDescent="0.25">
      <c r="C35" s="1" t="s">
        <v>100</v>
      </c>
      <c r="D35" t="s">
        <v>101</v>
      </c>
      <c r="E35" t="s">
        <v>8</v>
      </c>
      <c r="F35" t="s">
        <v>8</v>
      </c>
      <c r="G35" t="s">
        <v>102</v>
      </c>
      <c r="I35" s="67" t="b">
        <f t="shared" si="0"/>
        <v>0</v>
      </c>
      <c r="K35" s="1" t="s">
        <v>100</v>
      </c>
      <c r="L35" t="s">
        <v>101</v>
      </c>
      <c r="M35" t="s">
        <v>8</v>
      </c>
      <c r="N35" t="s">
        <v>8</v>
      </c>
      <c r="O35" t="s">
        <v>102</v>
      </c>
    </row>
    <row r="36" spans="3:15" x14ac:dyDescent="0.25">
      <c r="C36" s="1" t="s">
        <v>103</v>
      </c>
      <c r="D36" t="s">
        <v>104</v>
      </c>
      <c r="E36" t="s">
        <v>8</v>
      </c>
      <c r="F36" t="s">
        <v>8</v>
      </c>
      <c r="G36" t="s">
        <v>105</v>
      </c>
      <c r="I36" s="67" t="b">
        <f t="shared" si="0"/>
        <v>0</v>
      </c>
      <c r="K36" s="1" t="s">
        <v>103</v>
      </c>
      <c r="L36" t="s">
        <v>104</v>
      </c>
      <c r="M36" t="s">
        <v>8</v>
      </c>
      <c r="N36" t="s">
        <v>8</v>
      </c>
      <c r="O36" t="s">
        <v>105</v>
      </c>
    </row>
    <row r="37" spans="3:15" x14ac:dyDescent="0.25">
      <c r="C37" s="1" t="s">
        <v>106</v>
      </c>
      <c r="D37" t="s">
        <v>107</v>
      </c>
      <c r="E37" t="s">
        <v>8</v>
      </c>
      <c r="F37" t="s">
        <v>8</v>
      </c>
      <c r="G37" t="s">
        <v>108</v>
      </c>
      <c r="I37" s="67" t="b">
        <f t="shared" si="0"/>
        <v>0</v>
      </c>
      <c r="K37" s="1" t="s">
        <v>106</v>
      </c>
      <c r="L37" t="s">
        <v>107</v>
      </c>
      <c r="M37" t="s">
        <v>8</v>
      </c>
      <c r="N37" t="s">
        <v>8</v>
      </c>
      <c r="O37" t="s">
        <v>108</v>
      </c>
    </row>
    <row r="38" spans="3:15" x14ac:dyDescent="0.25">
      <c r="C38" s="1" t="s">
        <v>109</v>
      </c>
      <c r="D38" t="s">
        <v>110</v>
      </c>
      <c r="E38" t="s">
        <v>8</v>
      </c>
      <c r="F38" t="s">
        <v>8</v>
      </c>
      <c r="G38" t="s">
        <v>111</v>
      </c>
      <c r="I38" s="67" t="b">
        <f t="shared" si="0"/>
        <v>0</v>
      </c>
      <c r="K38" s="1" t="s">
        <v>109</v>
      </c>
      <c r="L38" t="s">
        <v>110</v>
      </c>
      <c r="M38" t="s">
        <v>8</v>
      </c>
      <c r="N38" t="s">
        <v>8</v>
      </c>
      <c r="O38" t="s">
        <v>111</v>
      </c>
    </row>
    <row r="39" spans="3:15" x14ac:dyDescent="0.25">
      <c r="C39" s="1" t="s">
        <v>112</v>
      </c>
      <c r="D39" t="s">
        <v>113</v>
      </c>
      <c r="E39" t="s">
        <v>8</v>
      </c>
      <c r="F39" t="s">
        <v>8</v>
      </c>
      <c r="G39" t="s">
        <v>114</v>
      </c>
      <c r="I39" s="67" t="b">
        <f t="shared" si="0"/>
        <v>0</v>
      </c>
      <c r="K39" s="1" t="s">
        <v>112</v>
      </c>
      <c r="L39" t="s">
        <v>113</v>
      </c>
      <c r="M39" t="s">
        <v>8</v>
      </c>
      <c r="N39" t="s">
        <v>8</v>
      </c>
      <c r="O39" t="s">
        <v>114</v>
      </c>
    </row>
    <row r="40" spans="3:15" x14ac:dyDescent="0.25">
      <c r="C40" s="1" t="s">
        <v>115</v>
      </c>
      <c r="D40" t="s">
        <v>116</v>
      </c>
      <c r="E40" t="s">
        <v>8</v>
      </c>
      <c r="F40" t="s">
        <v>8</v>
      </c>
      <c r="G40" t="s">
        <v>117</v>
      </c>
      <c r="I40" s="67" t="b">
        <f t="shared" si="0"/>
        <v>0</v>
      </c>
      <c r="K40" s="1" t="s">
        <v>115</v>
      </c>
      <c r="L40" t="s">
        <v>116</v>
      </c>
      <c r="M40" t="s">
        <v>8</v>
      </c>
      <c r="N40" t="s">
        <v>8</v>
      </c>
      <c r="O40" t="s">
        <v>117</v>
      </c>
    </row>
    <row r="41" spans="3:15" x14ac:dyDescent="0.25">
      <c r="C41" s="1" t="s">
        <v>118</v>
      </c>
      <c r="D41" t="s">
        <v>119</v>
      </c>
      <c r="E41" t="s">
        <v>7</v>
      </c>
      <c r="F41" t="s">
        <v>8</v>
      </c>
      <c r="G41" t="s">
        <v>120</v>
      </c>
      <c r="I41" s="67" t="b">
        <f t="shared" si="0"/>
        <v>0</v>
      </c>
      <c r="K41" s="1" t="s">
        <v>118</v>
      </c>
      <c r="L41" t="s">
        <v>119</v>
      </c>
      <c r="M41" t="s">
        <v>7</v>
      </c>
      <c r="N41" t="s">
        <v>8</v>
      </c>
      <c r="O41" t="s">
        <v>120</v>
      </c>
    </row>
    <row r="42" spans="3:15" x14ac:dyDescent="0.25">
      <c r="C42" s="1" t="s">
        <v>121</v>
      </c>
      <c r="D42" t="s">
        <v>122</v>
      </c>
      <c r="E42" t="s">
        <v>8</v>
      </c>
      <c r="F42" t="s">
        <v>8</v>
      </c>
      <c r="G42" t="s">
        <v>123</v>
      </c>
      <c r="I42" s="67" t="b">
        <f t="shared" si="0"/>
        <v>0</v>
      </c>
      <c r="K42" s="1" t="s">
        <v>121</v>
      </c>
      <c r="L42" t="s">
        <v>122</v>
      </c>
      <c r="M42" t="s">
        <v>8</v>
      </c>
      <c r="N42" t="s">
        <v>8</v>
      </c>
      <c r="O42" t="s">
        <v>123</v>
      </c>
    </row>
    <row r="43" spans="3:15" x14ac:dyDescent="0.25">
      <c r="C43" s="1" t="s">
        <v>124</v>
      </c>
      <c r="D43" t="s">
        <v>125</v>
      </c>
      <c r="E43" t="s">
        <v>8</v>
      </c>
      <c r="F43" t="s">
        <v>8</v>
      </c>
      <c r="G43" t="s">
        <v>126</v>
      </c>
      <c r="I43" s="67" t="b">
        <f t="shared" si="0"/>
        <v>0</v>
      </c>
      <c r="K43" s="1" t="s">
        <v>124</v>
      </c>
      <c r="L43" t="s">
        <v>125</v>
      </c>
      <c r="M43" t="s">
        <v>8</v>
      </c>
      <c r="N43" t="s">
        <v>8</v>
      </c>
      <c r="O43" t="s">
        <v>126</v>
      </c>
    </row>
    <row r="44" spans="3:15" x14ac:dyDescent="0.25">
      <c r="C44" s="1" t="s">
        <v>127</v>
      </c>
      <c r="D44" t="s">
        <v>128</v>
      </c>
      <c r="E44" t="s">
        <v>8</v>
      </c>
      <c r="F44" t="s">
        <v>8</v>
      </c>
      <c r="G44" t="s">
        <v>129</v>
      </c>
      <c r="I44" s="67" t="b">
        <f t="shared" si="0"/>
        <v>0</v>
      </c>
      <c r="K44" s="1" t="s">
        <v>127</v>
      </c>
      <c r="L44" t="s">
        <v>128</v>
      </c>
      <c r="M44" t="s">
        <v>8</v>
      </c>
      <c r="N44" t="s">
        <v>8</v>
      </c>
      <c r="O44" t="s">
        <v>129</v>
      </c>
    </row>
    <row r="45" spans="3:15" x14ac:dyDescent="0.25">
      <c r="C45" s="1" t="s">
        <v>130</v>
      </c>
      <c r="D45" t="s">
        <v>131</v>
      </c>
      <c r="E45" t="s">
        <v>7</v>
      </c>
      <c r="F45" t="s">
        <v>8</v>
      </c>
      <c r="G45" t="s">
        <v>132</v>
      </c>
      <c r="I45" s="67" t="b">
        <f t="shared" si="0"/>
        <v>0</v>
      </c>
      <c r="K45" s="1" t="s">
        <v>130</v>
      </c>
      <c r="L45" t="s">
        <v>131</v>
      </c>
      <c r="M45" t="s">
        <v>7</v>
      </c>
      <c r="N45" t="s">
        <v>8</v>
      </c>
      <c r="O45" t="s">
        <v>132</v>
      </c>
    </row>
    <row r="46" spans="3:15" x14ac:dyDescent="0.25">
      <c r="C46" s="1" t="s">
        <v>133</v>
      </c>
      <c r="D46" t="s">
        <v>134</v>
      </c>
      <c r="E46" t="s">
        <v>8</v>
      </c>
      <c r="F46" t="s">
        <v>8</v>
      </c>
      <c r="G46" t="s">
        <v>135</v>
      </c>
      <c r="I46" s="67" t="b">
        <f t="shared" si="0"/>
        <v>0</v>
      </c>
      <c r="K46" s="1" t="s">
        <v>133</v>
      </c>
      <c r="L46" t="s">
        <v>134</v>
      </c>
      <c r="M46" t="s">
        <v>8</v>
      </c>
      <c r="N46" t="s">
        <v>8</v>
      </c>
      <c r="O46" t="s">
        <v>135</v>
      </c>
    </row>
    <row r="47" spans="3:15" x14ac:dyDescent="0.25">
      <c r="C47" s="1" t="s">
        <v>136</v>
      </c>
      <c r="D47" t="s">
        <v>137</v>
      </c>
      <c r="E47" t="s">
        <v>8</v>
      </c>
      <c r="F47" t="s">
        <v>8</v>
      </c>
      <c r="G47" t="s">
        <v>138</v>
      </c>
      <c r="I47" s="67" t="b">
        <f t="shared" si="0"/>
        <v>0</v>
      </c>
      <c r="K47" s="1" t="s">
        <v>136</v>
      </c>
      <c r="L47" t="s">
        <v>137</v>
      </c>
      <c r="M47" t="s">
        <v>8</v>
      </c>
      <c r="N47" t="s">
        <v>8</v>
      </c>
      <c r="O47" t="s">
        <v>138</v>
      </c>
    </row>
    <row r="48" spans="3:15" x14ac:dyDescent="0.25">
      <c r="C48" s="1" t="s">
        <v>139</v>
      </c>
      <c r="D48" t="s">
        <v>140</v>
      </c>
      <c r="E48" t="s">
        <v>7</v>
      </c>
      <c r="F48" t="s">
        <v>8</v>
      </c>
      <c r="G48" t="s">
        <v>141</v>
      </c>
      <c r="I48" s="67" t="b">
        <f t="shared" si="0"/>
        <v>0</v>
      </c>
      <c r="K48" s="1" t="s">
        <v>139</v>
      </c>
      <c r="L48" t="s">
        <v>140</v>
      </c>
      <c r="M48" t="s">
        <v>7</v>
      </c>
      <c r="N48" t="s">
        <v>8</v>
      </c>
      <c r="O48" t="s">
        <v>141</v>
      </c>
    </row>
    <row r="49" spans="3:15" x14ac:dyDescent="0.25">
      <c r="C49" s="1" t="s">
        <v>142</v>
      </c>
      <c r="D49" t="s">
        <v>143</v>
      </c>
      <c r="E49" t="s">
        <v>8</v>
      </c>
      <c r="F49" t="s">
        <v>8</v>
      </c>
      <c r="G49" t="s">
        <v>144</v>
      </c>
      <c r="I49" s="67" t="b">
        <f t="shared" si="0"/>
        <v>0</v>
      </c>
      <c r="K49" s="1" t="s">
        <v>142</v>
      </c>
      <c r="L49" t="s">
        <v>143</v>
      </c>
      <c r="M49" t="s">
        <v>8</v>
      </c>
      <c r="N49" t="s">
        <v>8</v>
      </c>
      <c r="O49" t="s">
        <v>144</v>
      </c>
    </row>
    <row r="50" spans="3:15" x14ac:dyDescent="0.25">
      <c r="C50" s="1" t="s">
        <v>145</v>
      </c>
      <c r="D50" t="s">
        <v>146</v>
      </c>
      <c r="E50" t="s">
        <v>7</v>
      </c>
      <c r="F50" t="s">
        <v>8</v>
      </c>
      <c r="G50" t="s">
        <v>147</v>
      </c>
      <c r="I50" s="67" t="b">
        <f t="shared" si="0"/>
        <v>0</v>
      </c>
      <c r="K50" s="1" t="s">
        <v>145</v>
      </c>
      <c r="L50" t="s">
        <v>146</v>
      </c>
      <c r="M50" t="s">
        <v>7</v>
      </c>
      <c r="N50" t="s">
        <v>8</v>
      </c>
      <c r="O50" t="s">
        <v>147</v>
      </c>
    </row>
    <row r="51" spans="3:15" x14ac:dyDescent="0.25">
      <c r="C51" s="1" t="s">
        <v>148</v>
      </c>
      <c r="D51" t="s">
        <v>149</v>
      </c>
      <c r="E51" t="s">
        <v>8</v>
      </c>
      <c r="F51" t="s">
        <v>8</v>
      </c>
      <c r="G51" t="s">
        <v>150</v>
      </c>
      <c r="I51" s="67" t="b">
        <f t="shared" si="0"/>
        <v>0</v>
      </c>
      <c r="K51" s="1" t="s">
        <v>148</v>
      </c>
      <c r="L51" t="s">
        <v>149</v>
      </c>
      <c r="M51" t="s">
        <v>8</v>
      </c>
      <c r="N51" t="s">
        <v>8</v>
      </c>
      <c r="O51" t="s">
        <v>150</v>
      </c>
    </row>
    <row r="52" spans="3:15" x14ac:dyDescent="0.25">
      <c r="C52" s="1" t="s">
        <v>151</v>
      </c>
      <c r="D52" t="s">
        <v>152</v>
      </c>
      <c r="E52" t="s">
        <v>8</v>
      </c>
      <c r="F52" t="s">
        <v>8</v>
      </c>
      <c r="G52" t="s">
        <v>153</v>
      </c>
      <c r="I52" s="67" t="b">
        <f t="shared" si="0"/>
        <v>0</v>
      </c>
      <c r="K52" s="1" t="s">
        <v>151</v>
      </c>
      <c r="L52" t="s">
        <v>152</v>
      </c>
      <c r="M52" t="s">
        <v>8</v>
      </c>
      <c r="N52" t="s">
        <v>8</v>
      </c>
      <c r="O52" t="s">
        <v>153</v>
      </c>
    </row>
    <row r="53" spans="3:15" x14ac:dyDescent="0.25">
      <c r="C53" s="1" t="s">
        <v>154</v>
      </c>
      <c r="D53" t="s">
        <v>155</v>
      </c>
      <c r="E53" t="s">
        <v>8</v>
      </c>
      <c r="F53" t="s">
        <v>8</v>
      </c>
      <c r="G53" t="s">
        <v>156</v>
      </c>
      <c r="I53" s="67" t="b">
        <f t="shared" si="0"/>
        <v>0</v>
      </c>
      <c r="K53" s="1" t="s">
        <v>154</v>
      </c>
      <c r="L53" t="s">
        <v>155</v>
      </c>
      <c r="M53" t="s">
        <v>8</v>
      </c>
      <c r="N53" t="s">
        <v>8</v>
      </c>
      <c r="O53" t="s">
        <v>156</v>
      </c>
    </row>
    <row r="54" spans="3:15" x14ac:dyDescent="0.25">
      <c r="C54" s="1" t="s">
        <v>157</v>
      </c>
      <c r="D54" t="s">
        <v>158</v>
      </c>
      <c r="E54" t="s">
        <v>7</v>
      </c>
      <c r="F54" t="s">
        <v>8</v>
      </c>
      <c r="G54" t="s">
        <v>159</v>
      </c>
      <c r="I54" s="67" t="b">
        <f t="shared" si="0"/>
        <v>0</v>
      </c>
      <c r="K54" s="1" t="s">
        <v>157</v>
      </c>
      <c r="L54" t="s">
        <v>158</v>
      </c>
      <c r="M54" t="s">
        <v>7</v>
      </c>
      <c r="N54" t="s">
        <v>8</v>
      </c>
      <c r="O54" t="s">
        <v>159</v>
      </c>
    </row>
    <row r="55" spans="3:15" x14ac:dyDescent="0.25">
      <c r="C55" s="1" t="s">
        <v>160</v>
      </c>
      <c r="D55" t="s">
        <v>161</v>
      </c>
      <c r="E55" t="s">
        <v>8</v>
      </c>
      <c r="F55" t="s">
        <v>8</v>
      </c>
      <c r="G55" t="s">
        <v>162</v>
      </c>
      <c r="I55" s="67" t="b">
        <f t="shared" si="0"/>
        <v>0</v>
      </c>
      <c r="K55" s="1" t="s">
        <v>160</v>
      </c>
      <c r="L55" t="s">
        <v>161</v>
      </c>
      <c r="M55" t="s">
        <v>8</v>
      </c>
      <c r="N55" t="s">
        <v>8</v>
      </c>
      <c r="O55" t="s">
        <v>162</v>
      </c>
    </row>
    <row r="56" spans="3:15" x14ac:dyDescent="0.25">
      <c r="C56" s="1" t="s">
        <v>163</v>
      </c>
      <c r="D56" t="s">
        <v>164</v>
      </c>
      <c r="E56" t="s">
        <v>7</v>
      </c>
      <c r="F56" t="s">
        <v>8</v>
      </c>
      <c r="G56" t="s">
        <v>165</v>
      </c>
      <c r="I56" s="67" t="b">
        <f t="shared" si="0"/>
        <v>0</v>
      </c>
      <c r="K56" s="1" t="s">
        <v>163</v>
      </c>
      <c r="L56" t="s">
        <v>164</v>
      </c>
      <c r="M56" t="s">
        <v>7</v>
      </c>
      <c r="N56" t="s">
        <v>8</v>
      </c>
      <c r="O56" t="s">
        <v>165</v>
      </c>
    </row>
    <row r="57" spans="3:15" x14ac:dyDescent="0.25">
      <c r="C57" s="1" t="s">
        <v>166</v>
      </c>
      <c r="D57" t="s">
        <v>167</v>
      </c>
      <c r="E57" t="s">
        <v>8</v>
      </c>
      <c r="F57" t="s">
        <v>8</v>
      </c>
      <c r="G57" t="s">
        <v>168</v>
      </c>
      <c r="I57" s="67" t="b">
        <f t="shared" si="0"/>
        <v>0</v>
      </c>
      <c r="K57" s="1" t="s">
        <v>166</v>
      </c>
      <c r="L57" t="s">
        <v>167</v>
      </c>
      <c r="M57" t="s">
        <v>8</v>
      </c>
      <c r="N57" t="s">
        <v>8</v>
      </c>
      <c r="O57" t="s">
        <v>168</v>
      </c>
    </row>
    <row r="58" spans="3:15" x14ac:dyDescent="0.25">
      <c r="C58" s="1" t="s">
        <v>169</v>
      </c>
      <c r="D58" t="s">
        <v>170</v>
      </c>
      <c r="E58" t="s">
        <v>8</v>
      </c>
      <c r="F58" t="s">
        <v>8</v>
      </c>
      <c r="G58" t="s">
        <v>171</v>
      </c>
      <c r="I58" s="67" t="b">
        <f t="shared" si="0"/>
        <v>0</v>
      </c>
      <c r="K58" s="1" t="s">
        <v>169</v>
      </c>
      <c r="L58" t="s">
        <v>170</v>
      </c>
      <c r="M58" t="s">
        <v>8</v>
      </c>
      <c r="N58" t="s">
        <v>8</v>
      </c>
      <c r="O58" t="s">
        <v>171</v>
      </c>
    </row>
    <row r="59" spans="3:15" x14ac:dyDescent="0.25">
      <c r="C59" s="1" t="s">
        <v>172</v>
      </c>
      <c r="D59" t="s">
        <v>173</v>
      </c>
      <c r="E59" t="s">
        <v>7</v>
      </c>
      <c r="F59" t="s">
        <v>8</v>
      </c>
      <c r="G59" t="s">
        <v>174</v>
      </c>
      <c r="I59" s="67" t="b">
        <f t="shared" si="0"/>
        <v>0</v>
      </c>
      <c r="K59" s="1" t="s">
        <v>172</v>
      </c>
      <c r="L59" t="s">
        <v>173</v>
      </c>
      <c r="M59" t="s">
        <v>7</v>
      </c>
      <c r="N59" t="s">
        <v>8</v>
      </c>
      <c r="O59" t="s">
        <v>174</v>
      </c>
    </row>
    <row r="60" spans="3:15" x14ac:dyDescent="0.25">
      <c r="C60" s="1" t="s">
        <v>175</v>
      </c>
      <c r="D60" t="s">
        <v>176</v>
      </c>
      <c r="E60" t="s">
        <v>7</v>
      </c>
      <c r="F60" t="s">
        <v>8</v>
      </c>
      <c r="G60" t="s">
        <v>177</v>
      </c>
      <c r="I60" s="67" t="b">
        <f t="shared" si="0"/>
        <v>0</v>
      </c>
      <c r="K60" s="1" t="s">
        <v>175</v>
      </c>
      <c r="L60" t="s">
        <v>176</v>
      </c>
      <c r="M60" t="s">
        <v>7</v>
      </c>
      <c r="N60" t="s">
        <v>8</v>
      </c>
      <c r="O60" t="s">
        <v>177</v>
      </c>
    </row>
    <row r="61" spans="3:15" x14ac:dyDescent="0.25">
      <c r="C61" s="1" t="s">
        <v>178</v>
      </c>
      <c r="D61" t="s">
        <v>179</v>
      </c>
      <c r="E61" t="s">
        <v>7</v>
      </c>
      <c r="F61" t="s">
        <v>8</v>
      </c>
      <c r="G61" t="s">
        <v>180</v>
      </c>
      <c r="I61" s="67" t="b">
        <f t="shared" si="0"/>
        <v>0</v>
      </c>
      <c r="K61" s="1" t="s">
        <v>178</v>
      </c>
      <c r="L61" t="s">
        <v>179</v>
      </c>
      <c r="M61" t="s">
        <v>7</v>
      </c>
      <c r="N61" t="s">
        <v>8</v>
      </c>
      <c r="O61" t="s">
        <v>180</v>
      </c>
    </row>
    <row r="62" spans="3:15" x14ac:dyDescent="0.25">
      <c r="C62" s="1" t="s">
        <v>181</v>
      </c>
      <c r="D62" t="s">
        <v>182</v>
      </c>
      <c r="E62" t="s">
        <v>8</v>
      </c>
      <c r="F62" t="s">
        <v>8</v>
      </c>
      <c r="G62" t="s">
        <v>183</v>
      </c>
      <c r="I62" s="67" t="b">
        <f t="shared" si="0"/>
        <v>0</v>
      </c>
      <c r="K62" s="1" t="s">
        <v>181</v>
      </c>
      <c r="L62" t="s">
        <v>182</v>
      </c>
      <c r="M62" t="s">
        <v>8</v>
      </c>
      <c r="N62" t="s">
        <v>8</v>
      </c>
      <c r="O62" t="s">
        <v>183</v>
      </c>
    </row>
    <row r="63" spans="3:15" x14ac:dyDescent="0.25">
      <c r="C63" s="1" t="s">
        <v>184</v>
      </c>
      <c r="D63" t="s">
        <v>185</v>
      </c>
      <c r="E63" t="s">
        <v>7</v>
      </c>
      <c r="F63" t="s">
        <v>8</v>
      </c>
      <c r="G63" t="s">
        <v>186</v>
      </c>
      <c r="I63" s="67" t="b">
        <f t="shared" si="0"/>
        <v>0</v>
      </c>
      <c r="K63" s="1" t="s">
        <v>184</v>
      </c>
      <c r="L63" t="s">
        <v>185</v>
      </c>
      <c r="M63" t="s">
        <v>7</v>
      </c>
      <c r="N63" t="s">
        <v>8</v>
      </c>
      <c r="O63" t="s">
        <v>186</v>
      </c>
    </row>
    <row r="64" spans="3:15" x14ac:dyDescent="0.25">
      <c r="C64" s="1" t="s">
        <v>187</v>
      </c>
      <c r="D64" t="s">
        <v>188</v>
      </c>
      <c r="E64" t="s">
        <v>8</v>
      </c>
      <c r="F64" t="s">
        <v>8</v>
      </c>
      <c r="G64" t="s">
        <v>189</v>
      </c>
      <c r="I64" s="67" t="b">
        <f t="shared" si="0"/>
        <v>0</v>
      </c>
      <c r="K64" s="1" t="s">
        <v>187</v>
      </c>
      <c r="L64" t="s">
        <v>188</v>
      </c>
      <c r="M64" t="s">
        <v>8</v>
      </c>
      <c r="N64" t="s">
        <v>8</v>
      </c>
      <c r="O64" t="s">
        <v>189</v>
      </c>
    </row>
    <row r="65" spans="3:15" x14ac:dyDescent="0.25">
      <c r="C65" s="1" t="s">
        <v>190</v>
      </c>
      <c r="D65" t="s">
        <v>191</v>
      </c>
      <c r="E65" t="s">
        <v>8</v>
      </c>
      <c r="F65" t="s">
        <v>8</v>
      </c>
      <c r="G65" t="s">
        <v>192</v>
      </c>
      <c r="I65" s="67" t="b">
        <f t="shared" si="0"/>
        <v>0</v>
      </c>
      <c r="K65" s="1" t="s">
        <v>190</v>
      </c>
      <c r="L65" t="s">
        <v>191</v>
      </c>
      <c r="M65" t="s">
        <v>8</v>
      </c>
      <c r="N65" t="s">
        <v>8</v>
      </c>
      <c r="O65" t="s">
        <v>192</v>
      </c>
    </row>
    <row r="66" spans="3:15" x14ac:dyDescent="0.25">
      <c r="C66" s="1" t="s">
        <v>193</v>
      </c>
      <c r="D66" t="s">
        <v>194</v>
      </c>
      <c r="E66" t="s">
        <v>7</v>
      </c>
      <c r="F66" t="s">
        <v>7</v>
      </c>
      <c r="G66" t="s">
        <v>195</v>
      </c>
      <c r="I66" s="67" t="b">
        <f t="shared" si="0"/>
        <v>0</v>
      </c>
      <c r="K66" s="1" t="s">
        <v>193</v>
      </c>
      <c r="L66" t="s">
        <v>194</v>
      </c>
      <c r="M66" t="s">
        <v>7</v>
      </c>
      <c r="N66" t="s">
        <v>7</v>
      </c>
      <c r="O66" t="s">
        <v>195</v>
      </c>
    </row>
    <row r="67" spans="3:15" x14ac:dyDescent="0.25">
      <c r="C67" s="1" t="s">
        <v>196</v>
      </c>
      <c r="D67" t="s">
        <v>197</v>
      </c>
      <c r="E67" t="s">
        <v>7</v>
      </c>
      <c r="F67" t="s">
        <v>7</v>
      </c>
      <c r="G67" t="s">
        <v>198</v>
      </c>
      <c r="I67" s="67" t="b">
        <f t="shared" si="0"/>
        <v>0</v>
      </c>
      <c r="K67" s="1" t="s">
        <v>196</v>
      </c>
      <c r="L67" t="s">
        <v>197</v>
      </c>
      <c r="M67" t="s">
        <v>7</v>
      </c>
      <c r="N67" t="s">
        <v>7</v>
      </c>
      <c r="O67" t="s">
        <v>198</v>
      </c>
    </row>
    <row r="68" spans="3:15" x14ac:dyDescent="0.25">
      <c r="C68" s="1" t="s">
        <v>199</v>
      </c>
      <c r="D68" t="s">
        <v>200</v>
      </c>
      <c r="E68" t="s">
        <v>7</v>
      </c>
      <c r="F68" t="s">
        <v>8</v>
      </c>
      <c r="G68" t="s">
        <v>201</v>
      </c>
      <c r="I68" s="67" t="b">
        <f t="shared" si="0"/>
        <v>0</v>
      </c>
      <c r="K68" s="1" t="s">
        <v>199</v>
      </c>
      <c r="L68" t="s">
        <v>200</v>
      </c>
      <c r="M68" t="s">
        <v>7</v>
      </c>
      <c r="N68" t="s">
        <v>8</v>
      </c>
      <c r="O68" t="s">
        <v>201</v>
      </c>
    </row>
    <row r="69" spans="3:15" x14ac:dyDescent="0.25">
      <c r="C69" s="1" t="s">
        <v>202</v>
      </c>
      <c r="D69" t="s">
        <v>203</v>
      </c>
      <c r="E69" t="s">
        <v>7</v>
      </c>
      <c r="F69" t="s">
        <v>8</v>
      </c>
      <c r="G69" t="s">
        <v>204</v>
      </c>
      <c r="I69" s="67" t="b">
        <f t="shared" ref="I69:I111" si="1">_xlfn.XOR(E69="No",M69="No")</f>
        <v>0</v>
      </c>
      <c r="K69" s="1" t="s">
        <v>202</v>
      </c>
      <c r="L69" t="s">
        <v>203</v>
      </c>
      <c r="M69" t="s">
        <v>7</v>
      </c>
      <c r="N69" t="s">
        <v>8</v>
      </c>
      <c r="O69" t="s">
        <v>204</v>
      </c>
    </row>
    <row r="70" spans="3:15" x14ac:dyDescent="0.25">
      <c r="C70" s="1" t="s">
        <v>205</v>
      </c>
      <c r="D70" t="s">
        <v>206</v>
      </c>
      <c r="E70" t="s">
        <v>8</v>
      </c>
      <c r="F70" t="s">
        <v>8</v>
      </c>
      <c r="G70" t="s">
        <v>207</v>
      </c>
      <c r="I70" s="67" t="b">
        <f t="shared" si="1"/>
        <v>0</v>
      </c>
      <c r="K70" s="1" t="s">
        <v>205</v>
      </c>
      <c r="L70" t="s">
        <v>206</v>
      </c>
      <c r="M70" t="s">
        <v>8</v>
      </c>
      <c r="N70" t="s">
        <v>8</v>
      </c>
      <c r="O70" t="s">
        <v>207</v>
      </c>
    </row>
    <row r="71" spans="3:15" x14ac:dyDescent="0.25">
      <c r="C71" s="1" t="s">
        <v>208</v>
      </c>
      <c r="D71" t="s">
        <v>209</v>
      </c>
      <c r="E71" t="s">
        <v>8</v>
      </c>
      <c r="F71" t="s">
        <v>8</v>
      </c>
      <c r="G71" t="s">
        <v>210</v>
      </c>
      <c r="I71" s="67" t="b">
        <f t="shared" si="1"/>
        <v>0</v>
      </c>
      <c r="K71" s="1" t="s">
        <v>208</v>
      </c>
      <c r="L71" t="s">
        <v>209</v>
      </c>
      <c r="M71" t="s">
        <v>8</v>
      </c>
      <c r="N71" t="s">
        <v>8</v>
      </c>
      <c r="O71" t="s">
        <v>210</v>
      </c>
    </row>
    <row r="72" spans="3:15" x14ac:dyDescent="0.25">
      <c r="C72" s="1" t="s">
        <v>211</v>
      </c>
      <c r="D72" t="s">
        <v>212</v>
      </c>
      <c r="E72" t="s">
        <v>8</v>
      </c>
      <c r="F72" t="s">
        <v>8</v>
      </c>
      <c r="G72" t="s">
        <v>213</v>
      </c>
      <c r="I72" s="67" t="b">
        <f t="shared" si="1"/>
        <v>0</v>
      </c>
      <c r="K72" s="1" t="s">
        <v>211</v>
      </c>
      <c r="L72" t="s">
        <v>212</v>
      </c>
      <c r="M72" t="s">
        <v>8</v>
      </c>
      <c r="N72" t="s">
        <v>8</v>
      </c>
      <c r="O72" t="s">
        <v>213</v>
      </c>
    </row>
    <row r="73" spans="3:15" x14ac:dyDescent="0.25">
      <c r="C73" s="1" t="s">
        <v>214</v>
      </c>
      <c r="D73" t="s">
        <v>215</v>
      </c>
      <c r="E73" t="s">
        <v>8</v>
      </c>
      <c r="F73" t="s">
        <v>8</v>
      </c>
      <c r="G73" t="s">
        <v>216</v>
      </c>
      <c r="I73" s="67" t="b">
        <f t="shared" si="1"/>
        <v>0</v>
      </c>
      <c r="K73" s="1" t="s">
        <v>214</v>
      </c>
      <c r="L73" t="s">
        <v>215</v>
      </c>
      <c r="M73" t="s">
        <v>8</v>
      </c>
      <c r="N73" t="s">
        <v>8</v>
      </c>
      <c r="O73" t="s">
        <v>216</v>
      </c>
    </row>
    <row r="74" spans="3:15" x14ac:dyDescent="0.25">
      <c r="C74" s="1" t="s">
        <v>217</v>
      </c>
      <c r="D74" t="s">
        <v>218</v>
      </c>
      <c r="E74" t="s">
        <v>8</v>
      </c>
      <c r="F74" t="s">
        <v>8</v>
      </c>
      <c r="G74" t="s">
        <v>219</v>
      </c>
      <c r="I74" s="67" t="b">
        <f t="shared" si="1"/>
        <v>0</v>
      </c>
      <c r="K74" s="1" t="s">
        <v>217</v>
      </c>
      <c r="L74" t="s">
        <v>218</v>
      </c>
      <c r="M74" t="s">
        <v>8</v>
      </c>
      <c r="N74" t="s">
        <v>8</v>
      </c>
      <c r="O74" t="s">
        <v>219</v>
      </c>
    </row>
    <row r="75" spans="3:15" x14ac:dyDescent="0.25">
      <c r="C75" s="1" t="s">
        <v>220</v>
      </c>
      <c r="D75" t="s">
        <v>221</v>
      </c>
      <c r="E75" t="s">
        <v>8</v>
      </c>
      <c r="F75" t="s">
        <v>8</v>
      </c>
      <c r="G75" t="s">
        <v>222</v>
      </c>
      <c r="I75" s="67" t="b">
        <f t="shared" si="1"/>
        <v>0</v>
      </c>
      <c r="K75" s="1" t="s">
        <v>220</v>
      </c>
      <c r="L75" t="s">
        <v>221</v>
      </c>
      <c r="M75" t="s">
        <v>8</v>
      </c>
      <c r="N75" t="s">
        <v>8</v>
      </c>
      <c r="O75" t="s">
        <v>222</v>
      </c>
    </row>
    <row r="76" spans="3:15" x14ac:dyDescent="0.25">
      <c r="C76" s="1" t="s">
        <v>223</v>
      </c>
      <c r="D76" t="s">
        <v>224</v>
      </c>
      <c r="E76" t="s">
        <v>8</v>
      </c>
      <c r="F76" t="s">
        <v>8</v>
      </c>
      <c r="G76" t="s">
        <v>225</v>
      </c>
      <c r="I76" s="67" t="b">
        <f t="shared" si="1"/>
        <v>0</v>
      </c>
      <c r="K76" s="1" t="s">
        <v>223</v>
      </c>
      <c r="L76" t="s">
        <v>224</v>
      </c>
      <c r="M76" t="s">
        <v>8</v>
      </c>
      <c r="N76" t="s">
        <v>8</v>
      </c>
      <c r="O76" t="s">
        <v>225</v>
      </c>
    </row>
    <row r="77" spans="3:15" x14ac:dyDescent="0.25">
      <c r="C77" s="1" t="s">
        <v>226</v>
      </c>
      <c r="D77" t="s">
        <v>227</v>
      </c>
      <c r="E77" t="s">
        <v>7</v>
      </c>
      <c r="F77" t="s">
        <v>7</v>
      </c>
      <c r="G77" t="s">
        <v>228</v>
      </c>
      <c r="I77" s="67" t="b">
        <f t="shared" si="1"/>
        <v>0</v>
      </c>
      <c r="K77" s="1" t="s">
        <v>226</v>
      </c>
      <c r="L77" t="s">
        <v>227</v>
      </c>
      <c r="M77" t="s">
        <v>7</v>
      </c>
      <c r="N77" t="s">
        <v>7</v>
      </c>
      <c r="O77" t="s">
        <v>228</v>
      </c>
    </row>
    <row r="78" spans="3:15" x14ac:dyDescent="0.25">
      <c r="C78" s="1" t="s">
        <v>229</v>
      </c>
      <c r="D78" t="s">
        <v>230</v>
      </c>
      <c r="E78" t="s">
        <v>7</v>
      </c>
      <c r="F78" t="s">
        <v>8</v>
      </c>
      <c r="G78" t="s">
        <v>231</v>
      </c>
      <c r="I78" s="67" t="b">
        <f t="shared" si="1"/>
        <v>0</v>
      </c>
      <c r="K78" s="1" t="s">
        <v>229</v>
      </c>
      <c r="L78" t="s">
        <v>230</v>
      </c>
      <c r="M78" t="s">
        <v>7</v>
      </c>
      <c r="N78" t="s">
        <v>8</v>
      </c>
      <c r="O78" t="s">
        <v>231</v>
      </c>
    </row>
    <row r="79" spans="3:15" x14ac:dyDescent="0.25">
      <c r="C79" s="1" t="s">
        <v>232</v>
      </c>
      <c r="D79" t="s">
        <v>233</v>
      </c>
      <c r="E79" t="s">
        <v>8</v>
      </c>
      <c r="F79" t="s">
        <v>8</v>
      </c>
      <c r="G79" t="s">
        <v>234</v>
      </c>
      <c r="I79" s="67" t="b">
        <f t="shared" si="1"/>
        <v>0</v>
      </c>
      <c r="K79" s="1" t="s">
        <v>232</v>
      </c>
      <c r="L79" t="s">
        <v>233</v>
      </c>
      <c r="M79" t="s">
        <v>8</v>
      </c>
      <c r="N79" t="s">
        <v>8</v>
      </c>
      <c r="O79" t="s">
        <v>234</v>
      </c>
    </row>
    <row r="80" spans="3:15" x14ac:dyDescent="0.25">
      <c r="C80" s="1" t="s">
        <v>235</v>
      </c>
      <c r="D80" t="s">
        <v>236</v>
      </c>
      <c r="E80" t="s">
        <v>7</v>
      </c>
      <c r="F80" t="s">
        <v>8</v>
      </c>
      <c r="G80" t="s">
        <v>237</v>
      </c>
      <c r="I80" s="67" t="b">
        <f t="shared" si="1"/>
        <v>0</v>
      </c>
      <c r="K80" s="1" t="s">
        <v>235</v>
      </c>
      <c r="L80" t="s">
        <v>236</v>
      </c>
      <c r="M80" t="s">
        <v>7</v>
      </c>
      <c r="N80" t="s">
        <v>8</v>
      </c>
      <c r="O80" t="s">
        <v>237</v>
      </c>
    </row>
    <row r="81" spans="3:15" x14ac:dyDescent="0.25">
      <c r="C81" s="1" t="s">
        <v>238</v>
      </c>
      <c r="D81" t="s">
        <v>239</v>
      </c>
      <c r="E81" t="s">
        <v>7</v>
      </c>
      <c r="F81" t="s">
        <v>8</v>
      </c>
      <c r="G81" t="s">
        <v>240</v>
      </c>
      <c r="I81" s="67" t="b">
        <f t="shared" si="1"/>
        <v>0</v>
      </c>
      <c r="K81" s="1" t="s">
        <v>238</v>
      </c>
      <c r="L81" t="s">
        <v>239</v>
      </c>
      <c r="M81" t="s">
        <v>7</v>
      </c>
      <c r="N81" t="s">
        <v>8</v>
      </c>
      <c r="O81" t="s">
        <v>240</v>
      </c>
    </row>
    <row r="82" spans="3:15" x14ac:dyDescent="0.25">
      <c r="C82" s="1" t="s">
        <v>241</v>
      </c>
      <c r="D82" t="s">
        <v>242</v>
      </c>
      <c r="E82" t="s">
        <v>8</v>
      </c>
      <c r="F82" t="s">
        <v>8</v>
      </c>
      <c r="G82" t="s">
        <v>243</v>
      </c>
      <c r="I82" s="67" t="b">
        <f t="shared" si="1"/>
        <v>0</v>
      </c>
      <c r="K82" s="1" t="s">
        <v>241</v>
      </c>
      <c r="L82" t="s">
        <v>242</v>
      </c>
      <c r="M82" t="s">
        <v>8</v>
      </c>
      <c r="N82" t="s">
        <v>8</v>
      </c>
      <c r="O82" t="s">
        <v>243</v>
      </c>
    </row>
    <row r="83" spans="3:15" x14ac:dyDescent="0.25">
      <c r="C83" s="1" t="s">
        <v>244</v>
      </c>
      <c r="D83" t="s">
        <v>245</v>
      </c>
      <c r="E83" t="s">
        <v>7</v>
      </c>
      <c r="F83" t="s">
        <v>8</v>
      </c>
      <c r="G83" t="s">
        <v>246</v>
      </c>
      <c r="I83" s="67" t="b">
        <f t="shared" si="1"/>
        <v>0</v>
      </c>
      <c r="K83" s="1" t="s">
        <v>244</v>
      </c>
      <c r="L83" t="s">
        <v>245</v>
      </c>
      <c r="M83" t="s">
        <v>7</v>
      </c>
      <c r="N83" t="s">
        <v>8</v>
      </c>
      <c r="O83" t="s">
        <v>246</v>
      </c>
    </row>
    <row r="84" spans="3:15" x14ac:dyDescent="0.25">
      <c r="C84" s="1" t="s">
        <v>247</v>
      </c>
      <c r="D84" t="s">
        <v>248</v>
      </c>
      <c r="E84" t="s">
        <v>8</v>
      </c>
      <c r="F84" t="s">
        <v>8</v>
      </c>
      <c r="G84" t="s">
        <v>249</v>
      </c>
      <c r="I84" s="67" t="b">
        <f t="shared" si="1"/>
        <v>0</v>
      </c>
      <c r="K84" s="1" t="s">
        <v>247</v>
      </c>
      <c r="L84" t="s">
        <v>248</v>
      </c>
      <c r="M84" t="s">
        <v>8</v>
      </c>
      <c r="N84" t="s">
        <v>8</v>
      </c>
      <c r="O84" t="s">
        <v>249</v>
      </c>
    </row>
    <row r="85" spans="3:15" x14ac:dyDescent="0.25">
      <c r="C85" s="1" t="s">
        <v>250</v>
      </c>
      <c r="D85" t="s">
        <v>251</v>
      </c>
      <c r="E85" t="s">
        <v>8</v>
      </c>
      <c r="F85" t="s">
        <v>8</v>
      </c>
      <c r="G85" t="s">
        <v>252</v>
      </c>
      <c r="I85" s="67" t="b">
        <f t="shared" si="1"/>
        <v>0</v>
      </c>
      <c r="K85" s="1" t="s">
        <v>250</v>
      </c>
      <c r="L85" t="s">
        <v>251</v>
      </c>
      <c r="M85" t="s">
        <v>8</v>
      </c>
      <c r="N85" t="s">
        <v>8</v>
      </c>
      <c r="O85" t="s">
        <v>252</v>
      </c>
    </row>
    <row r="86" spans="3:15" x14ac:dyDescent="0.25">
      <c r="C86" s="1" t="s">
        <v>253</v>
      </c>
      <c r="D86" t="s">
        <v>254</v>
      </c>
      <c r="E86" t="s">
        <v>8</v>
      </c>
      <c r="F86" t="s">
        <v>8</v>
      </c>
      <c r="G86" t="s">
        <v>255</v>
      </c>
      <c r="I86" s="67" t="b">
        <f t="shared" si="1"/>
        <v>0</v>
      </c>
      <c r="K86" s="1" t="s">
        <v>253</v>
      </c>
      <c r="L86" t="s">
        <v>254</v>
      </c>
      <c r="M86" t="s">
        <v>8</v>
      </c>
      <c r="N86" t="s">
        <v>8</v>
      </c>
      <c r="O86" t="s">
        <v>255</v>
      </c>
    </row>
    <row r="87" spans="3:15" x14ac:dyDescent="0.25">
      <c r="C87" s="1" t="s">
        <v>256</v>
      </c>
      <c r="D87" t="s">
        <v>257</v>
      </c>
      <c r="E87" t="s">
        <v>8</v>
      </c>
      <c r="F87" t="s">
        <v>8</v>
      </c>
      <c r="G87" t="s">
        <v>258</v>
      </c>
      <c r="I87" s="67" t="b">
        <f t="shared" si="1"/>
        <v>0</v>
      </c>
      <c r="K87" s="1" t="s">
        <v>256</v>
      </c>
      <c r="L87" t="s">
        <v>257</v>
      </c>
      <c r="M87" t="s">
        <v>8</v>
      </c>
      <c r="N87" t="s">
        <v>8</v>
      </c>
      <c r="O87" t="s">
        <v>258</v>
      </c>
    </row>
    <row r="88" spans="3:15" x14ac:dyDescent="0.25">
      <c r="C88" s="1" t="s">
        <v>259</v>
      </c>
      <c r="D88" t="s">
        <v>260</v>
      </c>
      <c r="E88" t="s">
        <v>8</v>
      </c>
      <c r="F88" t="s">
        <v>8</v>
      </c>
      <c r="G88" t="s">
        <v>261</v>
      </c>
      <c r="I88" s="67" t="b">
        <f t="shared" si="1"/>
        <v>0</v>
      </c>
      <c r="K88" s="1" t="s">
        <v>259</v>
      </c>
      <c r="L88" t="s">
        <v>260</v>
      </c>
      <c r="M88" t="s">
        <v>8</v>
      </c>
      <c r="N88" t="s">
        <v>8</v>
      </c>
      <c r="O88" t="s">
        <v>261</v>
      </c>
    </row>
    <row r="89" spans="3:15" x14ac:dyDescent="0.25">
      <c r="C89" s="1" t="s">
        <v>262</v>
      </c>
      <c r="D89" t="s">
        <v>263</v>
      </c>
      <c r="E89" t="s">
        <v>7</v>
      </c>
      <c r="F89" t="s">
        <v>7</v>
      </c>
      <c r="G89" t="s">
        <v>264</v>
      </c>
      <c r="I89" s="67" t="b">
        <f t="shared" si="1"/>
        <v>0</v>
      </c>
      <c r="K89" s="1" t="s">
        <v>262</v>
      </c>
      <c r="L89" t="s">
        <v>263</v>
      </c>
      <c r="M89" t="s">
        <v>7</v>
      </c>
      <c r="N89" t="s">
        <v>7</v>
      </c>
      <c r="O89" t="s">
        <v>264</v>
      </c>
    </row>
    <row r="90" spans="3:15" x14ac:dyDescent="0.25">
      <c r="C90" s="1" t="s">
        <v>265</v>
      </c>
      <c r="D90" t="s">
        <v>266</v>
      </c>
      <c r="E90" t="s">
        <v>7</v>
      </c>
      <c r="F90" t="s">
        <v>7</v>
      </c>
      <c r="G90" t="s">
        <v>267</v>
      </c>
      <c r="I90" s="67" t="b">
        <f t="shared" si="1"/>
        <v>0</v>
      </c>
      <c r="K90" s="1" t="s">
        <v>265</v>
      </c>
      <c r="L90" t="s">
        <v>266</v>
      </c>
      <c r="M90" t="s">
        <v>7</v>
      </c>
      <c r="N90" t="s">
        <v>7</v>
      </c>
      <c r="O90" t="s">
        <v>267</v>
      </c>
    </row>
    <row r="91" spans="3:15" x14ac:dyDescent="0.25">
      <c r="C91" s="1" t="s">
        <v>268</v>
      </c>
      <c r="D91" t="s">
        <v>269</v>
      </c>
      <c r="E91" t="s">
        <v>8</v>
      </c>
      <c r="F91" t="s">
        <v>8</v>
      </c>
      <c r="G91" t="s">
        <v>270</v>
      </c>
      <c r="I91" s="67" t="b">
        <f t="shared" si="1"/>
        <v>0</v>
      </c>
      <c r="K91" s="1" t="s">
        <v>268</v>
      </c>
      <c r="L91" t="s">
        <v>269</v>
      </c>
      <c r="M91" t="s">
        <v>8</v>
      </c>
      <c r="N91" t="s">
        <v>8</v>
      </c>
      <c r="O91" t="s">
        <v>270</v>
      </c>
    </row>
    <row r="92" spans="3:15" x14ac:dyDescent="0.25">
      <c r="C92" s="1" t="s">
        <v>271</v>
      </c>
      <c r="D92" t="s">
        <v>272</v>
      </c>
      <c r="E92" t="s">
        <v>7</v>
      </c>
      <c r="F92" t="s">
        <v>7</v>
      </c>
      <c r="G92" t="s">
        <v>273</v>
      </c>
      <c r="I92" s="67" t="b">
        <f t="shared" si="1"/>
        <v>0</v>
      </c>
      <c r="K92" s="1" t="s">
        <v>271</v>
      </c>
      <c r="L92" t="s">
        <v>272</v>
      </c>
      <c r="M92" t="s">
        <v>7</v>
      </c>
      <c r="N92" t="s">
        <v>7</v>
      </c>
      <c r="O92" t="s">
        <v>273</v>
      </c>
    </row>
    <row r="93" spans="3:15" x14ac:dyDescent="0.25">
      <c r="C93" s="1" t="s">
        <v>274</v>
      </c>
      <c r="D93" t="s">
        <v>275</v>
      </c>
      <c r="E93" t="s">
        <v>7</v>
      </c>
      <c r="F93" t="s">
        <v>8</v>
      </c>
      <c r="G93" t="s">
        <v>276</v>
      </c>
      <c r="I93" s="67" t="b">
        <f t="shared" si="1"/>
        <v>0</v>
      </c>
      <c r="K93" s="1" t="s">
        <v>274</v>
      </c>
      <c r="L93" t="s">
        <v>275</v>
      </c>
      <c r="M93" t="s">
        <v>7</v>
      </c>
      <c r="N93" t="s">
        <v>8</v>
      </c>
      <c r="O93" t="s">
        <v>276</v>
      </c>
    </row>
    <row r="94" spans="3:15" x14ac:dyDescent="0.25">
      <c r="C94" s="1" t="s">
        <v>277</v>
      </c>
      <c r="D94" t="s">
        <v>278</v>
      </c>
      <c r="E94" t="s">
        <v>8</v>
      </c>
      <c r="F94" t="s">
        <v>8</v>
      </c>
      <c r="G94" t="s">
        <v>279</v>
      </c>
      <c r="I94" s="67" t="b">
        <f t="shared" si="1"/>
        <v>0</v>
      </c>
      <c r="K94" s="1" t="s">
        <v>277</v>
      </c>
      <c r="L94" t="s">
        <v>278</v>
      </c>
      <c r="M94" t="s">
        <v>8</v>
      </c>
      <c r="N94" t="s">
        <v>8</v>
      </c>
      <c r="O94" t="s">
        <v>279</v>
      </c>
    </row>
    <row r="95" spans="3:15" x14ac:dyDescent="0.25">
      <c r="C95" s="1" t="s">
        <v>280</v>
      </c>
      <c r="D95" t="s">
        <v>281</v>
      </c>
      <c r="E95" t="s">
        <v>8</v>
      </c>
      <c r="F95" t="s">
        <v>8</v>
      </c>
      <c r="G95" t="s">
        <v>282</v>
      </c>
      <c r="I95" s="67" t="b">
        <f t="shared" si="1"/>
        <v>0</v>
      </c>
      <c r="K95" s="1" t="s">
        <v>280</v>
      </c>
      <c r="L95" t="s">
        <v>281</v>
      </c>
      <c r="M95" t="s">
        <v>8</v>
      </c>
      <c r="N95" t="s">
        <v>8</v>
      </c>
      <c r="O95" t="s">
        <v>282</v>
      </c>
    </row>
    <row r="96" spans="3:15" x14ac:dyDescent="0.25">
      <c r="C96" s="1" t="s">
        <v>283</v>
      </c>
      <c r="D96" t="s">
        <v>284</v>
      </c>
      <c r="E96" t="s">
        <v>8</v>
      </c>
      <c r="F96" t="s">
        <v>8</v>
      </c>
      <c r="G96" t="s">
        <v>285</v>
      </c>
      <c r="I96" s="67" t="b">
        <f t="shared" si="1"/>
        <v>0</v>
      </c>
      <c r="K96" s="1" t="s">
        <v>283</v>
      </c>
      <c r="L96" t="s">
        <v>284</v>
      </c>
      <c r="M96" t="s">
        <v>8</v>
      </c>
      <c r="N96" t="s">
        <v>8</v>
      </c>
      <c r="O96" t="s">
        <v>285</v>
      </c>
    </row>
    <row r="97" spans="3:15" x14ac:dyDescent="0.25">
      <c r="C97" s="1" t="s">
        <v>286</v>
      </c>
      <c r="D97" t="s">
        <v>287</v>
      </c>
      <c r="E97" t="s">
        <v>8</v>
      </c>
      <c r="F97" t="s">
        <v>8</v>
      </c>
      <c r="G97" t="s">
        <v>288</v>
      </c>
      <c r="I97" s="67" t="b">
        <f t="shared" si="1"/>
        <v>0</v>
      </c>
      <c r="K97" s="1" t="s">
        <v>286</v>
      </c>
      <c r="L97" t="s">
        <v>287</v>
      </c>
      <c r="M97" t="s">
        <v>8</v>
      </c>
      <c r="N97" t="s">
        <v>8</v>
      </c>
      <c r="O97" t="s">
        <v>288</v>
      </c>
    </row>
    <row r="98" spans="3:15" x14ac:dyDescent="0.25">
      <c r="C98" s="1" t="s">
        <v>289</v>
      </c>
      <c r="D98" t="s">
        <v>290</v>
      </c>
      <c r="E98" t="s">
        <v>8</v>
      </c>
      <c r="F98" t="s">
        <v>8</v>
      </c>
      <c r="G98" t="s">
        <v>291</v>
      </c>
      <c r="I98" s="67" t="b">
        <f t="shared" si="1"/>
        <v>0</v>
      </c>
      <c r="K98" s="1" t="s">
        <v>289</v>
      </c>
      <c r="L98" t="s">
        <v>290</v>
      </c>
      <c r="M98" t="s">
        <v>8</v>
      </c>
      <c r="N98" t="s">
        <v>8</v>
      </c>
      <c r="O98" t="s">
        <v>291</v>
      </c>
    </row>
    <row r="99" spans="3:15" x14ac:dyDescent="0.25">
      <c r="C99" s="1" t="s">
        <v>292</v>
      </c>
      <c r="D99" t="s">
        <v>293</v>
      </c>
      <c r="E99" t="s">
        <v>8</v>
      </c>
      <c r="F99" t="s">
        <v>8</v>
      </c>
      <c r="G99" t="s">
        <v>294</v>
      </c>
      <c r="I99" s="67" t="b">
        <f t="shared" si="1"/>
        <v>0</v>
      </c>
      <c r="K99" s="1" t="s">
        <v>292</v>
      </c>
      <c r="L99" t="s">
        <v>293</v>
      </c>
      <c r="M99" t="s">
        <v>8</v>
      </c>
      <c r="N99" t="s">
        <v>8</v>
      </c>
      <c r="O99" t="s">
        <v>294</v>
      </c>
    </row>
    <row r="100" spans="3:15" x14ac:dyDescent="0.25">
      <c r="C100" s="1" t="s">
        <v>295</v>
      </c>
      <c r="D100" t="s">
        <v>296</v>
      </c>
      <c r="E100" t="s">
        <v>8</v>
      </c>
      <c r="F100" t="s">
        <v>8</v>
      </c>
      <c r="G100" t="s">
        <v>297</v>
      </c>
      <c r="I100" s="67" t="b">
        <f t="shared" si="1"/>
        <v>0</v>
      </c>
      <c r="K100" s="1" t="s">
        <v>295</v>
      </c>
      <c r="L100" t="s">
        <v>296</v>
      </c>
      <c r="M100" t="s">
        <v>8</v>
      </c>
      <c r="N100" t="s">
        <v>8</v>
      </c>
      <c r="O100" t="s">
        <v>297</v>
      </c>
    </row>
    <row r="101" spans="3:15" x14ac:dyDescent="0.25">
      <c r="C101" s="1" t="s">
        <v>298</v>
      </c>
      <c r="D101" t="s">
        <v>299</v>
      </c>
      <c r="E101" t="s">
        <v>7</v>
      </c>
      <c r="F101" t="s">
        <v>8</v>
      </c>
      <c r="G101" t="s">
        <v>331</v>
      </c>
      <c r="I101" s="67" t="b">
        <f t="shared" si="1"/>
        <v>0</v>
      </c>
      <c r="K101" s="1" t="s">
        <v>298</v>
      </c>
      <c r="L101" t="s">
        <v>299</v>
      </c>
      <c r="M101" t="s">
        <v>7</v>
      </c>
      <c r="N101" t="s">
        <v>8</v>
      </c>
      <c r="O101" t="s">
        <v>331</v>
      </c>
    </row>
    <row r="102" spans="3:15" x14ac:dyDescent="0.25">
      <c r="C102" s="1" t="s">
        <v>301</v>
      </c>
      <c r="D102" t="s">
        <v>302</v>
      </c>
      <c r="E102" t="s">
        <v>7</v>
      </c>
      <c r="F102" t="s">
        <v>8</v>
      </c>
      <c r="G102" t="s">
        <v>332</v>
      </c>
      <c r="I102" s="67" t="b">
        <f t="shared" si="1"/>
        <v>0</v>
      </c>
      <c r="K102" s="1" t="s">
        <v>301</v>
      </c>
      <c r="L102" t="s">
        <v>302</v>
      </c>
      <c r="M102" t="s">
        <v>7</v>
      </c>
      <c r="N102" t="s">
        <v>8</v>
      </c>
      <c r="O102" t="s">
        <v>332</v>
      </c>
    </row>
    <row r="103" spans="3:15" x14ac:dyDescent="0.25">
      <c r="C103" s="1" t="s">
        <v>304</v>
      </c>
      <c r="D103" t="s">
        <v>305</v>
      </c>
      <c r="E103" t="s">
        <v>7</v>
      </c>
      <c r="F103" t="s">
        <v>8</v>
      </c>
      <c r="G103" t="s">
        <v>333</v>
      </c>
      <c r="I103" s="67" t="b">
        <f t="shared" si="1"/>
        <v>0</v>
      </c>
      <c r="K103" s="1" t="s">
        <v>304</v>
      </c>
      <c r="L103" t="s">
        <v>305</v>
      </c>
      <c r="M103" t="s">
        <v>7</v>
      </c>
      <c r="N103" t="s">
        <v>8</v>
      </c>
      <c r="O103" t="s">
        <v>333</v>
      </c>
    </row>
    <row r="104" spans="3:15" x14ac:dyDescent="0.25">
      <c r="C104" s="1" t="s">
        <v>307</v>
      </c>
      <c r="D104" t="s">
        <v>308</v>
      </c>
      <c r="E104" t="s">
        <v>7</v>
      </c>
      <c r="F104" t="s">
        <v>8</v>
      </c>
      <c r="G104" t="s">
        <v>334</v>
      </c>
      <c r="I104" s="67" t="b">
        <f t="shared" si="1"/>
        <v>0</v>
      </c>
      <c r="K104" s="1" t="s">
        <v>307</v>
      </c>
      <c r="L104" t="s">
        <v>308</v>
      </c>
      <c r="M104" t="s">
        <v>7</v>
      </c>
      <c r="N104" t="s">
        <v>8</v>
      </c>
      <c r="O104" t="s">
        <v>334</v>
      </c>
    </row>
    <row r="105" spans="3:15" x14ac:dyDescent="0.25">
      <c r="C105" s="1" t="s">
        <v>310</v>
      </c>
      <c r="D105" t="s">
        <v>311</v>
      </c>
      <c r="E105" t="s">
        <v>8</v>
      </c>
      <c r="F105" t="s">
        <v>8</v>
      </c>
      <c r="G105" t="s">
        <v>312</v>
      </c>
      <c r="I105" s="67" t="b">
        <f t="shared" si="1"/>
        <v>0</v>
      </c>
      <c r="K105" s="1" t="s">
        <v>310</v>
      </c>
      <c r="L105" t="s">
        <v>311</v>
      </c>
      <c r="M105" t="s">
        <v>8</v>
      </c>
      <c r="N105" t="s">
        <v>8</v>
      </c>
      <c r="O105" t="s">
        <v>312</v>
      </c>
    </row>
    <row r="106" spans="3:15" x14ac:dyDescent="0.25">
      <c r="C106" s="1" t="s">
        <v>313</v>
      </c>
      <c r="D106" t="s">
        <v>314</v>
      </c>
      <c r="E106" t="s">
        <v>7</v>
      </c>
      <c r="F106" t="s">
        <v>8</v>
      </c>
      <c r="G106" t="s">
        <v>315</v>
      </c>
      <c r="I106" s="67" t="b">
        <f t="shared" si="1"/>
        <v>0</v>
      </c>
      <c r="K106" s="1" t="s">
        <v>313</v>
      </c>
      <c r="L106" t="s">
        <v>314</v>
      </c>
      <c r="M106" t="s">
        <v>7</v>
      </c>
      <c r="N106" t="s">
        <v>8</v>
      </c>
      <c r="O106" t="s">
        <v>315</v>
      </c>
    </row>
    <row r="107" spans="3:15" x14ac:dyDescent="0.25">
      <c r="C107" s="1" t="s">
        <v>316</v>
      </c>
      <c r="D107" t="s">
        <v>317</v>
      </c>
      <c r="E107" t="s">
        <v>7</v>
      </c>
      <c r="F107" t="s">
        <v>8</v>
      </c>
      <c r="G107" t="s">
        <v>318</v>
      </c>
      <c r="I107" s="67" t="b">
        <f t="shared" si="1"/>
        <v>0</v>
      </c>
      <c r="K107" s="1" t="s">
        <v>316</v>
      </c>
      <c r="L107" t="s">
        <v>317</v>
      </c>
      <c r="M107" t="s">
        <v>7</v>
      </c>
      <c r="N107" t="s">
        <v>8</v>
      </c>
      <c r="O107" t="s">
        <v>318</v>
      </c>
    </row>
    <row r="108" spans="3:15" x14ac:dyDescent="0.25">
      <c r="C108" s="1" t="s">
        <v>319</v>
      </c>
      <c r="D108" t="s">
        <v>320</v>
      </c>
      <c r="E108" t="s">
        <v>7</v>
      </c>
      <c r="F108" t="s">
        <v>8</v>
      </c>
      <c r="G108" t="s">
        <v>321</v>
      </c>
      <c r="I108" s="67" t="b">
        <f t="shared" si="1"/>
        <v>0</v>
      </c>
      <c r="K108" s="1" t="s">
        <v>319</v>
      </c>
      <c r="L108" t="s">
        <v>320</v>
      </c>
      <c r="M108" t="s">
        <v>7</v>
      </c>
      <c r="N108" t="s">
        <v>8</v>
      </c>
      <c r="O108" t="s">
        <v>321</v>
      </c>
    </row>
    <row r="109" spans="3:15" x14ac:dyDescent="0.25">
      <c r="C109" s="1" t="s">
        <v>322</v>
      </c>
      <c r="D109" t="s">
        <v>323</v>
      </c>
      <c r="E109" t="s">
        <v>8</v>
      </c>
      <c r="F109" t="s">
        <v>8</v>
      </c>
      <c r="G109" t="s">
        <v>324</v>
      </c>
      <c r="I109" s="67" t="b">
        <f t="shared" si="1"/>
        <v>0</v>
      </c>
      <c r="K109" s="1" t="s">
        <v>322</v>
      </c>
      <c r="L109" t="s">
        <v>323</v>
      </c>
      <c r="M109" t="s">
        <v>8</v>
      </c>
      <c r="N109" t="s">
        <v>8</v>
      </c>
      <c r="O109" t="s">
        <v>324</v>
      </c>
    </row>
    <row r="110" spans="3:15" x14ac:dyDescent="0.25">
      <c r="C110" s="1" t="s">
        <v>325</v>
      </c>
      <c r="D110" t="s">
        <v>326</v>
      </c>
      <c r="E110" t="s">
        <v>8</v>
      </c>
      <c r="F110" t="s">
        <v>8</v>
      </c>
      <c r="G110" t="s">
        <v>327</v>
      </c>
      <c r="I110" s="67" t="b">
        <f t="shared" si="1"/>
        <v>0</v>
      </c>
      <c r="K110" s="1" t="s">
        <v>325</v>
      </c>
      <c r="L110" t="s">
        <v>326</v>
      </c>
      <c r="M110" t="s">
        <v>8</v>
      </c>
      <c r="N110" t="s">
        <v>8</v>
      </c>
      <c r="O110" t="s">
        <v>327</v>
      </c>
    </row>
    <row r="111" spans="3:15" x14ac:dyDescent="0.25">
      <c r="C111" s="1" t="s">
        <v>328</v>
      </c>
      <c r="D111" t="s">
        <v>329</v>
      </c>
      <c r="E111" t="s">
        <v>8</v>
      </c>
      <c r="F111" t="s">
        <v>8</v>
      </c>
      <c r="G111" t="s">
        <v>330</v>
      </c>
      <c r="I111" s="67" t="b">
        <f t="shared" si="1"/>
        <v>0</v>
      </c>
      <c r="K111" s="1" t="s">
        <v>328</v>
      </c>
      <c r="L111" t="s">
        <v>329</v>
      </c>
      <c r="M111" t="s">
        <v>8</v>
      </c>
      <c r="N111" t="s">
        <v>8</v>
      </c>
      <c r="O111" t="s">
        <v>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11"/>
  <sheetViews>
    <sheetView topLeftCell="A76" workbookViewId="0">
      <selection activeCell="M76" sqref="M76"/>
    </sheetView>
  </sheetViews>
  <sheetFormatPr baseColWidth="10" defaultRowHeight="15" x14ac:dyDescent="0.25"/>
  <cols>
    <col min="3" max="3" width="15.5703125" bestFit="1" customWidth="1"/>
    <col min="7" max="7" width="80.140625" bestFit="1" customWidth="1"/>
    <col min="11" max="11" width="15.5703125" bestFit="1" customWidth="1"/>
    <col min="12" max="12" width="11.140625" bestFit="1" customWidth="1"/>
    <col min="13" max="13" width="5.42578125" bestFit="1" customWidth="1"/>
    <col min="14" max="14" width="5.7109375" bestFit="1" customWidth="1"/>
    <col min="15" max="15" width="80.140625" bestFit="1" customWidth="1"/>
  </cols>
  <sheetData>
    <row r="3" spans="3:15" x14ac:dyDescent="0.25">
      <c r="C3" s="1" t="s">
        <v>0</v>
      </c>
      <c r="D3" t="s">
        <v>1</v>
      </c>
      <c r="E3" t="s">
        <v>2</v>
      </c>
      <c r="F3" t="s">
        <v>3</v>
      </c>
      <c r="G3" t="s">
        <v>4</v>
      </c>
      <c r="K3" s="1" t="s">
        <v>0</v>
      </c>
      <c r="L3" t="s">
        <v>1</v>
      </c>
      <c r="M3" t="s">
        <v>2</v>
      </c>
      <c r="N3" t="s">
        <v>3</v>
      </c>
      <c r="O3" t="s">
        <v>4</v>
      </c>
    </row>
    <row r="4" spans="3:15" x14ac:dyDescent="0.25">
      <c r="C4" s="1" t="s">
        <v>5</v>
      </c>
      <c r="D4" t="s">
        <v>6</v>
      </c>
      <c r="E4" t="s">
        <v>7</v>
      </c>
      <c r="F4" t="s">
        <v>8</v>
      </c>
      <c r="G4" t="s">
        <v>9</v>
      </c>
      <c r="I4" t="b">
        <f>_xlfn.XOR(E4="No",M4="No")</f>
        <v>0</v>
      </c>
      <c r="K4" s="1" t="s">
        <v>5</v>
      </c>
      <c r="L4" t="s">
        <v>6</v>
      </c>
      <c r="M4" t="s">
        <v>7</v>
      </c>
      <c r="N4" t="s">
        <v>8</v>
      </c>
      <c r="O4" t="s">
        <v>9</v>
      </c>
    </row>
    <row r="5" spans="3:15" x14ac:dyDescent="0.25">
      <c r="C5" s="1" t="s">
        <v>10</v>
      </c>
      <c r="D5" t="s">
        <v>11</v>
      </c>
      <c r="E5" t="s">
        <v>7</v>
      </c>
      <c r="F5" t="s">
        <v>8</v>
      </c>
      <c r="G5" t="s">
        <v>12</v>
      </c>
      <c r="I5" t="b">
        <f t="shared" ref="I5:I68" si="0">_xlfn.XOR(E5="No",M5="No")</f>
        <v>0</v>
      </c>
      <c r="K5" s="1" t="s">
        <v>10</v>
      </c>
      <c r="L5" t="s">
        <v>11</v>
      </c>
      <c r="M5" t="s">
        <v>7</v>
      </c>
      <c r="N5" t="s">
        <v>8</v>
      </c>
      <c r="O5" t="s">
        <v>12</v>
      </c>
    </row>
    <row r="6" spans="3:15" x14ac:dyDescent="0.25">
      <c r="C6" s="1" t="s">
        <v>13</v>
      </c>
      <c r="D6" t="s">
        <v>14</v>
      </c>
      <c r="E6" t="s">
        <v>7</v>
      </c>
      <c r="F6" t="s">
        <v>7</v>
      </c>
      <c r="G6" t="s">
        <v>15</v>
      </c>
      <c r="I6" t="b">
        <f t="shared" si="0"/>
        <v>0</v>
      </c>
      <c r="K6" s="1" t="s">
        <v>13</v>
      </c>
      <c r="L6" t="s">
        <v>14</v>
      </c>
      <c r="M6" t="s">
        <v>7</v>
      </c>
      <c r="N6" t="s">
        <v>7</v>
      </c>
      <c r="O6" t="s">
        <v>15</v>
      </c>
    </row>
    <row r="7" spans="3:15" x14ac:dyDescent="0.25">
      <c r="C7" s="1" t="s">
        <v>16</v>
      </c>
      <c r="D7" t="s">
        <v>17</v>
      </c>
      <c r="E7" t="s">
        <v>7</v>
      </c>
      <c r="F7" t="s">
        <v>8</v>
      </c>
      <c r="G7" t="s">
        <v>18</v>
      </c>
      <c r="I7" t="b">
        <f t="shared" si="0"/>
        <v>0</v>
      </c>
      <c r="K7" s="1" t="s">
        <v>16</v>
      </c>
      <c r="L7" t="s">
        <v>17</v>
      </c>
      <c r="M7" t="s">
        <v>7</v>
      </c>
      <c r="N7" t="s">
        <v>8</v>
      </c>
      <c r="O7" t="s">
        <v>18</v>
      </c>
    </row>
    <row r="8" spans="3:15" x14ac:dyDescent="0.25">
      <c r="C8" s="1" t="s">
        <v>19</v>
      </c>
      <c r="D8" t="s">
        <v>20</v>
      </c>
      <c r="E8" t="s">
        <v>8</v>
      </c>
      <c r="F8" t="s">
        <v>8</v>
      </c>
      <c r="G8" t="s">
        <v>21</v>
      </c>
      <c r="I8" t="b">
        <f t="shared" si="0"/>
        <v>0</v>
      </c>
      <c r="K8" s="1" t="s">
        <v>19</v>
      </c>
      <c r="L8" t="s">
        <v>20</v>
      </c>
      <c r="M8" t="s">
        <v>8</v>
      </c>
      <c r="N8" t="s">
        <v>8</v>
      </c>
      <c r="O8" t="s">
        <v>21</v>
      </c>
    </row>
    <row r="9" spans="3:15" x14ac:dyDescent="0.25">
      <c r="C9" s="1" t="s">
        <v>22</v>
      </c>
      <c r="D9" t="s">
        <v>23</v>
      </c>
      <c r="E9" t="s">
        <v>8</v>
      </c>
      <c r="F9" t="s">
        <v>8</v>
      </c>
      <c r="G9" t="s">
        <v>24</v>
      </c>
      <c r="I9" t="b">
        <f t="shared" si="0"/>
        <v>0</v>
      </c>
      <c r="K9" s="1" t="s">
        <v>22</v>
      </c>
      <c r="L9" t="s">
        <v>23</v>
      </c>
      <c r="M9" t="s">
        <v>8</v>
      </c>
      <c r="N9" t="s">
        <v>8</v>
      </c>
      <c r="O9" t="s">
        <v>24</v>
      </c>
    </row>
    <row r="10" spans="3:15" x14ac:dyDescent="0.25">
      <c r="C10" s="1" t="s">
        <v>25</v>
      </c>
      <c r="D10" t="s">
        <v>26</v>
      </c>
      <c r="E10" t="s">
        <v>7</v>
      </c>
      <c r="F10" t="s">
        <v>7</v>
      </c>
      <c r="G10" t="s">
        <v>27</v>
      </c>
      <c r="I10" t="b">
        <f t="shared" si="0"/>
        <v>0</v>
      </c>
      <c r="K10" s="1" t="s">
        <v>25</v>
      </c>
      <c r="L10" t="s">
        <v>26</v>
      </c>
      <c r="M10" t="s">
        <v>7</v>
      </c>
      <c r="N10" t="s">
        <v>7</v>
      </c>
      <c r="O10" t="s">
        <v>27</v>
      </c>
    </row>
    <row r="11" spans="3:15" x14ac:dyDescent="0.25">
      <c r="C11" s="1" t="s">
        <v>28</v>
      </c>
      <c r="D11" t="s">
        <v>29</v>
      </c>
      <c r="E11" t="s">
        <v>7</v>
      </c>
      <c r="F11" t="s">
        <v>8</v>
      </c>
      <c r="G11" t="s">
        <v>30</v>
      </c>
      <c r="I11" t="b">
        <f t="shared" si="0"/>
        <v>0</v>
      </c>
      <c r="K11" s="1" t="s">
        <v>28</v>
      </c>
      <c r="L11" t="s">
        <v>29</v>
      </c>
      <c r="M11" t="s">
        <v>7</v>
      </c>
      <c r="N11" t="s">
        <v>8</v>
      </c>
      <c r="O11" t="s">
        <v>30</v>
      </c>
    </row>
    <row r="12" spans="3:15" x14ac:dyDescent="0.25">
      <c r="C12" s="1" t="s">
        <v>31</v>
      </c>
      <c r="D12" t="s">
        <v>32</v>
      </c>
      <c r="E12" t="s">
        <v>7</v>
      </c>
      <c r="F12" t="s">
        <v>8</v>
      </c>
      <c r="G12" t="s">
        <v>33</v>
      </c>
      <c r="I12" t="b">
        <f t="shared" si="0"/>
        <v>0</v>
      </c>
      <c r="K12" s="1" t="s">
        <v>31</v>
      </c>
      <c r="L12" t="s">
        <v>32</v>
      </c>
      <c r="M12" t="s">
        <v>7</v>
      </c>
      <c r="N12" t="s">
        <v>8</v>
      </c>
      <c r="O12" t="s">
        <v>33</v>
      </c>
    </row>
    <row r="13" spans="3:15" x14ac:dyDescent="0.25">
      <c r="C13" s="1" t="s">
        <v>34</v>
      </c>
      <c r="D13" t="s">
        <v>35</v>
      </c>
      <c r="E13" t="s">
        <v>8</v>
      </c>
      <c r="F13" t="s">
        <v>8</v>
      </c>
      <c r="G13" t="s">
        <v>36</v>
      </c>
      <c r="I13" t="b">
        <f t="shared" si="0"/>
        <v>0</v>
      </c>
      <c r="K13" s="1" t="s">
        <v>34</v>
      </c>
      <c r="L13" t="s">
        <v>35</v>
      </c>
      <c r="M13" t="s">
        <v>8</v>
      </c>
      <c r="N13" t="s">
        <v>8</v>
      </c>
      <c r="O13" t="s">
        <v>36</v>
      </c>
    </row>
    <row r="14" spans="3:15" x14ac:dyDescent="0.25">
      <c r="C14" s="1" t="s">
        <v>37</v>
      </c>
      <c r="D14" t="s">
        <v>38</v>
      </c>
      <c r="E14" t="s">
        <v>8</v>
      </c>
      <c r="F14" t="s">
        <v>8</v>
      </c>
      <c r="G14" t="s">
        <v>39</v>
      </c>
      <c r="I14" t="b">
        <f t="shared" si="0"/>
        <v>0</v>
      </c>
      <c r="K14" s="1" t="s">
        <v>37</v>
      </c>
      <c r="L14" t="s">
        <v>38</v>
      </c>
      <c r="M14" t="s">
        <v>8</v>
      </c>
      <c r="N14" t="s">
        <v>8</v>
      </c>
      <c r="O14" t="s">
        <v>39</v>
      </c>
    </row>
    <row r="15" spans="3:15" x14ac:dyDescent="0.25">
      <c r="C15" s="1" t="s">
        <v>40</v>
      </c>
      <c r="D15" t="s">
        <v>41</v>
      </c>
      <c r="E15" t="s">
        <v>8</v>
      </c>
      <c r="F15" t="s">
        <v>8</v>
      </c>
      <c r="G15" t="s">
        <v>42</v>
      </c>
      <c r="I15" t="b">
        <f t="shared" si="0"/>
        <v>0</v>
      </c>
      <c r="K15" s="1" t="s">
        <v>40</v>
      </c>
      <c r="L15" t="s">
        <v>41</v>
      </c>
      <c r="M15" t="s">
        <v>8</v>
      </c>
      <c r="N15" t="s">
        <v>8</v>
      </c>
      <c r="O15" t="s">
        <v>42</v>
      </c>
    </row>
    <row r="16" spans="3:15" x14ac:dyDescent="0.25">
      <c r="C16" s="1" t="s">
        <v>43</v>
      </c>
      <c r="D16" t="s">
        <v>44</v>
      </c>
      <c r="E16" t="s">
        <v>8</v>
      </c>
      <c r="F16" t="s">
        <v>8</v>
      </c>
      <c r="G16" t="s">
        <v>45</v>
      </c>
      <c r="I16" t="b">
        <f t="shared" si="0"/>
        <v>0</v>
      </c>
      <c r="K16" s="1" t="s">
        <v>43</v>
      </c>
      <c r="L16" t="s">
        <v>44</v>
      </c>
      <c r="M16" t="s">
        <v>8</v>
      </c>
      <c r="N16" t="s">
        <v>8</v>
      </c>
      <c r="O16" t="s">
        <v>45</v>
      </c>
    </row>
    <row r="17" spans="3:15" x14ac:dyDescent="0.25">
      <c r="C17" s="1" t="s">
        <v>46</v>
      </c>
      <c r="D17" t="s">
        <v>47</v>
      </c>
      <c r="E17" t="s">
        <v>8</v>
      </c>
      <c r="F17" t="s">
        <v>8</v>
      </c>
      <c r="G17" t="s">
        <v>48</v>
      </c>
      <c r="I17" t="b">
        <f t="shared" si="0"/>
        <v>0</v>
      </c>
      <c r="K17" s="1" t="s">
        <v>46</v>
      </c>
      <c r="L17" t="s">
        <v>47</v>
      </c>
      <c r="M17" t="s">
        <v>8</v>
      </c>
      <c r="N17" t="s">
        <v>8</v>
      </c>
      <c r="O17" t="s">
        <v>48</v>
      </c>
    </row>
    <row r="18" spans="3:15" x14ac:dyDescent="0.25">
      <c r="C18" s="1" t="s">
        <v>49</v>
      </c>
      <c r="D18" t="s">
        <v>50</v>
      </c>
      <c r="E18" t="s">
        <v>8</v>
      </c>
      <c r="F18" t="s">
        <v>8</v>
      </c>
      <c r="G18" t="s">
        <v>51</v>
      </c>
      <c r="I18" t="b">
        <f t="shared" si="0"/>
        <v>0</v>
      </c>
      <c r="K18" s="1" t="s">
        <v>49</v>
      </c>
      <c r="L18" t="s">
        <v>50</v>
      </c>
      <c r="M18" t="s">
        <v>8</v>
      </c>
      <c r="N18" t="s">
        <v>8</v>
      </c>
      <c r="O18" t="s">
        <v>51</v>
      </c>
    </row>
    <row r="19" spans="3:15" x14ac:dyDescent="0.25">
      <c r="C19" s="1" t="s">
        <v>52</v>
      </c>
      <c r="D19" t="s">
        <v>53</v>
      </c>
      <c r="E19" t="s">
        <v>8</v>
      </c>
      <c r="F19" t="s">
        <v>8</v>
      </c>
      <c r="G19" t="s">
        <v>54</v>
      </c>
      <c r="I19" t="b">
        <f t="shared" si="0"/>
        <v>0</v>
      </c>
      <c r="K19" s="1" t="s">
        <v>52</v>
      </c>
      <c r="L19" t="s">
        <v>53</v>
      </c>
      <c r="M19" t="s">
        <v>8</v>
      </c>
      <c r="N19" t="s">
        <v>8</v>
      </c>
      <c r="O19" t="s">
        <v>54</v>
      </c>
    </row>
    <row r="20" spans="3:15" x14ac:dyDescent="0.25">
      <c r="C20" s="1" t="s">
        <v>55</v>
      </c>
      <c r="D20" t="s">
        <v>56</v>
      </c>
      <c r="E20" t="s">
        <v>8</v>
      </c>
      <c r="F20" t="s">
        <v>8</v>
      </c>
      <c r="G20" t="s">
        <v>57</v>
      </c>
      <c r="I20" t="b">
        <f t="shared" si="0"/>
        <v>0</v>
      </c>
      <c r="K20" s="1" t="s">
        <v>55</v>
      </c>
      <c r="L20" t="s">
        <v>56</v>
      </c>
      <c r="M20" t="s">
        <v>8</v>
      </c>
      <c r="N20" t="s">
        <v>8</v>
      </c>
      <c r="O20" t="s">
        <v>57</v>
      </c>
    </row>
    <row r="21" spans="3:15" x14ac:dyDescent="0.25">
      <c r="C21" s="1" t="s">
        <v>58</v>
      </c>
      <c r="D21" t="s">
        <v>59</v>
      </c>
      <c r="E21" t="s">
        <v>8</v>
      </c>
      <c r="F21" t="s">
        <v>8</v>
      </c>
      <c r="G21" t="s">
        <v>60</v>
      </c>
      <c r="I21" t="b">
        <f t="shared" si="0"/>
        <v>0</v>
      </c>
      <c r="K21" s="1" t="s">
        <v>58</v>
      </c>
      <c r="L21" t="s">
        <v>59</v>
      </c>
      <c r="M21" t="s">
        <v>8</v>
      </c>
      <c r="N21" t="s">
        <v>8</v>
      </c>
      <c r="O21" t="s">
        <v>60</v>
      </c>
    </row>
    <row r="22" spans="3:15" x14ac:dyDescent="0.25">
      <c r="C22" s="1" t="s">
        <v>61</v>
      </c>
      <c r="D22" t="s">
        <v>62</v>
      </c>
      <c r="E22" t="s">
        <v>8</v>
      </c>
      <c r="F22" t="s">
        <v>8</v>
      </c>
      <c r="G22" t="s">
        <v>63</v>
      </c>
      <c r="I22" t="b">
        <f t="shared" si="0"/>
        <v>0</v>
      </c>
      <c r="K22" s="1" t="s">
        <v>61</v>
      </c>
      <c r="L22" t="s">
        <v>62</v>
      </c>
      <c r="M22" t="s">
        <v>8</v>
      </c>
      <c r="N22" t="s">
        <v>8</v>
      </c>
      <c r="O22" t="s">
        <v>63</v>
      </c>
    </row>
    <row r="23" spans="3:15" x14ac:dyDescent="0.25">
      <c r="C23" s="1" t="s">
        <v>64</v>
      </c>
      <c r="D23" t="s">
        <v>65</v>
      </c>
      <c r="E23" t="s">
        <v>8</v>
      </c>
      <c r="F23" t="s">
        <v>8</v>
      </c>
      <c r="G23" t="s">
        <v>66</v>
      </c>
      <c r="I23" t="b">
        <f t="shared" si="0"/>
        <v>0</v>
      </c>
      <c r="K23" s="1" t="s">
        <v>64</v>
      </c>
      <c r="L23" t="s">
        <v>65</v>
      </c>
      <c r="M23" t="s">
        <v>8</v>
      </c>
      <c r="N23" t="s">
        <v>8</v>
      </c>
      <c r="O23" t="s">
        <v>66</v>
      </c>
    </row>
    <row r="24" spans="3:15" x14ac:dyDescent="0.25">
      <c r="C24" s="1" t="s">
        <v>67</v>
      </c>
      <c r="D24" t="s">
        <v>68</v>
      </c>
      <c r="E24" t="s">
        <v>7</v>
      </c>
      <c r="F24" t="s">
        <v>7</v>
      </c>
      <c r="G24" t="s">
        <v>69</v>
      </c>
      <c r="I24" t="b">
        <f t="shared" si="0"/>
        <v>0</v>
      </c>
      <c r="K24" s="1" t="s">
        <v>67</v>
      </c>
      <c r="L24" t="s">
        <v>68</v>
      </c>
      <c r="M24" t="s">
        <v>7</v>
      </c>
      <c r="N24" t="s">
        <v>7</v>
      </c>
      <c r="O24" t="s">
        <v>69</v>
      </c>
    </row>
    <row r="25" spans="3:15" x14ac:dyDescent="0.25">
      <c r="C25" s="1" t="s">
        <v>70</v>
      </c>
      <c r="D25" t="s">
        <v>71</v>
      </c>
      <c r="E25" t="s">
        <v>7</v>
      </c>
      <c r="F25" t="s">
        <v>8</v>
      </c>
      <c r="G25" t="s">
        <v>72</v>
      </c>
      <c r="I25" t="b">
        <f t="shared" si="0"/>
        <v>0</v>
      </c>
      <c r="K25" s="1" t="s">
        <v>70</v>
      </c>
      <c r="L25" t="s">
        <v>71</v>
      </c>
      <c r="M25" t="s">
        <v>7</v>
      </c>
      <c r="N25" t="s">
        <v>8</v>
      </c>
      <c r="O25" t="s">
        <v>72</v>
      </c>
    </row>
    <row r="26" spans="3:15" x14ac:dyDescent="0.25">
      <c r="C26" s="1" t="s">
        <v>73</v>
      </c>
      <c r="D26" t="s">
        <v>74</v>
      </c>
      <c r="E26" t="s">
        <v>8</v>
      </c>
      <c r="F26" t="s">
        <v>8</v>
      </c>
      <c r="G26" t="s">
        <v>75</v>
      </c>
      <c r="I26" t="b">
        <f t="shared" si="0"/>
        <v>0</v>
      </c>
      <c r="K26" s="1" t="s">
        <v>73</v>
      </c>
      <c r="L26" t="s">
        <v>74</v>
      </c>
      <c r="M26" t="s">
        <v>8</v>
      </c>
      <c r="N26" t="s">
        <v>8</v>
      </c>
      <c r="O26" t="s">
        <v>75</v>
      </c>
    </row>
    <row r="27" spans="3:15" x14ac:dyDescent="0.25">
      <c r="C27" s="1" t="s">
        <v>76</v>
      </c>
      <c r="D27" t="s">
        <v>77</v>
      </c>
      <c r="E27" t="s">
        <v>7</v>
      </c>
      <c r="F27" t="s">
        <v>8</v>
      </c>
      <c r="G27" t="s">
        <v>78</v>
      </c>
      <c r="I27" t="b">
        <f t="shared" si="0"/>
        <v>0</v>
      </c>
      <c r="K27" s="1" t="s">
        <v>76</v>
      </c>
      <c r="L27" t="s">
        <v>77</v>
      </c>
      <c r="M27" t="s">
        <v>7</v>
      </c>
      <c r="N27" t="s">
        <v>8</v>
      </c>
      <c r="O27" t="s">
        <v>78</v>
      </c>
    </row>
    <row r="28" spans="3:15" x14ac:dyDescent="0.25">
      <c r="C28" s="1" t="s">
        <v>79</v>
      </c>
      <c r="D28" t="s">
        <v>80</v>
      </c>
      <c r="E28" t="s">
        <v>7</v>
      </c>
      <c r="F28" t="s">
        <v>8</v>
      </c>
      <c r="G28" t="s">
        <v>81</v>
      </c>
      <c r="I28" t="b">
        <f t="shared" si="0"/>
        <v>0</v>
      </c>
      <c r="K28" s="1" t="s">
        <v>79</v>
      </c>
      <c r="L28" t="s">
        <v>80</v>
      </c>
      <c r="M28" t="s">
        <v>7</v>
      </c>
      <c r="N28" t="s">
        <v>8</v>
      </c>
      <c r="O28" t="s">
        <v>81</v>
      </c>
    </row>
    <row r="29" spans="3:15" x14ac:dyDescent="0.25">
      <c r="C29" s="1" t="s">
        <v>82</v>
      </c>
      <c r="D29" t="s">
        <v>83</v>
      </c>
      <c r="E29" t="s">
        <v>8</v>
      </c>
      <c r="F29" t="s">
        <v>8</v>
      </c>
      <c r="G29" t="s">
        <v>84</v>
      </c>
      <c r="I29" t="b">
        <f t="shared" si="0"/>
        <v>0</v>
      </c>
      <c r="K29" s="1" t="s">
        <v>82</v>
      </c>
      <c r="L29" t="s">
        <v>83</v>
      </c>
      <c r="M29" t="s">
        <v>8</v>
      </c>
      <c r="N29" t="s">
        <v>8</v>
      </c>
      <c r="O29" t="s">
        <v>84</v>
      </c>
    </row>
    <row r="30" spans="3:15" x14ac:dyDescent="0.25">
      <c r="C30" s="1" t="s">
        <v>85</v>
      </c>
      <c r="D30" t="s">
        <v>86</v>
      </c>
      <c r="E30" t="s">
        <v>7</v>
      </c>
      <c r="F30" t="s">
        <v>8</v>
      </c>
      <c r="G30" t="s">
        <v>87</v>
      </c>
      <c r="I30" t="b">
        <f t="shared" si="0"/>
        <v>0</v>
      </c>
      <c r="K30" s="1" t="s">
        <v>85</v>
      </c>
      <c r="L30" t="s">
        <v>86</v>
      </c>
      <c r="M30" t="s">
        <v>7</v>
      </c>
      <c r="N30" t="s">
        <v>8</v>
      </c>
      <c r="O30" t="s">
        <v>87</v>
      </c>
    </row>
    <row r="31" spans="3:15" x14ac:dyDescent="0.25">
      <c r="C31" s="1" t="s">
        <v>88</v>
      </c>
      <c r="D31" t="s">
        <v>89</v>
      </c>
      <c r="E31" t="s">
        <v>8</v>
      </c>
      <c r="F31" t="s">
        <v>8</v>
      </c>
      <c r="G31" t="s">
        <v>90</v>
      </c>
      <c r="I31" t="b">
        <f t="shared" si="0"/>
        <v>0</v>
      </c>
      <c r="K31" s="1" t="s">
        <v>88</v>
      </c>
      <c r="L31" t="s">
        <v>89</v>
      </c>
      <c r="M31" t="s">
        <v>8</v>
      </c>
      <c r="N31" t="s">
        <v>8</v>
      </c>
      <c r="O31" t="s">
        <v>90</v>
      </c>
    </row>
    <row r="32" spans="3:15" x14ac:dyDescent="0.25">
      <c r="C32" s="1" t="s">
        <v>91</v>
      </c>
      <c r="D32" t="s">
        <v>92</v>
      </c>
      <c r="E32" t="s">
        <v>8</v>
      </c>
      <c r="F32" t="s">
        <v>8</v>
      </c>
      <c r="G32" t="s">
        <v>93</v>
      </c>
      <c r="I32" t="b">
        <f t="shared" si="0"/>
        <v>0</v>
      </c>
      <c r="K32" s="1" t="s">
        <v>91</v>
      </c>
      <c r="L32" t="s">
        <v>92</v>
      </c>
      <c r="M32" t="s">
        <v>8</v>
      </c>
      <c r="N32" t="s">
        <v>8</v>
      </c>
      <c r="O32" t="s">
        <v>93</v>
      </c>
    </row>
    <row r="33" spans="3:15" x14ac:dyDescent="0.25">
      <c r="C33" s="1" t="s">
        <v>94</v>
      </c>
      <c r="D33" t="s">
        <v>95</v>
      </c>
      <c r="E33" t="s">
        <v>8</v>
      </c>
      <c r="F33" t="s">
        <v>8</v>
      </c>
      <c r="G33" t="s">
        <v>96</v>
      </c>
      <c r="I33" t="b">
        <f t="shared" si="0"/>
        <v>0</v>
      </c>
      <c r="K33" s="1" t="s">
        <v>94</v>
      </c>
      <c r="L33" t="s">
        <v>95</v>
      </c>
      <c r="M33" t="s">
        <v>8</v>
      </c>
      <c r="N33" t="s">
        <v>8</v>
      </c>
      <c r="O33" t="s">
        <v>96</v>
      </c>
    </row>
    <row r="34" spans="3:15" x14ac:dyDescent="0.25">
      <c r="C34" s="1" t="s">
        <v>97</v>
      </c>
      <c r="D34" t="s">
        <v>98</v>
      </c>
      <c r="E34" t="s">
        <v>8</v>
      </c>
      <c r="F34" t="s">
        <v>8</v>
      </c>
      <c r="G34" t="s">
        <v>99</v>
      </c>
      <c r="I34" t="b">
        <f t="shared" si="0"/>
        <v>0</v>
      </c>
      <c r="K34" s="1" t="s">
        <v>97</v>
      </c>
      <c r="L34" t="s">
        <v>98</v>
      </c>
      <c r="M34" t="s">
        <v>8</v>
      </c>
      <c r="N34" t="s">
        <v>8</v>
      </c>
      <c r="O34" t="s">
        <v>99</v>
      </c>
    </row>
    <row r="35" spans="3:15" x14ac:dyDescent="0.25">
      <c r="C35" s="1" t="s">
        <v>100</v>
      </c>
      <c r="D35" t="s">
        <v>101</v>
      </c>
      <c r="E35" t="s">
        <v>8</v>
      </c>
      <c r="F35" t="s">
        <v>8</v>
      </c>
      <c r="G35" t="s">
        <v>102</v>
      </c>
      <c r="I35" t="b">
        <f t="shared" si="0"/>
        <v>0</v>
      </c>
      <c r="K35" s="1" t="s">
        <v>100</v>
      </c>
      <c r="L35" t="s">
        <v>101</v>
      </c>
      <c r="M35" t="s">
        <v>8</v>
      </c>
      <c r="N35" t="s">
        <v>8</v>
      </c>
      <c r="O35" t="s">
        <v>102</v>
      </c>
    </row>
    <row r="36" spans="3:15" x14ac:dyDescent="0.25">
      <c r="C36" s="1" t="s">
        <v>103</v>
      </c>
      <c r="D36" t="s">
        <v>104</v>
      </c>
      <c r="E36" t="s">
        <v>8</v>
      </c>
      <c r="F36" t="s">
        <v>8</v>
      </c>
      <c r="G36" t="s">
        <v>105</v>
      </c>
      <c r="I36" t="b">
        <f t="shared" si="0"/>
        <v>0</v>
      </c>
      <c r="K36" s="1" t="s">
        <v>103</v>
      </c>
      <c r="L36" t="s">
        <v>104</v>
      </c>
      <c r="M36" t="s">
        <v>8</v>
      </c>
      <c r="N36" t="s">
        <v>8</v>
      </c>
      <c r="O36" t="s">
        <v>105</v>
      </c>
    </row>
    <row r="37" spans="3:15" x14ac:dyDescent="0.25">
      <c r="C37" s="1" t="s">
        <v>106</v>
      </c>
      <c r="D37" t="s">
        <v>107</v>
      </c>
      <c r="E37" t="s">
        <v>8</v>
      </c>
      <c r="F37" t="s">
        <v>8</v>
      </c>
      <c r="G37" t="s">
        <v>108</v>
      </c>
      <c r="I37" t="b">
        <f t="shared" si="0"/>
        <v>0</v>
      </c>
      <c r="K37" s="1" t="s">
        <v>106</v>
      </c>
      <c r="L37" t="s">
        <v>107</v>
      </c>
      <c r="M37" t="s">
        <v>8</v>
      </c>
      <c r="N37" t="s">
        <v>8</v>
      </c>
      <c r="O37" t="s">
        <v>108</v>
      </c>
    </row>
    <row r="38" spans="3:15" x14ac:dyDescent="0.25">
      <c r="C38" s="1" t="s">
        <v>109</v>
      </c>
      <c r="D38" t="s">
        <v>110</v>
      </c>
      <c r="E38" t="s">
        <v>8</v>
      </c>
      <c r="F38" t="s">
        <v>8</v>
      </c>
      <c r="G38" t="s">
        <v>111</v>
      </c>
      <c r="I38" t="b">
        <f t="shared" si="0"/>
        <v>0</v>
      </c>
      <c r="K38" s="1" t="s">
        <v>109</v>
      </c>
      <c r="L38" t="s">
        <v>110</v>
      </c>
      <c r="M38" t="s">
        <v>8</v>
      </c>
      <c r="N38" t="s">
        <v>8</v>
      </c>
      <c r="O38" t="s">
        <v>111</v>
      </c>
    </row>
    <row r="39" spans="3:15" x14ac:dyDescent="0.25">
      <c r="C39" s="1" t="s">
        <v>112</v>
      </c>
      <c r="D39" t="s">
        <v>113</v>
      </c>
      <c r="E39" t="s">
        <v>8</v>
      </c>
      <c r="F39" t="s">
        <v>8</v>
      </c>
      <c r="G39" t="s">
        <v>114</v>
      </c>
      <c r="I39" t="b">
        <f t="shared" si="0"/>
        <v>0</v>
      </c>
      <c r="K39" s="1" t="s">
        <v>112</v>
      </c>
      <c r="L39" t="s">
        <v>113</v>
      </c>
      <c r="M39" t="s">
        <v>8</v>
      </c>
      <c r="N39" t="s">
        <v>8</v>
      </c>
      <c r="O39" t="s">
        <v>114</v>
      </c>
    </row>
    <row r="40" spans="3:15" x14ac:dyDescent="0.25">
      <c r="C40" s="1" t="s">
        <v>115</v>
      </c>
      <c r="D40" t="s">
        <v>116</v>
      </c>
      <c r="E40" t="s">
        <v>8</v>
      </c>
      <c r="F40" t="s">
        <v>8</v>
      </c>
      <c r="G40" t="s">
        <v>117</v>
      </c>
      <c r="I40" t="b">
        <f t="shared" si="0"/>
        <v>0</v>
      </c>
      <c r="K40" s="1" t="s">
        <v>115</v>
      </c>
      <c r="L40" t="s">
        <v>116</v>
      </c>
      <c r="M40" t="s">
        <v>8</v>
      </c>
      <c r="N40" t="s">
        <v>8</v>
      </c>
      <c r="O40" t="s">
        <v>117</v>
      </c>
    </row>
    <row r="41" spans="3:15" x14ac:dyDescent="0.25">
      <c r="C41" s="1" t="s">
        <v>118</v>
      </c>
      <c r="D41" t="s">
        <v>119</v>
      </c>
      <c r="E41" t="s">
        <v>7</v>
      </c>
      <c r="F41" t="s">
        <v>8</v>
      </c>
      <c r="G41" t="s">
        <v>120</v>
      </c>
      <c r="I41" t="b">
        <f t="shared" si="0"/>
        <v>0</v>
      </c>
      <c r="K41" s="1" t="s">
        <v>118</v>
      </c>
      <c r="L41" t="s">
        <v>119</v>
      </c>
      <c r="M41" t="s">
        <v>7</v>
      </c>
      <c r="N41" t="s">
        <v>8</v>
      </c>
      <c r="O41" t="s">
        <v>120</v>
      </c>
    </row>
    <row r="42" spans="3:15" x14ac:dyDescent="0.25">
      <c r="C42" s="1" t="s">
        <v>121</v>
      </c>
      <c r="D42" t="s">
        <v>122</v>
      </c>
      <c r="E42" t="s">
        <v>8</v>
      </c>
      <c r="F42" t="s">
        <v>8</v>
      </c>
      <c r="G42" t="s">
        <v>123</v>
      </c>
      <c r="I42" t="b">
        <f t="shared" si="0"/>
        <v>0</v>
      </c>
      <c r="K42" s="1" t="s">
        <v>121</v>
      </c>
      <c r="L42" t="s">
        <v>122</v>
      </c>
      <c r="M42" t="s">
        <v>8</v>
      </c>
      <c r="N42" t="s">
        <v>8</v>
      </c>
      <c r="O42" t="s">
        <v>123</v>
      </c>
    </row>
    <row r="43" spans="3:15" x14ac:dyDescent="0.25">
      <c r="C43" s="1" t="s">
        <v>124</v>
      </c>
      <c r="D43" t="s">
        <v>125</v>
      </c>
      <c r="E43" t="s">
        <v>8</v>
      </c>
      <c r="F43" t="s">
        <v>8</v>
      </c>
      <c r="G43" t="s">
        <v>126</v>
      </c>
      <c r="I43" t="b">
        <f t="shared" si="0"/>
        <v>0</v>
      </c>
      <c r="K43" s="1" t="s">
        <v>124</v>
      </c>
      <c r="L43" t="s">
        <v>125</v>
      </c>
      <c r="M43" t="s">
        <v>8</v>
      </c>
      <c r="N43" t="s">
        <v>8</v>
      </c>
      <c r="O43" t="s">
        <v>126</v>
      </c>
    </row>
    <row r="44" spans="3:15" x14ac:dyDescent="0.25">
      <c r="C44" s="1" t="s">
        <v>127</v>
      </c>
      <c r="D44" t="s">
        <v>128</v>
      </c>
      <c r="E44" t="s">
        <v>8</v>
      </c>
      <c r="F44" t="s">
        <v>8</v>
      </c>
      <c r="G44" t="s">
        <v>129</v>
      </c>
      <c r="I44" t="b">
        <f t="shared" si="0"/>
        <v>0</v>
      </c>
      <c r="K44" s="1" t="s">
        <v>127</v>
      </c>
      <c r="L44" t="s">
        <v>128</v>
      </c>
      <c r="M44" t="s">
        <v>8</v>
      </c>
      <c r="N44" t="s">
        <v>8</v>
      </c>
      <c r="O44" t="s">
        <v>129</v>
      </c>
    </row>
    <row r="45" spans="3:15" x14ac:dyDescent="0.25">
      <c r="C45" s="1" t="s">
        <v>130</v>
      </c>
      <c r="D45" t="s">
        <v>131</v>
      </c>
      <c r="E45" t="s">
        <v>8</v>
      </c>
      <c r="F45" t="s">
        <v>8</v>
      </c>
      <c r="G45" t="s">
        <v>132</v>
      </c>
      <c r="I45" t="b">
        <f t="shared" si="0"/>
        <v>0</v>
      </c>
      <c r="K45" s="1" t="s">
        <v>130</v>
      </c>
      <c r="L45" t="s">
        <v>131</v>
      </c>
      <c r="M45" t="s">
        <v>8</v>
      </c>
      <c r="N45" t="s">
        <v>8</v>
      </c>
      <c r="O45" t="s">
        <v>132</v>
      </c>
    </row>
    <row r="46" spans="3:15" x14ac:dyDescent="0.25">
      <c r="C46" s="1" t="s">
        <v>133</v>
      </c>
      <c r="D46" t="s">
        <v>134</v>
      </c>
      <c r="E46" t="s">
        <v>7</v>
      </c>
      <c r="F46" t="s">
        <v>7</v>
      </c>
      <c r="G46" t="s">
        <v>135</v>
      </c>
      <c r="I46" t="b">
        <f t="shared" si="0"/>
        <v>0</v>
      </c>
      <c r="K46" s="1" t="s">
        <v>133</v>
      </c>
      <c r="L46" t="s">
        <v>134</v>
      </c>
      <c r="M46" t="s">
        <v>7</v>
      </c>
      <c r="N46" t="s">
        <v>7</v>
      </c>
      <c r="O46" t="s">
        <v>135</v>
      </c>
    </row>
    <row r="47" spans="3:15" x14ac:dyDescent="0.25">
      <c r="C47" s="1" t="s">
        <v>136</v>
      </c>
      <c r="D47" t="s">
        <v>137</v>
      </c>
      <c r="E47" t="s">
        <v>7</v>
      </c>
      <c r="F47" t="s">
        <v>8</v>
      </c>
      <c r="G47" t="s">
        <v>138</v>
      </c>
      <c r="I47" t="b">
        <f t="shared" si="0"/>
        <v>0</v>
      </c>
      <c r="K47" s="1" t="s">
        <v>136</v>
      </c>
      <c r="L47" t="s">
        <v>137</v>
      </c>
      <c r="M47" t="s">
        <v>7</v>
      </c>
      <c r="N47" t="s">
        <v>8</v>
      </c>
      <c r="O47" t="s">
        <v>138</v>
      </c>
    </row>
    <row r="48" spans="3:15" x14ac:dyDescent="0.25">
      <c r="C48" s="1" t="s">
        <v>139</v>
      </c>
      <c r="D48" t="s">
        <v>140</v>
      </c>
      <c r="E48" t="s">
        <v>7</v>
      </c>
      <c r="F48" t="s">
        <v>7</v>
      </c>
      <c r="G48" t="s">
        <v>141</v>
      </c>
      <c r="I48" t="b">
        <f t="shared" si="0"/>
        <v>0</v>
      </c>
      <c r="K48" s="1" t="s">
        <v>139</v>
      </c>
      <c r="L48" t="s">
        <v>140</v>
      </c>
      <c r="M48" t="s">
        <v>7</v>
      </c>
      <c r="N48" t="s">
        <v>7</v>
      </c>
      <c r="O48" t="s">
        <v>141</v>
      </c>
    </row>
    <row r="49" spans="3:15" x14ac:dyDescent="0.25">
      <c r="C49" s="1" t="s">
        <v>142</v>
      </c>
      <c r="D49" t="s">
        <v>143</v>
      </c>
      <c r="E49" t="s">
        <v>7</v>
      </c>
      <c r="F49" t="s">
        <v>8</v>
      </c>
      <c r="G49" t="s">
        <v>144</v>
      </c>
      <c r="I49" t="b">
        <f t="shared" si="0"/>
        <v>0</v>
      </c>
      <c r="K49" s="1" t="s">
        <v>142</v>
      </c>
      <c r="L49" t="s">
        <v>143</v>
      </c>
      <c r="M49" t="s">
        <v>7</v>
      </c>
      <c r="N49" t="s">
        <v>8</v>
      </c>
      <c r="O49" t="s">
        <v>144</v>
      </c>
    </row>
    <row r="50" spans="3:15" x14ac:dyDescent="0.25">
      <c r="C50" s="1" t="s">
        <v>145</v>
      </c>
      <c r="D50" t="s">
        <v>146</v>
      </c>
      <c r="E50" t="s">
        <v>7</v>
      </c>
      <c r="F50" t="s">
        <v>8</v>
      </c>
      <c r="G50" t="s">
        <v>147</v>
      </c>
      <c r="I50" t="b">
        <f t="shared" si="0"/>
        <v>0</v>
      </c>
      <c r="K50" s="1" t="s">
        <v>145</v>
      </c>
      <c r="L50" t="s">
        <v>146</v>
      </c>
      <c r="M50" t="s">
        <v>7</v>
      </c>
      <c r="N50" t="s">
        <v>8</v>
      </c>
      <c r="O50" t="s">
        <v>147</v>
      </c>
    </row>
    <row r="51" spans="3:15" x14ac:dyDescent="0.25">
      <c r="C51" s="1" t="s">
        <v>148</v>
      </c>
      <c r="D51" t="s">
        <v>149</v>
      </c>
      <c r="E51" t="s">
        <v>7</v>
      </c>
      <c r="F51" t="s">
        <v>7</v>
      </c>
      <c r="G51" t="s">
        <v>150</v>
      </c>
      <c r="I51" t="b">
        <f t="shared" si="0"/>
        <v>0</v>
      </c>
      <c r="K51" s="1" t="s">
        <v>148</v>
      </c>
      <c r="L51" t="s">
        <v>149</v>
      </c>
      <c r="M51" t="s">
        <v>7</v>
      </c>
      <c r="N51" t="s">
        <v>7</v>
      </c>
      <c r="O51" t="s">
        <v>150</v>
      </c>
    </row>
    <row r="52" spans="3:15" x14ac:dyDescent="0.25">
      <c r="C52" s="1" t="s">
        <v>151</v>
      </c>
      <c r="D52" t="s">
        <v>152</v>
      </c>
      <c r="E52" t="s">
        <v>8</v>
      </c>
      <c r="F52" t="s">
        <v>8</v>
      </c>
      <c r="G52" t="s">
        <v>153</v>
      </c>
      <c r="I52" t="b">
        <f t="shared" si="0"/>
        <v>0</v>
      </c>
      <c r="K52" s="1" t="s">
        <v>151</v>
      </c>
      <c r="L52" t="s">
        <v>152</v>
      </c>
      <c r="M52" t="s">
        <v>8</v>
      </c>
      <c r="N52" t="s">
        <v>8</v>
      </c>
      <c r="O52" t="s">
        <v>153</v>
      </c>
    </row>
    <row r="53" spans="3:15" x14ac:dyDescent="0.25">
      <c r="C53" s="1" t="s">
        <v>154</v>
      </c>
      <c r="D53" t="s">
        <v>155</v>
      </c>
      <c r="E53" t="s">
        <v>8</v>
      </c>
      <c r="F53" t="s">
        <v>8</v>
      </c>
      <c r="G53" t="s">
        <v>156</v>
      </c>
      <c r="I53" t="b">
        <f t="shared" si="0"/>
        <v>0</v>
      </c>
      <c r="K53" s="1" t="s">
        <v>154</v>
      </c>
      <c r="L53" t="s">
        <v>155</v>
      </c>
      <c r="M53" t="s">
        <v>8</v>
      </c>
      <c r="N53" t="s">
        <v>8</v>
      </c>
      <c r="O53" t="s">
        <v>156</v>
      </c>
    </row>
    <row r="54" spans="3:15" x14ac:dyDescent="0.25">
      <c r="C54" s="1" t="s">
        <v>157</v>
      </c>
      <c r="D54" t="s">
        <v>158</v>
      </c>
      <c r="E54" t="s">
        <v>7</v>
      </c>
      <c r="F54" t="s">
        <v>8</v>
      </c>
      <c r="G54" t="s">
        <v>159</v>
      </c>
      <c r="I54" t="b">
        <f t="shared" si="0"/>
        <v>0</v>
      </c>
      <c r="K54" s="1" t="s">
        <v>157</v>
      </c>
      <c r="L54" t="s">
        <v>158</v>
      </c>
      <c r="M54" t="s">
        <v>7</v>
      </c>
      <c r="N54" t="s">
        <v>8</v>
      </c>
      <c r="O54" t="s">
        <v>159</v>
      </c>
    </row>
    <row r="55" spans="3:15" x14ac:dyDescent="0.25">
      <c r="C55" s="1" t="s">
        <v>160</v>
      </c>
      <c r="D55" t="s">
        <v>161</v>
      </c>
      <c r="E55" t="s">
        <v>8</v>
      </c>
      <c r="F55" t="s">
        <v>8</v>
      </c>
      <c r="G55" t="s">
        <v>162</v>
      </c>
      <c r="I55" t="b">
        <f t="shared" si="0"/>
        <v>0</v>
      </c>
      <c r="K55" s="1" t="s">
        <v>160</v>
      </c>
      <c r="L55" t="s">
        <v>161</v>
      </c>
      <c r="M55" t="s">
        <v>8</v>
      </c>
      <c r="N55" t="s">
        <v>8</v>
      </c>
      <c r="O55" t="s">
        <v>162</v>
      </c>
    </row>
    <row r="56" spans="3:15" x14ac:dyDescent="0.25">
      <c r="C56" s="1" t="s">
        <v>163</v>
      </c>
      <c r="D56" t="s">
        <v>164</v>
      </c>
      <c r="E56" t="s">
        <v>7</v>
      </c>
      <c r="F56" t="s">
        <v>7</v>
      </c>
      <c r="G56" t="s">
        <v>165</v>
      </c>
      <c r="I56" t="b">
        <f t="shared" si="0"/>
        <v>0</v>
      </c>
      <c r="K56" s="1" t="s">
        <v>163</v>
      </c>
      <c r="L56" t="s">
        <v>164</v>
      </c>
      <c r="M56" t="s">
        <v>7</v>
      </c>
      <c r="N56" t="s">
        <v>7</v>
      </c>
      <c r="O56" t="s">
        <v>165</v>
      </c>
    </row>
    <row r="57" spans="3:15" x14ac:dyDescent="0.25">
      <c r="C57" s="1" t="s">
        <v>166</v>
      </c>
      <c r="D57" t="s">
        <v>167</v>
      </c>
      <c r="E57" t="s">
        <v>7</v>
      </c>
      <c r="F57" t="s">
        <v>8</v>
      </c>
      <c r="G57" t="s">
        <v>168</v>
      </c>
      <c r="I57" t="b">
        <f t="shared" si="0"/>
        <v>0</v>
      </c>
      <c r="K57" s="1" t="s">
        <v>166</v>
      </c>
      <c r="L57" t="s">
        <v>167</v>
      </c>
      <c r="M57" t="s">
        <v>7</v>
      </c>
      <c r="N57" t="s">
        <v>8</v>
      </c>
      <c r="O57" t="s">
        <v>168</v>
      </c>
    </row>
    <row r="58" spans="3:15" x14ac:dyDescent="0.25">
      <c r="C58" s="1" t="s">
        <v>169</v>
      </c>
      <c r="D58" t="s">
        <v>170</v>
      </c>
      <c r="E58" t="s">
        <v>7</v>
      </c>
      <c r="F58" t="s">
        <v>8</v>
      </c>
      <c r="G58" t="s">
        <v>171</v>
      </c>
      <c r="I58" t="b">
        <f t="shared" si="0"/>
        <v>0</v>
      </c>
      <c r="K58" s="1" t="s">
        <v>169</v>
      </c>
      <c r="L58" t="s">
        <v>170</v>
      </c>
      <c r="M58" t="s">
        <v>7</v>
      </c>
      <c r="N58" t="s">
        <v>8</v>
      </c>
      <c r="O58" t="s">
        <v>171</v>
      </c>
    </row>
    <row r="59" spans="3:15" x14ac:dyDescent="0.25">
      <c r="C59" s="1" t="s">
        <v>172</v>
      </c>
      <c r="D59" t="s">
        <v>173</v>
      </c>
      <c r="E59" t="s">
        <v>7</v>
      </c>
      <c r="F59" t="s">
        <v>8</v>
      </c>
      <c r="G59" t="s">
        <v>174</v>
      </c>
      <c r="I59" t="b">
        <f t="shared" si="0"/>
        <v>0</v>
      </c>
      <c r="K59" s="1" t="s">
        <v>172</v>
      </c>
      <c r="L59" t="s">
        <v>173</v>
      </c>
      <c r="M59" t="s">
        <v>7</v>
      </c>
      <c r="N59" t="s">
        <v>8</v>
      </c>
      <c r="O59" t="s">
        <v>174</v>
      </c>
    </row>
    <row r="60" spans="3:15" x14ac:dyDescent="0.25">
      <c r="C60" s="1" t="s">
        <v>175</v>
      </c>
      <c r="D60" t="s">
        <v>176</v>
      </c>
      <c r="E60" t="s">
        <v>8</v>
      </c>
      <c r="F60" t="s">
        <v>8</v>
      </c>
      <c r="G60" t="s">
        <v>177</v>
      </c>
      <c r="I60" t="b">
        <f t="shared" si="0"/>
        <v>0</v>
      </c>
      <c r="K60" s="1" t="s">
        <v>175</v>
      </c>
      <c r="L60" t="s">
        <v>176</v>
      </c>
      <c r="M60" t="s">
        <v>8</v>
      </c>
      <c r="N60" t="s">
        <v>8</v>
      </c>
      <c r="O60" t="s">
        <v>177</v>
      </c>
    </row>
    <row r="61" spans="3:15" x14ac:dyDescent="0.25">
      <c r="C61" s="1" t="s">
        <v>178</v>
      </c>
      <c r="D61" t="s">
        <v>179</v>
      </c>
      <c r="E61" t="s">
        <v>8</v>
      </c>
      <c r="F61" t="s">
        <v>8</v>
      </c>
      <c r="G61" t="s">
        <v>180</v>
      </c>
      <c r="I61" t="b">
        <f t="shared" si="0"/>
        <v>0</v>
      </c>
      <c r="K61" s="1" t="s">
        <v>178</v>
      </c>
      <c r="L61" t="s">
        <v>179</v>
      </c>
      <c r="M61" t="s">
        <v>8</v>
      </c>
      <c r="N61" t="s">
        <v>8</v>
      </c>
      <c r="O61" t="s">
        <v>180</v>
      </c>
    </row>
    <row r="62" spans="3:15" x14ac:dyDescent="0.25">
      <c r="C62" s="1" t="s">
        <v>181</v>
      </c>
      <c r="D62" t="s">
        <v>182</v>
      </c>
      <c r="E62" t="s">
        <v>8</v>
      </c>
      <c r="F62" t="s">
        <v>8</v>
      </c>
      <c r="G62" t="s">
        <v>183</v>
      </c>
      <c r="I62" t="b">
        <f t="shared" si="0"/>
        <v>0</v>
      </c>
      <c r="K62" s="1" t="s">
        <v>181</v>
      </c>
      <c r="L62" t="s">
        <v>182</v>
      </c>
      <c r="M62" t="s">
        <v>8</v>
      </c>
      <c r="N62" t="s">
        <v>8</v>
      </c>
      <c r="O62" t="s">
        <v>183</v>
      </c>
    </row>
    <row r="63" spans="3:15" x14ac:dyDescent="0.25">
      <c r="C63" s="1" t="s">
        <v>184</v>
      </c>
      <c r="D63" t="s">
        <v>185</v>
      </c>
      <c r="E63" t="s">
        <v>7</v>
      </c>
      <c r="F63" t="s">
        <v>8</v>
      </c>
      <c r="G63" t="s">
        <v>186</v>
      </c>
      <c r="I63" t="b">
        <f t="shared" si="0"/>
        <v>0</v>
      </c>
      <c r="K63" s="1" t="s">
        <v>184</v>
      </c>
      <c r="L63" t="s">
        <v>185</v>
      </c>
      <c r="M63" t="s">
        <v>7</v>
      </c>
      <c r="N63" t="s">
        <v>8</v>
      </c>
      <c r="O63" t="s">
        <v>186</v>
      </c>
    </row>
    <row r="64" spans="3:15" x14ac:dyDescent="0.25">
      <c r="C64" s="1" t="s">
        <v>187</v>
      </c>
      <c r="D64" t="s">
        <v>188</v>
      </c>
      <c r="E64" t="s">
        <v>8</v>
      </c>
      <c r="F64" t="s">
        <v>8</v>
      </c>
      <c r="G64" t="s">
        <v>189</v>
      </c>
      <c r="I64" t="b">
        <f t="shared" si="0"/>
        <v>0</v>
      </c>
      <c r="K64" s="1" t="s">
        <v>187</v>
      </c>
      <c r="L64" t="s">
        <v>188</v>
      </c>
      <c r="M64" t="s">
        <v>8</v>
      </c>
      <c r="N64" t="s">
        <v>8</v>
      </c>
      <c r="O64" t="s">
        <v>189</v>
      </c>
    </row>
    <row r="65" spans="3:15" x14ac:dyDescent="0.25">
      <c r="C65" s="1" t="s">
        <v>190</v>
      </c>
      <c r="D65" t="s">
        <v>191</v>
      </c>
      <c r="E65" t="s">
        <v>8</v>
      </c>
      <c r="F65" t="s">
        <v>8</v>
      </c>
      <c r="G65" t="s">
        <v>192</v>
      </c>
      <c r="I65" t="b">
        <f t="shared" si="0"/>
        <v>0</v>
      </c>
      <c r="K65" s="1" t="s">
        <v>190</v>
      </c>
      <c r="L65" t="s">
        <v>191</v>
      </c>
      <c r="M65" t="s">
        <v>8</v>
      </c>
      <c r="N65" t="s">
        <v>8</v>
      </c>
      <c r="O65" t="s">
        <v>192</v>
      </c>
    </row>
    <row r="66" spans="3:15" x14ac:dyDescent="0.25">
      <c r="C66" s="1" t="s">
        <v>193</v>
      </c>
      <c r="D66" t="s">
        <v>194</v>
      </c>
      <c r="E66" t="s">
        <v>8</v>
      </c>
      <c r="F66" t="s">
        <v>8</v>
      </c>
      <c r="G66" t="s">
        <v>195</v>
      </c>
      <c r="I66" t="b">
        <f t="shared" si="0"/>
        <v>0</v>
      </c>
      <c r="K66" s="1" t="s">
        <v>193</v>
      </c>
      <c r="L66" t="s">
        <v>194</v>
      </c>
      <c r="M66" t="s">
        <v>8</v>
      </c>
      <c r="N66" t="s">
        <v>8</v>
      </c>
      <c r="O66" t="s">
        <v>195</v>
      </c>
    </row>
    <row r="67" spans="3:15" x14ac:dyDescent="0.25">
      <c r="C67" s="1" t="s">
        <v>196</v>
      </c>
      <c r="D67" t="s">
        <v>197</v>
      </c>
      <c r="E67" t="s">
        <v>7</v>
      </c>
      <c r="F67" t="s">
        <v>7</v>
      </c>
      <c r="G67" t="s">
        <v>198</v>
      </c>
      <c r="I67" t="b">
        <f t="shared" si="0"/>
        <v>0</v>
      </c>
      <c r="K67" s="1" t="s">
        <v>196</v>
      </c>
      <c r="L67" t="s">
        <v>197</v>
      </c>
      <c r="M67" t="s">
        <v>7</v>
      </c>
      <c r="N67" t="s">
        <v>7</v>
      </c>
      <c r="O67" t="s">
        <v>198</v>
      </c>
    </row>
    <row r="68" spans="3:15" x14ac:dyDescent="0.25">
      <c r="C68" s="1" t="s">
        <v>199</v>
      </c>
      <c r="D68" t="s">
        <v>200</v>
      </c>
      <c r="E68" t="s">
        <v>8</v>
      </c>
      <c r="F68" t="s">
        <v>8</v>
      </c>
      <c r="G68" t="s">
        <v>201</v>
      </c>
      <c r="I68" t="b">
        <f t="shared" si="0"/>
        <v>0</v>
      </c>
      <c r="K68" s="1" t="s">
        <v>199</v>
      </c>
      <c r="L68" t="s">
        <v>200</v>
      </c>
      <c r="M68" t="s">
        <v>8</v>
      </c>
      <c r="N68" t="s">
        <v>8</v>
      </c>
      <c r="O68" t="s">
        <v>201</v>
      </c>
    </row>
    <row r="69" spans="3:15" x14ac:dyDescent="0.25">
      <c r="C69" s="1" t="s">
        <v>202</v>
      </c>
      <c r="D69" t="s">
        <v>203</v>
      </c>
      <c r="E69" t="s">
        <v>7</v>
      </c>
      <c r="F69" t="s">
        <v>8</v>
      </c>
      <c r="G69" t="s">
        <v>204</v>
      </c>
      <c r="I69" t="b">
        <f t="shared" ref="I69:I111" si="1">_xlfn.XOR(E69="No",M69="No")</f>
        <v>0</v>
      </c>
      <c r="K69" s="1" t="s">
        <v>202</v>
      </c>
      <c r="L69" t="s">
        <v>203</v>
      </c>
      <c r="M69" t="s">
        <v>7</v>
      </c>
      <c r="N69" t="s">
        <v>8</v>
      </c>
      <c r="O69" t="s">
        <v>204</v>
      </c>
    </row>
    <row r="70" spans="3:15" x14ac:dyDescent="0.25">
      <c r="C70" s="1" t="s">
        <v>205</v>
      </c>
      <c r="D70" t="s">
        <v>206</v>
      </c>
      <c r="E70" t="s">
        <v>7</v>
      </c>
      <c r="F70" t="s">
        <v>7</v>
      </c>
      <c r="G70" t="s">
        <v>207</v>
      </c>
      <c r="I70" t="b">
        <f t="shared" si="1"/>
        <v>0</v>
      </c>
      <c r="K70" s="1" t="s">
        <v>205</v>
      </c>
      <c r="L70" t="s">
        <v>206</v>
      </c>
      <c r="M70" t="s">
        <v>7</v>
      </c>
      <c r="N70" t="s">
        <v>7</v>
      </c>
      <c r="O70" t="s">
        <v>207</v>
      </c>
    </row>
    <row r="71" spans="3:15" x14ac:dyDescent="0.25">
      <c r="C71" s="1" t="s">
        <v>208</v>
      </c>
      <c r="D71" t="s">
        <v>209</v>
      </c>
      <c r="E71" t="s">
        <v>8</v>
      </c>
      <c r="F71" t="s">
        <v>8</v>
      </c>
      <c r="G71" t="s">
        <v>210</v>
      </c>
      <c r="I71" t="b">
        <f t="shared" si="1"/>
        <v>0</v>
      </c>
      <c r="K71" s="1" t="s">
        <v>208</v>
      </c>
      <c r="L71" t="s">
        <v>209</v>
      </c>
      <c r="M71" t="s">
        <v>8</v>
      </c>
      <c r="N71" t="s">
        <v>8</v>
      </c>
      <c r="O71" t="s">
        <v>210</v>
      </c>
    </row>
    <row r="72" spans="3:15" x14ac:dyDescent="0.25">
      <c r="C72" s="1" t="s">
        <v>211</v>
      </c>
      <c r="D72" t="s">
        <v>212</v>
      </c>
      <c r="E72" t="s">
        <v>7</v>
      </c>
      <c r="F72" t="s">
        <v>8</v>
      </c>
      <c r="G72" t="s">
        <v>213</v>
      </c>
      <c r="I72" t="b">
        <f t="shared" si="1"/>
        <v>0</v>
      </c>
      <c r="K72" s="1" t="s">
        <v>211</v>
      </c>
      <c r="L72" t="s">
        <v>212</v>
      </c>
      <c r="M72" t="s">
        <v>7</v>
      </c>
      <c r="N72" t="s">
        <v>8</v>
      </c>
      <c r="O72" t="s">
        <v>213</v>
      </c>
    </row>
    <row r="73" spans="3:15" x14ac:dyDescent="0.25">
      <c r="C73" s="1" t="s">
        <v>214</v>
      </c>
      <c r="D73" t="s">
        <v>215</v>
      </c>
      <c r="E73" t="s">
        <v>7</v>
      </c>
      <c r="F73" t="s">
        <v>8</v>
      </c>
      <c r="G73" t="s">
        <v>216</v>
      </c>
      <c r="I73" t="b">
        <f t="shared" si="1"/>
        <v>0</v>
      </c>
      <c r="K73" s="1" t="s">
        <v>214</v>
      </c>
      <c r="L73" t="s">
        <v>215</v>
      </c>
      <c r="M73" t="s">
        <v>7</v>
      </c>
      <c r="N73" t="s">
        <v>8</v>
      </c>
      <c r="O73" t="s">
        <v>216</v>
      </c>
    </row>
    <row r="74" spans="3:15" x14ac:dyDescent="0.25">
      <c r="C74" s="1" t="s">
        <v>217</v>
      </c>
      <c r="D74" t="s">
        <v>218</v>
      </c>
      <c r="E74" t="s">
        <v>8</v>
      </c>
      <c r="F74" t="s">
        <v>8</v>
      </c>
      <c r="G74" t="s">
        <v>219</v>
      </c>
      <c r="I74" t="b">
        <f t="shared" si="1"/>
        <v>0</v>
      </c>
      <c r="K74" s="1" t="s">
        <v>217</v>
      </c>
      <c r="L74" t="s">
        <v>218</v>
      </c>
      <c r="M74" t="s">
        <v>8</v>
      </c>
      <c r="N74" t="s">
        <v>8</v>
      </c>
      <c r="O74" t="s">
        <v>219</v>
      </c>
    </row>
    <row r="75" spans="3:15" x14ac:dyDescent="0.25">
      <c r="C75" s="1" t="s">
        <v>220</v>
      </c>
      <c r="D75" t="s">
        <v>221</v>
      </c>
      <c r="E75" t="s">
        <v>7</v>
      </c>
      <c r="F75" t="s">
        <v>8</v>
      </c>
      <c r="G75" t="s">
        <v>222</v>
      </c>
      <c r="I75" t="b">
        <f t="shared" si="1"/>
        <v>0</v>
      </c>
      <c r="K75" s="1" t="s">
        <v>220</v>
      </c>
      <c r="L75" t="s">
        <v>221</v>
      </c>
      <c r="M75" t="s">
        <v>7</v>
      </c>
      <c r="N75" t="s">
        <v>8</v>
      </c>
      <c r="O75" t="s">
        <v>222</v>
      </c>
    </row>
    <row r="76" spans="3:15" x14ac:dyDescent="0.25">
      <c r="C76" s="1" t="s">
        <v>223</v>
      </c>
      <c r="D76" t="s">
        <v>224</v>
      </c>
      <c r="E76" t="s">
        <v>7</v>
      </c>
      <c r="F76" t="s">
        <v>8</v>
      </c>
      <c r="G76" t="s">
        <v>225</v>
      </c>
      <c r="I76" t="b">
        <f t="shared" si="1"/>
        <v>0</v>
      </c>
      <c r="K76" s="1" t="s">
        <v>223</v>
      </c>
      <c r="L76" t="s">
        <v>224</v>
      </c>
      <c r="M76" t="s">
        <v>7</v>
      </c>
      <c r="N76" t="s">
        <v>8</v>
      </c>
      <c r="O76" t="s">
        <v>225</v>
      </c>
    </row>
    <row r="77" spans="3:15" x14ac:dyDescent="0.25">
      <c r="C77" s="1" t="s">
        <v>226</v>
      </c>
      <c r="D77" t="s">
        <v>227</v>
      </c>
      <c r="E77" t="s">
        <v>8</v>
      </c>
      <c r="F77" t="s">
        <v>8</v>
      </c>
      <c r="G77" t="s">
        <v>228</v>
      </c>
      <c r="I77" t="b">
        <f t="shared" si="1"/>
        <v>0</v>
      </c>
      <c r="K77" s="1" t="s">
        <v>226</v>
      </c>
      <c r="L77" t="s">
        <v>227</v>
      </c>
      <c r="M77" t="s">
        <v>8</v>
      </c>
      <c r="N77" t="s">
        <v>8</v>
      </c>
      <c r="O77" t="s">
        <v>228</v>
      </c>
    </row>
    <row r="78" spans="3:15" x14ac:dyDescent="0.25">
      <c r="C78" s="1" t="s">
        <v>229</v>
      </c>
      <c r="D78" t="s">
        <v>230</v>
      </c>
      <c r="E78" t="s">
        <v>7</v>
      </c>
      <c r="F78" t="s">
        <v>8</v>
      </c>
      <c r="G78" t="s">
        <v>231</v>
      </c>
      <c r="I78" t="b">
        <f t="shared" si="1"/>
        <v>0</v>
      </c>
      <c r="K78" s="1" t="s">
        <v>229</v>
      </c>
      <c r="L78" t="s">
        <v>230</v>
      </c>
      <c r="M78" t="s">
        <v>7</v>
      </c>
      <c r="N78" t="s">
        <v>8</v>
      </c>
      <c r="O78" t="s">
        <v>231</v>
      </c>
    </row>
    <row r="79" spans="3:15" x14ac:dyDescent="0.25">
      <c r="C79" s="1" t="s">
        <v>232</v>
      </c>
      <c r="D79" t="s">
        <v>233</v>
      </c>
      <c r="E79" t="s">
        <v>8</v>
      </c>
      <c r="F79" t="s">
        <v>8</v>
      </c>
      <c r="G79" t="s">
        <v>234</v>
      </c>
      <c r="I79" t="b">
        <f t="shared" si="1"/>
        <v>0</v>
      </c>
      <c r="K79" s="1" t="s">
        <v>232</v>
      </c>
      <c r="L79" t="s">
        <v>233</v>
      </c>
      <c r="M79" t="s">
        <v>8</v>
      </c>
      <c r="N79" t="s">
        <v>8</v>
      </c>
      <c r="O79" t="s">
        <v>234</v>
      </c>
    </row>
    <row r="80" spans="3:15" x14ac:dyDescent="0.25">
      <c r="C80" s="1" t="s">
        <v>235</v>
      </c>
      <c r="D80" t="s">
        <v>236</v>
      </c>
      <c r="E80" t="s">
        <v>8</v>
      </c>
      <c r="F80" t="s">
        <v>8</v>
      </c>
      <c r="G80" t="s">
        <v>237</v>
      </c>
      <c r="I80" t="b">
        <f t="shared" si="1"/>
        <v>0</v>
      </c>
      <c r="K80" s="1" t="s">
        <v>235</v>
      </c>
      <c r="L80" t="s">
        <v>236</v>
      </c>
      <c r="M80" t="s">
        <v>8</v>
      </c>
      <c r="N80" t="s">
        <v>8</v>
      </c>
      <c r="O80" t="s">
        <v>237</v>
      </c>
    </row>
    <row r="81" spans="3:15" x14ac:dyDescent="0.25">
      <c r="C81" s="1" t="s">
        <v>238</v>
      </c>
      <c r="D81" t="s">
        <v>239</v>
      </c>
      <c r="E81" t="s">
        <v>7</v>
      </c>
      <c r="F81" t="s">
        <v>8</v>
      </c>
      <c r="G81" t="s">
        <v>240</v>
      </c>
      <c r="I81" t="b">
        <f t="shared" si="1"/>
        <v>0</v>
      </c>
      <c r="K81" s="1" t="s">
        <v>238</v>
      </c>
      <c r="L81" t="s">
        <v>239</v>
      </c>
      <c r="M81" t="s">
        <v>7</v>
      </c>
      <c r="N81" t="s">
        <v>8</v>
      </c>
      <c r="O81" t="s">
        <v>240</v>
      </c>
    </row>
    <row r="82" spans="3:15" x14ac:dyDescent="0.25">
      <c r="C82" s="1" t="s">
        <v>241</v>
      </c>
      <c r="D82" t="s">
        <v>242</v>
      </c>
      <c r="E82" t="s">
        <v>7</v>
      </c>
      <c r="F82" t="s">
        <v>8</v>
      </c>
      <c r="G82" t="s">
        <v>243</v>
      </c>
      <c r="I82" t="b">
        <f t="shared" si="1"/>
        <v>0</v>
      </c>
      <c r="K82" s="1" t="s">
        <v>241</v>
      </c>
      <c r="L82" t="s">
        <v>242</v>
      </c>
      <c r="M82" t="s">
        <v>7</v>
      </c>
      <c r="N82" t="s">
        <v>8</v>
      </c>
      <c r="O82" t="s">
        <v>243</v>
      </c>
    </row>
    <row r="83" spans="3:15" x14ac:dyDescent="0.25">
      <c r="C83" s="1" t="s">
        <v>244</v>
      </c>
      <c r="D83" t="s">
        <v>245</v>
      </c>
      <c r="E83" t="s">
        <v>8</v>
      </c>
      <c r="F83" t="s">
        <v>8</v>
      </c>
      <c r="G83" t="s">
        <v>246</v>
      </c>
      <c r="I83" t="b">
        <f t="shared" si="1"/>
        <v>0</v>
      </c>
      <c r="K83" s="1" t="s">
        <v>244</v>
      </c>
      <c r="L83" t="s">
        <v>245</v>
      </c>
      <c r="M83" t="s">
        <v>8</v>
      </c>
      <c r="N83" t="s">
        <v>8</v>
      </c>
      <c r="O83" t="s">
        <v>246</v>
      </c>
    </row>
    <row r="84" spans="3:15" x14ac:dyDescent="0.25">
      <c r="C84" s="1" t="s">
        <v>247</v>
      </c>
      <c r="D84" t="s">
        <v>248</v>
      </c>
      <c r="E84" t="s">
        <v>7</v>
      </c>
      <c r="F84" t="s">
        <v>8</v>
      </c>
      <c r="G84" t="s">
        <v>249</v>
      </c>
      <c r="I84" t="b">
        <f t="shared" si="1"/>
        <v>0</v>
      </c>
      <c r="K84" s="1" t="s">
        <v>247</v>
      </c>
      <c r="L84" t="s">
        <v>248</v>
      </c>
      <c r="M84" t="s">
        <v>7</v>
      </c>
      <c r="N84" t="s">
        <v>8</v>
      </c>
      <c r="O84" t="s">
        <v>249</v>
      </c>
    </row>
    <row r="85" spans="3:15" x14ac:dyDescent="0.25">
      <c r="C85" s="1" t="s">
        <v>250</v>
      </c>
      <c r="D85" t="s">
        <v>251</v>
      </c>
      <c r="E85" t="s">
        <v>7</v>
      </c>
      <c r="F85" t="s">
        <v>8</v>
      </c>
      <c r="G85" t="s">
        <v>252</v>
      </c>
      <c r="I85" t="b">
        <f t="shared" si="1"/>
        <v>0</v>
      </c>
      <c r="K85" s="1" t="s">
        <v>250</v>
      </c>
      <c r="L85" t="s">
        <v>251</v>
      </c>
      <c r="M85" t="s">
        <v>7</v>
      </c>
      <c r="N85" t="s">
        <v>8</v>
      </c>
      <c r="O85" t="s">
        <v>252</v>
      </c>
    </row>
    <row r="86" spans="3:15" x14ac:dyDescent="0.25">
      <c r="C86" s="1" t="s">
        <v>253</v>
      </c>
      <c r="D86" t="s">
        <v>254</v>
      </c>
      <c r="E86" t="s">
        <v>8</v>
      </c>
      <c r="F86" t="s">
        <v>8</v>
      </c>
      <c r="G86" t="s">
        <v>255</v>
      </c>
      <c r="I86" t="b">
        <f t="shared" si="1"/>
        <v>0</v>
      </c>
      <c r="K86" s="1" t="s">
        <v>253</v>
      </c>
      <c r="L86" t="s">
        <v>254</v>
      </c>
      <c r="M86" t="s">
        <v>8</v>
      </c>
      <c r="N86" t="s">
        <v>8</v>
      </c>
      <c r="O86" t="s">
        <v>255</v>
      </c>
    </row>
    <row r="87" spans="3:15" x14ac:dyDescent="0.25">
      <c r="C87" s="1" t="s">
        <v>256</v>
      </c>
      <c r="D87" t="s">
        <v>257</v>
      </c>
      <c r="E87" t="s">
        <v>8</v>
      </c>
      <c r="F87" t="s">
        <v>8</v>
      </c>
      <c r="G87" t="s">
        <v>258</v>
      </c>
      <c r="I87" t="b">
        <f t="shared" si="1"/>
        <v>0</v>
      </c>
      <c r="K87" s="1" t="s">
        <v>256</v>
      </c>
      <c r="L87" t="s">
        <v>257</v>
      </c>
      <c r="M87" t="s">
        <v>8</v>
      </c>
      <c r="N87" t="s">
        <v>8</v>
      </c>
      <c r="O87" t="s">
        <v>258</v>
      </c>
    </row>
    <row r="88" spans="3:15" x14ac:dyDescent="0.25">
      <c r="C88" s="1" t="s">
        <v>259</v>
      </c>
      <c r="D88" t="s">
        <v>260</v>
      </c>
      <c r="E88" t="s">
        <v>8</v>
      </c>
      <c r="F88" t="s">
        <v>8</v>
      </c>
      <c r="G88" t="s">
        <v>261</v>
      </c>
      <c r="I88" t="b">
        <f t="shared" si="1"/>
        <v>0</v>
      </c>
      <c r="K88" s="1" t="s">
        <v>259</v>
      </c>
      <c r="L88" t="s">
        <v>260</v>
      </c>
      <c r="M88" t="s">
        <v>8</v>
      </c>
      <c r="N88" t="s">
        <v>8</v>
      </c>
      <c r="O88" t="s">
        <v>261</v>
      </c>
    </row>
    <row r="89" spans="3:15" x14ac:dyDescent="0.25">
      <c r="C89" s="1" t="s">
        <v>262</v>
      </c>
      <c r="D89" t="s">
        <v>263</v>
      </c>
      <c r="E89" t="s">
        <v>8</v>
      </c>
      <c r="F89" t="s">
        <v>8</v>
      </c>
      <c r="G89" t="s">
        <v>264</v>
      </c>
      <c r="I89" t="b">
        <f t="shared" si="1"/>
        <v>0</v>
      </c>
      <c r="K89" s="1" t="s">
        <v>262</v>
      </c>
      <c r="L89" t="s">
        <v>263</v>
      </c>
      <c r="M89" t="s">
        <v>8</v>
      </c>
      <c r="N89" t="s">
        <v>8</v>
      </c>
      <c r="O89" t="s">
        <v>264</v>
      </c>
    </row>
    <row r="90" spans="3:15" x14ac:dyDescent="0.25">
      <c r="C90" s="1" t="s">
        <v>265</v>
      </c>
      <c r="D90" t="s">
        <v>266</v>
      </c>
      <c r="E90" t="s">
        <v>8</v>
      </c>
      <c r="F90" t="s">
        <v>8</v>
      </c>
      <c r="G90" t="s">
        <v>267</v>
      </c>
      <c r="I90" t="b">
        <f t="shared" si="1"/>
        <v>0</v>
      </c>
      <c r="K90" s="1" t="s">
        <v>265</v>
      </c>
      <c r="L90" t="s">
        <v>266</v>
      </c>
      <c r="M90" t="s">
        <v>8</v>
      </c>
      <c r="N90" t="s">
        <v>8</v>
      </c>
      <c r="O90" t="s">
        <v>267</v>
      </c>
    </row>
    <row r="91" spans="3:15" x14ac:dyDescent="0.25">
      <c r="C91" s="1" t="s">
        <v>268</v>
      </c>
      <c r="D91" t="s">
        <v>269</v>
      </c>
      <c r="E91" t="s">
        <v>8</v>
      </c>
      <c r="F91" t="s">
        <v>8</v>
      </c>
      <c r="G91" t="s">
        <v>270</v>
      </c>
      <c r="I91" t="b">
        <f t="shared" si="1"/>
        <v>0</v>
      </c>
      <c r="K91" s="1" t="s">
        <v>268</v>
      </c>
      <c r="L91" t="s">
        <v>269</v>
      </c>
      <c r="M91" t="s">
        <v>8</v>
      </c>
      <c r="N91" t="s">
        <v>8</v>
      </c>
      <c r="O91" t="s">
        <v>270</v>
      </c>
    </row>
    <row r="92" spans="3:15" x14ac:dyDescent="0.25">
      <c r="C92" s="1" t="s">
        <v>271</v>
      </c>
      <c r="D92" t="s">
        <v>272</v>
      </c>
      <c r="E92" t="s">
        <v>8</v>
      </c>
      <c r="F92" t="s">
        <v>8</v>
      </c>
      <c r="G92" t="s">
        <v>273</v>
      </c>
      <c r="I92" t="b">
        <f t="shared" si="1"/>
        <v>0</v>
      </c>
      <c r="K92" s="1" t="s">
        <v>271</v>
      </c>
      <c r="L92" t="s">
        <v>272</v>
      </c>
      <c r="M92" t="s">
        <v>8</v>
      </c>
      <c r="N92" t="s">
        <v>8</v>
      </c>
      <c r="O92" t="s">
        <v>273</v>
      </c>
    </row>
    <row r="93" spans="3:15" x14ac:dyDescent="0.25">
      <c r="C93" s="1" t="s">
        <v>274</v>
      </c>
      <c r="D93" t="s">
        <v>275</v>
      </c>
      <c r="E93" t="s">
        <v>7</v>
      </c>
      <c r="F93" t="s">
        <v>7</v>
      </c>
      <c r="G93" t="s">
        <v>276</v>
      </c>
      <c r="I93" t="b">
        <f t="shared" si="1"/>
        <v>0</v>
      </c>
      <c r="K93" s="1" t="s">
        <v>274</v>
      </c>
      <c r="L93" t="s">
        <v>275</v>
      </c>
      <c r="M93" t="s">
        <v>7</v>
      </c>
      <c r="N93" t="s">
        <v>7</v>
      </c>
      <c r="O93" t="s">
        <v>276</v>
      </c>
    </row>
    <row r="94" spans="3:15" x14ac:dyDescent="0.25">
      <c r="C94" s="1" t="s">
        <v>277</v>
      </c>
      <c r="D94" t="s">
        <v>278</v>
      </c>
      <c r="E94" t="s">
        <v>7</v>
      </c>
      <c r="F94" t="s">
        <v>8</v>
      </c>
      <c r="G94" t="s">
        <v>279</v>
      </c>
      <c r="I94" t="b">
        <f t="shared" si="1"/>
        <v>0</v>
      </c>
      <c r="K94" s="1" t="s">
        <v>277</v>
      </c>
      <c r="L94" t="s">
        <v>278</v>
      </c>
      <c r="M94" t="s">
        <v>7</v>
      </c>
      <c r="N94" t="s">
        <v>8</v>
      </c>
      <c r="O94" t="s">
        <v>279</v>
      </c>
    </row>
    <row r="95" spans="3:15" x14ac:dyDescent="0.25">
      <c r="C95" s="1" t="s">
        <v>280</v>
      </c>
      <c r="D95" t="s">
        <v>281</v>
      </c>
      <c r="E95" t="s">
        <v>8</v>
      </c>
      <c r="F95" t="s">
        <v>8</v>
      </c>
      <c r="G95" t="s">
        <v>282</v>
      </c>
      <c r="I95" t="b">
        <f t="shared" si="1"/>
        <v>0</v>
      </c>
      <c r="K95" s="1" t="s">
        <v>280</v>
      </c>
      <c r="L95" t="s">
        <v>281</v>
      </c>
      <c r="M95" t="s">
        <v>8</v>
      </c>
      <c r="N95" t="s">
        <v>8</v>
      </c>
      <c r="O95" t="s">
        <v>282</v>
      </c>
    </row>
    <row r="96" spans="3:15" x14ac:dyDescent="0.25">
      <c r="C96" s="1" t="s">
        <v>283</v>
      </c>
      <c r="D96" t="s">
        <v>284</v>
      </c>
      <c r="E96" t="s">
        <v>7</v>
      </c>
      <c r="F96" t="s">
        <v>7</v>
      </c>
      <c r="G96" t="s">
        <v>285</v>
      </c>
      <c r="I96" t="b">
        <f t="shared" si="1"/>
        <v>0</v>
      </c>
      <c r="K96" s="1" t="s">
        <v>283</v>
      </c>
      <c r="L96" t="s">
        <v>284</v>
      </c>
      <c r="M96" t="s">
        <v>7</v>
      </c>
      <c r="N96" t="s">
        <v>7</v>
      </c>
      <c r="O96" t="s">
        <v>285</v>
      </c>
    </row>
    <row r="97" spans="3:15" x14ac:dyDescent="0.25">
      <c r="C97" s="1" t="s">
        <v>286</v>
      </c>
      <c r="D97" t="s">
        <v>287</v>
      </c>
      <c r="E97" t="s">
        <v>7</v>
      </c>
      <c r="F97" t="s">
        <v>7</v>
      </c>
      <c r="G97" t="s">
        <v>288</v>
      </c>
      <c r="I97" t="b">
        <f t="shared" si="1"/>
        <v>0</v>
      </c>
      <c r="K97" s="1" t="s">
        <v>286</v>
      </c>
      <c r="L97" t="s">
        <v>287</v>
      </c>
      <c r="M97" t="s">
        <v>7</v>
      </c>
      <c r="N97" t="s">
        <v>7</v>
      </c>
      <c r="O97" t="s">
        <v>288</v>
      </c>
    </row>
    <row r="98" spans="3:15" x14ac:dyDescent="0.25">
      <c r="C98" s="1" t="s">
        <v>289</v>
      </c>
      <c r="D98" t="s">
        <v>290</v>
      </c>
      <c r="E98" t="s">
        <v>8</v>
      </c>
      <c r="F98" t="s">
        <v>8</v>
      </c>
      <c r="G98" t="s">
        <v>291</v>
      </c>
      <c r="I98" t="b">
        <f t="shared" si="1"/>
        <v>0</v>
      </c>
      <c r="K98" s="1" t="s">
        <v>289</v>
      </c>
      <c r="L98" t="s">
        <v>290</v>
      </c>
      <c r="M98" t="s">
        <v>8</v>
      </c>
      <c r="N98" t="s">
        <v>8</v>
      </c>
      <c r="O98" t="s">
        <v>291</v>
      </c>
    </row>
    <row r="99" spans="3:15" x14ac:dyDescent="0.25">
      <c r="C99" s="1" t="s">
        <v>292</v>
      </c>
      <c r="D99" t="s">
        <v>293</v>
      </c>
      <c r="E99" t="s">
        <v>7</v>
      </c>
      <c r="F99" t="s">
        <v>8</v>
      </c>
      <c r="G99" t="s">
        <v>294</v>
      </c>
      <c r="I99" t="b">
        <f t="shared" si="1"/>
        <v>0</v>
      </c>
      <c r="K99" s="1" t="s">
        <v>292</v>
      </c>
      <c r="L99" t="s">
        <v>293</v>
      </c>
      <c r="M99" t="s">
        <v>7</v>
      </c>
      <c r="N99" t="s">
        <v>8</v>
      </c>
      <c r="O99" t="s">
        <v>294</v>
      </c>
    </row>
    <row r="100" spans="3:15" x14ac:dyDescent="0.25">
      <c r="C100" s="1" t="s">
        <v>295</v>
      </c>
      <c r="D100" t="s">
        <v>296</v>
      </c>
      <c r="E100" t="s">
        <v>7</v>
      </c>
      <c r="F100" t="s">
        <v>8</v>
      </c>
      <c r="G100" t="s">
        <v>297</v>
      </c>
      <c r="I100" t="b">
        <f t="shared" si="1"/>
        <v>0</v>
      </c>
      <c r="K100" s="1" t="s">
        <v>295</v>
      </c>
      <c r="L100" t="s">
        <v>296</v>
      </c>
      <c r="M100" t="s">
        <v>7</v>
      </c>
      <c r="N100" t="s">
        <v>8</v>
      </c>
      <c r="O100" t="s">
        <v>297</v>
      </c>
    </row>
    <row r="101" spans="3:15" x14ac:dyDescent="0.25">
      <c r="C101" s="1" t="s">
        <v>298</v>
      </c>
      <c r="D101" t="s">
        <v>299</v>
      </c>
      <c r="E101" t="s">
        <v>8</v>
      </c>
      <c r="F101" t="s">
        <v>8</v>
      </c>
      <c r="G101" t="s">
        <v>300</v>
      </c>
      <c r="I101" t="b">
        <f t="shared" si="1"/>
        <v>0</v>
      </c>
      <c r="K101" s="1" t="s">
        <v>298</v>
      </c>
      <c r="L101" t="s">
        <v>299</v>
      </c>
      <c r="M101" t="s">
        <v>8</v>
      </c>
      <c r="N101" t="s">
        <v>8</v>
      </c>
      <c r="O101" t="s">
        <v>300</v>
      </c>
    </row>
    <row r="102" spans="3:15" x14ac:dyDescent="0.25">
      <c r="C102" s="1" t="s">
        <v>301</v>
      </c>
      <c r="D102" t="s">
        <v>302</v>
      </c>
      <c r="E102" t="s">
        <v>8</v>
      </c>
      <c r="F102" t="s">
        <v>8</v>
      </c>
      <c r="G102" t="s">
        <v>303</v>
      </c>
      <c r="I102" t="b">
        <f t="shared" si="1"/>
        <v>0</v>
      </c>
      <c r="K102" s="1" t="s">
        <v>301</v>
      </c>
      <c r="L102" t="s">
        <v>302</v>
      </c>
      <c r="M102" t="s">
        <v>8</v>
      </c>
      <c r="N102" t="s">
        <v>8</v>
      </c>
      <c r="O102" t="s">
        <v>303</v>
      </c>
    </row>
    <row r="103" spans="3:15" x14ac:dyDescent="0.25">
      <c r="C103" s="1" t="s">
        <v>304</v>
      </c>
      <c r="D103" t="s">
        <v>305</v>
      </c>
      <c r="E103" t="s">
        <v>7</v>
      </c>
      <c r="F103" t="s">
        <v>8</v>
      </c>
      <c r="G103" t="s">
        <v>306</v>
      </c>
      <c r="I103" t="b">
        <f t="shared" si="1"/>
        <v>0</v>
      </c>
      <c r="K103" s="1" t="s">
        <v>304</v>
      </c>
      <c r="L103" t="s">
        <v>305</v>
      </c>
      <c r="M103" t="s">
        <v>7</v>
      </c>
      <c r="N103" t="s">
        <v>8</v>
      </c>
      <c r="O103" t="s">
        <v>306</v>
      </c>
    </row>
    <row r="104" spans="3:15" x14ac:dyDescent="0.25">
      <c r="C104" s="1" t="s">
        <v>307</v>
      </c>
      <c r="D104" t="s">
        <v>308</v>
      </c>
      <c r="E104" t="s">
        <v>8</v>
      </c>
      <c r="F104" t="s">
        <v>8</v>
      </c>
      <c r="G104" t="s">
        <v>309</v>
      </c>
      <c r="I104" t="b">
        <f t="shared" si="1"/>
        <v>0</v>
      </c>
      <c r="K104" s="1" t="s">
        <v>307</v>
      </c>
      <c r="L104" t="s">
        <v>308</v>
      </c>
      <c r="M104" t="s">
        <v>8</v>
      </c>
      <c r="N104" t="s">
        <v>8</v>
      </c>
      <c r="O104" t="s">
        <v>309</v>
      </c>
    </row>
    <row r="105" spans="3:15" x14ac:dyDescent="0.25">
      <c r="C105" s="1" t="s">
        <v>310</v>
      </c>
      <c r="D105" t="s">
        <v>311</v>
      </c>
      <c r="E105" t="s">
        <v>8</v>
      </c>
      <c r="F105" t="s">
        <v>8</v>
      </c>
      <c r="G105" t="s">
        <v>312</v>
      </c>
      <c r="I105" t="b">
        <f t="shared" si="1"/>
        <v>0</v>
      </c>
      <c r="K105" s="1" t="s">
        <v>310</v>
      </c>
      <c r="L105" t="s">
        <v>311</v>
      </c>
      <c r="M105" t="s">
        <v>8</v>
      </c>
      <c r="N105" t="s">
        <v>8</v>
      </c>
      <c r="O105" t="s">
        <v>312</v>
      </c>
    </row>
    <row r="106" spans="3:15" x14ac:dyDescent="0.25">
      <c r="C106" s="1" t="s">
        <v>313</v>
      </c>
      <c r="D106" t="s">
        <v>314</v>
      </c>
      <c r="E106" t="s">
        <v>7</v>
      </c>
      <c r="F106" t="s">
        <v>7</v>
      </c>
      <c r="G106" t="s">
        <v>315</v>
      </c>
      <c r="I106" t="b">
        <f t="shared" si="1"/>
        <v>0</v>
      </c>
      <c r="K106" s="1" t="s">
        <v>313</v>
      </c>
      <c r="L106" t="s">
        <v>314</v>
      </c>
      <c r="M106" t="s">
        <v>7</v>
      </c>
      <c r="N106" t="s">
        <v>7</v>
      </c>
      <c r="O106" t="s">
        <v>315</v>
      </c>
    </row>
    <row r="107" spans="3:15" x14ac:dyDescent="0.25">
      <c r="C107" s="1" t="s">
        <v>316</v>
      </c>
      <c r="D107" t="s">
        <v>317</v>
      </c>
      <c r="E107" t="s">
        <v>7</v>
      </c>
      <c r="F107" t="s">
        <v>7</v>
      </c>
      <c r="G107" t="s">
        <v>318</v>
      </c>
      <c r="I107" t="b">
        <f t="shared" si="1"/>
        <v>0</v>
      </c>
      <c r="K107" s="1" t="s">
        <v>316</v>
      </c>
      <c r="L107" t="s">
        <v>317</v>
      </c>
      <c r="M107" t="s">
        <v>7</v>
      </c>
      <c r="N107" t="s">
        <v>7</v>
      </c>
      <c r="O107" t="s">
        <v>318</v>
      </c>
    </row>
    <row r="108" spans="3:15" x14ac:dyDescent="0.25">
      <c r="C108" s="1" t="s">
        <v>319</v>
      </c>
      <c r="D108" t="s">
        <v>320</v>
      </c>
      <c r="E108" t="s">
        <v>7</v>
      </c>
      <c r="F108" t="s">
        <v>7</v>
      </c>
      <c r="G108" t="s">
        <v>321</v>
      </c>
      <c r="I108" t="b">
        <f t="shared" si="1"/>
        <v>0</v>
      </c>
      <c r="K108" s="1" t="s">
        <v>319</v>
      </c>
      <c r="L108" t="s">
        <v>320</v>
      </c>
      <c r="M108" t="s">
        <v>7</v>
      </c>
      <c r="N108" t="s">
        <v>7</v>
      </c>
      <c r="O108" t="s">
        <v>321</v>
      </c>
    </row>
    <row r="109" spans="3:15" x14ac:dyDescent="0.25">
      <c r="C109" s="1" t="s">
        <v>322</v>
      </c>
      <c r="D109" t="s">
        <v>323</v>
      </c>
      <c r="E109" t="s">
        <v>7</v>
      </c>
      <c r="F109" t="s">
        <v>7</v>
      </c>
      <c r="G109" t="s">
        <v>324</v>
      </c>
      <c r="I109" t="b">
        <f t="shared" si="1"/>
        <v>0</v>
      </c>
      <c r="K109" s="1" t="s">
        <v>322</v>
      </c>
      <c r="L109" t="s">
        <v>323</v>
      </c>
      <c r="M109" t="s">
        <v>7</v>
      </c>
      <c r="N109" t="s">
        <v>7</v>
      </c>
      <c r="O109" t="s">
        <v>324</v>
      </c>
    </row>
    <row r="110" spans="3:15" x14ac:dyDescent="0.25">
      <c r="C110" s="1" t="s">
        <v>325</v>
      </c>
      <c r="D110" t="s">
        <v>326</v>
      </c>
      <c r="E110" t="s">
        <v>7</v>
      </c>
      <c r="F110" t="s">
        <v>7</v>
      </c>
      <c r="G110" t="s">
        <v>327</v>
      </c>
      <c r="I110" t="b">
        <f t="shared" si="1"/>
        <v>0</v>
      </c>
      <c r="K110" s="1" t="s">
        <v>325</v>
      </c>
      <c r="L110" t="s">
        <v>326</v>
      </c>
      <c r="M110" t="s">
        <v>7</v>
      </c>
      <c r="N110" t="s">
        <v>7</v>
      </c>
      <c r="O110" t="s">
        <v>327</v>
      </c>
    </row>
    <row r="111" spans="3:15" x14ac:dyDescent="0.25">
      <c r="C111" s="1" t="s">
        <v>328</v>
      </c>
      <c r="D111" t="s">
        <v>329</v>
      </c>
      <c r="E111" t="s">
        <v>7</v>
      </c>
      <c r="F111" t="s">
        <v>8</v>
      </c>
      <c r="G111" t="s">
        <v>330</v>
      </c>
      <c r="I111" t="b">
        <f t="shared" si="1"/>
        <v>0</v>
      </c>
      <c r="K111" s="1" t="s">
        <v>328</v>
      </c>
      <c r="L111" t="s">
        <v>329</v>
      </c>
      <c r="M111" t="s">
        <v>7</v>
      </c>
      <c r="N111" t="s">
        <v>8</v>
      </c>
      <c r="O111" t="s">
        <v>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12"/>
  <sheetViews>
    <sheetView topLeftCell="E1" workbookViewId="0">
      <selection activeCell="J5" sqref="J5"/>
    </sheetView>
  </sheetViews>
  <sheetFormatPr baseColWidth="10" defaultRowHeight="15" x14ac:dyDescent="0.25"/>
  <cols>
    <col min="4" max="4" width="15.5703125" bestFit="1" customWidth="1"/>
    <col min="5" max="5" width="11.140625" bestFit="1" customWidth="1"/>
    <col min="8" max="8" width="80.140625" bestFit="1" customWidth="1"/>
  </cols>
  <sheetData>
    <row r="4" spans="4:16" x14ac:dyDescent="0.25">
      <c r="D4" s="1" t="s">
        <v>0</v>
      </c>
      <c r="E4" t="s">
        <v>1</v>
      </c>
      <c r="F4" t="s">
        <v>2</v>
      </c>
      <c r="G4" t="s">
        <v>3</v>
      </c>
      <c r="H4" t="s">
        <v>4</v>
      </c>
      <c r="L4" s="1" t="s">
        <v>0</v>
      </c>
      <c r="M4" t="s">
        <v>1</v>
      </c>
      <c r="N4" t="s">
        <v>2</v>
      </c>
      <c r="O4" t="s">
        <v>3</v>
      </c>
      <c r="P4" t="s">
        <v>4</v>
      </c>
    </row>
    <row r="5" spans="4:16" x14ac:dyDescent="0.25">
      <c r="D5" s="1" t="s">
        <v>5</v>
      </c>
      <c r="E5" t="s">
        <v>6</v>
      </c>
      <c r="F5" t="s">
        <v>7</v>
      </c>
      <c r="G5" t="s">
        <v>8</v>
      </c>
      <c r="H5" t="s">
        <v>9</v>
      </c>
      <c r="J5" t="b">
        <f>_xlfn.XOR(F5="No",N5="No")</f>
        <v>0</v>
      </c>
      <c r="L5" s="1" t="s">
        <v>5</v>
      </c>
      <c r="M5" t="s">
        <v>6</v>
      </c>
      <c r="N5" t="s">
        <v>7</v>
      </c>
      <c r="O5" t="s">
        <v>8</v>
      </c>
      <c r="P5" t="s">
        <v>9</v>
      </c>
    </row>
    <row r="6" spans="4:16" x14ac:dyDescent="0.25">
      <c r="D6" s="1" t="s">
        <v>10</v>
      </c>
      <c r="E6" t="s">
        <v>11</v>
      </c>
      <c r="F6" t="s">
        <v>7</v>
      </c>
      <c r="G6" t="s">
        <v>8</v>
      </c>
      <c r="H6" t="s">
        <v>12</v>
      </c>
      <c r="J6" t="b">
        <f t="shared" ref="J6:J69" si="0">_xlfn.XOR(F6="No",N6="No")</f>
        <v>0</v>
      </c>
      <c r="L6" s="1" t="s">
        <v>10</v>
      </c>
      <c r="M6" t="s">
        <v>11</v>
      </c>
      <c r="N6" t="s">
        <v>7</v>
      </c>
      <c r="O6" t="s">
        <v>8</v>
      </c>
      <c r="P6" t="s">
        <v>12</v>
      </c>
    </row>
    <row r="7" spans="4:16" x14ac:dyDescent="0.25">
      <c r="D7" s="1" t="s">
        <v>13</v>
      </c>
      <c r="E7" t="s">
        <v>14</v>
      </c>
      <c r="F7" t="s">
        <v>7</v>
      </c>
      <c r="G7" t="s">
        <v>7</v>
      </c>
      <c r="H7" t="s">
        <v>15</v>
      </c>
      <c r="J7" t="b">
        <f t="shared" si="0"/>
        <v>0</v>
      </c>
      <c r="L7" s="1" t="s">
        <v>13</v>
      </c>
      <c r="M7" t="s">
        <v>14</v>
      </c>
      <c r="N7" t="s">
        <v>7</v>
      </c>
      <c r="O7" t="s">
        <v>7</v>
      </c>
      <c r="P7" t="s">
        <v>15</v>
      </c>
    </row>
    <row r="8" spans="4:16" x14ac:dyDescent="0.25">
      <c r="D8" s="1" t="s">
        <v>16</v>
      </c>
      <c r="E8" t="s">
        <v>17</v>
      </c>
      <c r="F8" t="s">
        <v>7</v>
      </c>
      <c r="G8" t="s">
        <v>8</v>
      </c>
      <c r="H8" t="s">
        <v>18</v>
      </c>
      <c r="J8" t="b">
        <f t="shared" si="0"/>
        <v>0</v>
      </c>
      <c r="L8" s="1" t="s">
        <v>16</v>
      </c>
      <c r="M8" t="s">
        <v>17</v>
      </c>
      <c r="N8" t="s">
        <v>7</v>
      </c>
      <c r="O8" t="s">
        <v>8</v>
      </c>
      <c r="P8" t="s">
        <v>18</v>
      </c>
    </row>
    <row r="9" spans="4:16" x14ac:dyDescent="0.25">
      <c r="D9" s="1" t="s">
        <v>19</v>
      </c>
      <c r="E9" t="s">
        <v>20</v>
      </c>
      <c r="F9" t="s">
        <v>8</v>
      </c>
      <c r="G9" t="s">
        <v>8</v>
      </c>
      <c r="H9" t="s">
        <v>21</v>
      </c>
      <c r="J9" t="b">
        <f t="shared" si="0"/>
        <v>0</v>
      </c>
      <c r="L9" s="1" t="s">
        <v>19</v>
      </c>
      <c r="M9" t="s">
        <v>20</v>
      </c>
      <c r="N9" t="s">
        <v>8</v>
      </c>
      <c r="O9" t="s">
        <v>8</v>
      </c>
      <c r="P9" t="s">
        <v>21</v>
      </c>
    </row>
    <row r="10" spans="4:16" x14ac:dyDescent="0.25">
      <c r="D10" s="1" t="s">
        <v>22</v>
      </c>
      <c r="E10" t="s">
        <v>23</v>
      </c>
      <c r="F10" t="s">
        <v>8</v>
      </c>
      <c r="G10" t="s">
        <v>8</v>
      </c>
      <c r="H10" t="s">
        <v>24</v>
      </c>
      <c r="J10" t="b">
        <f t="shared" si="0"/>
        <v>0</v>
      </c>
      <c r="L10" s="1" t="s">
        <v>22</v>
      </c>
      <c r="M10" t="s">
        <v>23</v>
      </c>
      <c r="N10" t="s">
        <v>8</v>
      </c>
      <c r="O10" t="s">
        <v>8</v>
      </c>
      <c r="P10" t="s">
        <v>24</v>
      </c>
    </row>
    <row r="11" spans="4:16" x14ac:dyDescent="0.25">
      <c r="D11" s="1" t="s">
        <v>25</v>
      </c>
      <c r="E11" t="s">
        <v>26</v>
      </c>
      <c r="F11" t="s">
        <v>7</v>
      </c>
      <c r="G11" t="s">
        <v>7</v>
      </c>
      <c r="H11" t="s">
        <v>27</v>
      </c>
      <c r="J11" t="b">
        <f t="shared" si="0"/>
        <v>0</v>
      </c>
      <c r="L11" s="1" t="s">
        <v>25</v>
      </c>
      <c r="M11" t="s">
        <v>26</v>
      </c>
      <c r="N11" t="s">
        <v>7</v>
      </c>
      <c r="O11" t="s">
        <v>7</v>
      </c>
      <c r="P11" t="s">
        <v>27</v>
      </c>
    </row>
    <row r="12" spans="4:16" x14ac:dyDescent="0.25">
      <c r="D12" s="1" t="s">
        <v>28</v>
      </c>
      <c r="E12" t="s">
        <v>29</v>
      </c>
      <c r="F12" t="s">
        <v>7</v>
      </c>
      <c r="G12" t="s">
        <v>8</v>
      </c>
      <c r="H12" t="s">
        <v>30</v>
      </c>
      <c r="J12" t="b">
        <f t="shared" si="0"/>
        <v>0</v>
      </c>
      <c r="L12" s="1" t="s">
        <v>28</v>
      </c>
      <c r="M12" t="s">
        <v>29</v>
      </c>
      <c r="N12" t="s">
        <v>7</v>
      </c>
      <c r="O12" t="s">
        <v>8</v>
      </c>
      <c r="P12" t="s">
        <v>30</v>
      </c>
    </row>
    <row r="13" spans="4:16" x14ac:dyDescent="0.25">
      <c r="D13" s="1" t="s">
        <v>31</v>
      </c>
      <c r="E13" t="s">
        <v>32</v>
      </c>
      <c r="F13" t="s">
        <v>7</v>
      </c>
      <c r="G13" t="s">
        <v>8</v>
      </c>
      <c r="H13" t="s">
        <v>33</v>
      </c>
      <c r="J13" t="b">
        <f t="shared" si="0"/>
        <v>0</v>
      </c>
      <c r="L13" s="1" t="s">
        <v>31</v>
      </c>
      <c r="M13" t="s">
        <v>32</v>
      </c>
      <c r="N13" t="s">
        <v>7</v>
      </c>
      <c r="O13" t="s">
        <v>8</v>
      </c>
      <c r="P13" t="s">
        <v>33</v>
      </c>
    </row>
    <row r="14" spans="4:16" x14ac:dyDescent="0.25">
      <c r="D14" s="1" t="s">
        <v>34</v>
      </c>
      <c r="E14" t="s">
        <v>35</v>
      </c>
      <c r="F14" t="s">
        <v>8</v>
      </c>
      <c r="G14" t="s">
        <v>8</v>
      </c>
      <c r="H14" t="s">
        <v>36</v>
      </c>
      <c r="J14" t="b">
        <f t="shared" si="0"/>
        <v>0</v>
      </c>
      <c r="L14" s="1" t="s">
        <v>34</v>
      </c>
      <c r="M14" t="s">
        <v>35</v>
      </c>
      <c r="N14" t="s">
        <v>8</v>
      </c>
      <c r="O14" t="s">
        <v>8</v>
      </c>
      <c r="P14" t="s">
        <v>36</v>
      </c>
    </row>
    <row r="15" spans="4:16" x14ac:dyDescent="0.25">
      <c r="D15" s="1" t="s">
        <v>37</v>
      </c>
      <c r="E15" t="s">
        <v>38</v>
      </c>
      <c r="F15" t="s">
        <v>8</v>
      </c>
      <c r="G15" t="s">
        <v>8</v>
      </c>
      <c r="H15" t="s">
        <v>39</v>
      </c>
      <c r="J15" t="b">
        <f t="shared" si="0"/>
        <v>0</v>
      </c>
      <c r="L15" s="1" t="s">
        <v>37</v>
      </c>
      <c r="M15" t="s">
        <v>38</v>
      </c>
      <c r="N15" t="s">
        <v>8</v>
      </c>
      <c r="O15" t="s">
        <v>8</v>
      </c>
      <c r="P15" t="s">
        <v>39</v>
      </c>
    </row>
    <row r="16" spans="4:16" x14ac:dyDescent="0.25">
      <c r="D16" s="1" t="s">
        <v>40</v>
      </c>
      <c r="E16" t="s">
        <v>41</v>
      </c>
      <c r="F16" t="s">
        <v>8</v>
      </c>
      <c r="G16" t="s">
        <v>8</v>
      </c>
      <c r="H16" t="s">
        <v>42</v>
      </c>
      <c r="J16" t="b">
        <f t="shared" si="0"/>
        <v>0</v>
      </c>
      <c r="L16" s="1" t="s">
        <v>40</v>
      </c>
      <c r="M16" t="s">
        <v>41</v>
      </c>
      <c r="N16" t="s">
        <v>8</v>
      </c>
      <c r="O16" t="s">
        <v>8</v>
      </c>
      <c r="P16" t="s">
        <v>42</v>
      </c>
    </row>
    <row r="17" spans="4:16" x14ac:dyDescent="0.25">
      <c r="D17" s="1" t="s">
        <v>43</v>
      </c>
      <c r="E17" t="s">
        <v>44</v>
      </c>
      <c r="F17" t="s">
        <v>8</v>
      </c>
      <c r="G17" t="s">
        <v>8</v>
      </c>
      <c r="H17" t="s">
        <v>45</v>
      </c>
      <c r="J17" t="b">
        <f t="shared" si="0"/>
        <v>0</v>
      </c>
      <c r="L17" s="1" t="s">
        <v>43</v>
      </c>
      <c r="M17" t="s">
        <v>44</v>
      </c>
      <c r="N17" t="s">
        <v>8</v>
      </c>
      <c r="O17" t="s">
        <v>8</v>
      </c>
      <c r="P17" t="s">
        <v>45</v>
      </c>
    </row>
    <row r="18" spans="4:16" x14ac:dyDescent="0.25">
      <c r="D18" s="1" t="s">
        <v>46</v>
      </c>
      <c r="E18" t="s">
        <v>47</v>
      </c>
      <c r="F18" t="s">
        <v>8</v>
      </c>
      <c r="G18" t="s">
        <v>8</v>
      </c>
      <c r="H18" t="s">
        <v>48</v>
      </c>
      <c r="J18" t="b">
        <f t="shared" si="0"/>
        <v>0</v>
      </c>
      <c r="L18" s="1" t="s">
        <v>46</v>
      </c>
      <c r="M18" t="s">
        <v>47</v>
      </c>
      <c r="N18" t="s">
        <v>8</v>
      </c>
      <c r="O18" t="s">
        <v>8</v>
      </c>
      <c r="P18" t="s">
        <v>48</v>
      </c>
    </row>
    <row r="19" spans="4:16" x14ac:dyDescent="0.25">
      <c r="D19" s="1" t="s">
        <v>49</v>
      </c>
      <c r="E19" t="s">
        <v>50</v>
      </c>
      <c r="F19" t="s">
        <v>8</v>
      </c>
      <c r="G19" t="s">
        <v>8</v>
      </c>
      <c r="H19" t="s">
        <v>51</v>
      </c>
      <c r="J19" t="b">
        <f t="shared" si="0"/>
        <v>0</v>
      </c>
      <c r="L19" s="1" t="s">
        <v>49</v>
      </c>
      <c r="M19" t="s">
        <v>50</v>
      </c>
      <c r="N19" t="s">
        <v>8</v>
      </c>
      <c r="O19" t="s">
        <v>8</v>
      </c>
      <c r="P19" t="s">
        <v>51</v>
      </c>
    </row>
    <row r="20" spans="4:16" x14ac:dyDescent="0.25">
      <c r="D20" s="1" t="s">
        <v>52</v>
      </c>
      <c r="E20" t="s">
        <v>53</v>
      </c>
      <c r="F20" t="s">
        <v>8</v>
      </c>
      <c r="G20" t="s">
        <v>8</v>
      </c>
      <c r="H20" t="s">
        <v>54</v>
      </c>
      <c r="J20" t="b">
        <f t="shared" si="0"/>
        <v>0</v>
      </c>
      <c r="L20" s="1" t="s">
        <v>52</v>
      </c>
      <c r="M20" t="s">
        <v>53</v>
      </c>
      <c r="N20" t="s">
        <v>8</v>
      </c>
      <c r="O20" t="s">
        <v>8</v>
      </c>
      <c r="P20" t="s">
        <v>54</v>
      </c>
    </row>
    <row r="21" spans="4:16" x14ac:dyDescent="0.25">
      <c r="D21" s="1" t="s">
        <v>55</v>
      </c>
      <c r="E21" t="s">
        <v>56</v>
      </c>
      <c r="F21" t="s">
        <v>8</v>
      </c>
      <c r="G21" t="s">
        <v>8</v>
      </c>
      <c r="H21" t="s">
        <v>57</v>
      </c>
      <c r="J21" t="b">
        <f t="shared" si="0"/>
        <v>0</v>
      </c>
      <c r="L21" s="1" t="s">
        <v>55</v>
      </c>
      <c r="M21" t="s">
        <v>56</v>
      </c>
      <c r="N21" t="s">
        <v>8</v>
      </c>
      <c r="O21" t="s">
        <v>8</v>
      </c>
      <c r="P21" t="s">
        <v>57</v>
      </c>
    </row>
    <row r="22" spans="4:16" x14ac:dyDescent="0.25">
      <c r="D22" s="1" t="s">
        <v>58</v>
      </c>
      <c r="E22" t="s">
        <v>59</v>
      </c>
      <c r="F22" t="s">
        <v>8</v>
      </c>
      <c r="G22" t="s">
        <v>8</v>
      </c>
      <c r="H22" t="s">
        <v>60</v>
      </c>
      <c r="J22" t="b">
        <f t="shared" si="0"/>
        <v>0</v>
      </c>
      <c r="L22" s="1" t="s">
        <v>58</v>
      </c>
      <c r="M22" t="s">
        <v>59</v>
      </c>
      <c r="N22" t="s">
        <v>8</v>
      </c>
      <c r="O22" t="s">
        <v>8</v>
      </c>
      <c r="P22" t="s">
        <v>60</v>
      </c>
    </row>
    <row r="23" spans="4:16" x14ac:dyDescent="0.25">
      <c r="D23" s="1" t="s">
        <v>61</v>
      </c>
      <c r="E23" t="s">
        <v>62</v>
      </c>
      <c r="F23" t="s">
        <v>8</v>
      </c>
      <c r="G23" t="s">
        <v>8</v>
      </c>
      <c r="H23" t="s">
        <v>63</v>
      </c>
      <c r="J23" t="b">
        <f t="shared" si="0"/>
        <v>0</v>
      </c>
      <c r="L23" s="1" t="s">
        <v>61</v>
      </c>
      <c r="M23" t="s">
        <v>62</v>
      </c>
      <c r="N23" t="s">
        <v>8</v>
      </c>
      <c r="O23" t="s">
        <v>8</v>
      </c>
      <c r="P23" t="s">
        <v>63</v>
      </c>
    </row>
    <row r="24" spans="4:16" x14ac:dyDescent="0.25">
      <c r="D24" s="1" t="s">
        <v>64</v>
      </c>
      <c r="E24" t="s">
        <v>65</v>
      </c>
      <c r="F24" t="s">
        <v>8</v>
      </c>
      <c r="G24" t="s">
        <v>8</v>
      </c>
      <c r="H24" t="s">
        <v>66</v>
      </c>
      <c r="J24" t="b">
        <f t="shared" si="0"/>
        <v>0</v>
      </c>
      <c r="L24" s="1" t="s">
        <v>64</v>
      </c>
      <c r="M24" t="s">
        <v>65</v>
      </c>
      <c r="N24" t="s">
        <v>8</v>
      </c>
      <c r="O24" t="s">
        <v>8</v>
      </c>
      <c r="P24" t="s">
        <v>66</v>
      </c>
    </row>
    <row r="25" spans="4:16" x14ac:dyDescent="0.25">
      <c r="D25" s="1" t="s">
        <v>67</v>
      </c>
      <c r="E25" t="s">
        <v>68</v>
      </c>
      <c r="F25" t="s">
        <v>7</v>
      </c>
      <c r="G25" t="s">
        <v>7</v>
      </c>
      <c r="H25" t="s">
        <v>69</v>
      </c>
      <c r="J25" t="b">
        <f t="shared" si="0"/>
        <v>0</v>
      </c>
      <c r="L25" s="1" t="s">
        <v>67</v>
      </c>
      <c r="M25" t="s">
        <v>68</v>
      </c>
      <c r="N25" t="s">
        <v>7</v>
      </c>
      <c r="O25" t="s">
        <v>7</v>
      </c>
      <c r="P25" t="s">
        <v>69</v>
      </c>
    </row>
    <row r="26" spans="4:16" x14ac:dyDescent="0.25">
      <c r="D26" s="1" t="s">
        <v>70</v>
      </c>
      <c r="E26" t="s">
        <v>71</v>
      </c>
      <c r="F26" t="s">
        <v>7</v>
      </c>
      <c r="G26" t="s">
        <v>8</v>
      </c>
      <c r="H26" t="s">
        <v>72</v>
      </c>
      <c r="J26" t="b">
        <f t="shared" si="0"/>
        <v>0</v>
      </c>
      <c r="L26" s="1" t="s">
        <v>70</v>
      </c>
      <c r="M26" t="s">
        <v>71</v>
      </c>
      <c r="N26" t="s">
        <v>7</v>
      </c>
      <c r="O26" t="s">
        <v>8</v>
      </c>
      <c r="P26" t="s">
        <v>72</v>
      </c>
    </row>
    <row r="27" spans="4:16" x14ac:dyDescent="0.25">
      <c r="D27" s="1" t="s">
        <v>73</v>
      </c>
      <c r="E27" t="s">
        <v>74</v>
      </c>
      <c r="F27" t="s">
        <v>8</v>
      </c>
      <c r="G27" t="s">
        <v>8</v>
      </c>
      <c r="H27" t="s">
        <v>75</v>
      </c>
      <c r="J27" t="b">
        <f t="shared" si="0"/>
        <v>0</v>
      </c>
      <c r="L27" s="1" t="s">
        <v>73</v>
      </c>
      <c r="M27" t="s">
        <v>74</v>
      </c>
      <c r="N27" t="s">
        <v>8</v>
      </c>
      <c r="O27" t="s">
        <v>8</v>
      </c>
      <c r="P27" t="s">
        <v>75</v>
      </c>
    </row>
    <row r="28" spans="4:16" x14ac:dyDescent="0.25">
      <c r="D28" s="1" t="s">
        <v>76</v>
      </c>
      <c r="E28" t="s">
        <v>77</v>
      </c>
      <c r="F28" t="s">
        <v>7</v>
      </c>
      <c r="G28" t="s">
        <v>8</v>
      </c>
      <c r="H28" t="s">
        <v>78</v>
      </c>
      <c r="J28" t="b">
        <f t="shared" si="0"/>
        <v>0</v>
      </c>
      <c r="L28" s="1" t="s">
        <v>76</v>
      </c>
      <c r="M28" t="s">
        <v>77</v>
      </c>
      <c r="N28" t="s">
        <v>7</v>
      </c>
      <c r="O28" t="s">
        <v>8</v>
      </c>
      <c r="P28" t="s">
        <v>78</v>
      </c>
    </row>
    <row r="29" spans="4:16" x14ac:dyDescent="0.25">
      <c r="D29" s="1" t="s">
        <v>79</v>
      </c>
      <c r="E29" t="s">
        <v>80</v>
      </c>
      <c r="F29" t="s">
        <v>7</v>
      </c>
      <c r="G29" t="s">
        <v>8</v>
      </c>
      <c r="H29" t="s">
        <v>81</v>
      </c>
      <c r="J29" t="b">
        <f t="shared" si="0"/>
        <v>0</v>
      </c>
      <c r="L29" s="1" t="s">
        <v>79</v>
      </c>
      <c r="M29" t="s">
        <v>80</v>
      </c>
      <c r="N29" t="s">
        <v>7</v>
      </c>
      <c r="O29" t="s">
        <v>8</v>
      </c>
      <c r="P29" t="s">
        <v>81</v>
      </c>
    </row>
    <row r="30" spans="4:16" x14ac:dyDescent="0.25">
      <c r="D30" s="1" t="s">
        <v>82</v>
      </c>
      <c r="E30" t="s">
        <v>83</v>
      </c>
      <c r="F30" t="s">
        <v>8</v>
      </c>
      <c r="G30" t="s">
        <v>8</v>
      </c>
      <c r="H30" t="s">
        <v>84</v>
      </c>
      <c r="J30" t="b">
        <f t="shared" si="0"/>
        <v>0</v>
      </c>
      <c r="L30" s="1" t="s">
        <v>82</v>
      </c>
      <c r="M30" t="s">
        <v>83</v>
      </c>
      <c r="N30" t="s">
        <v>8</v>
      </c>
      <c r="O30" t="s">
        <v>8</v>
      </c>
      <c r="P30" t="s">
        <v>84</v>
      </c>
    </row>
    <row r="31" spans="4:16" x14ac:dyDescent="0.25">
      <c r="D31" s="1" t="s">
        <v>85</v>
      </c>
      <c r="E31" t="s">
        <v>86</v>
      </c>
      <c r="F31" t="s">
        <v>7</v>
      </c>
      <c r="G31" t="s">
        <v>8</v>
      </c>
      <c r="H31" t="s">
        <v>87</v>
      </c>
      <c r="J31" t="b">
        <f t="shared" si="0"/>
        <v>0</v>
      </c>
      <c r="L31" s="1" t="s">
        <v>85</v>
      </c>
      <c r="M31" t="s">
        <v>86</v>
      </c>
      <c r="N31" t="s">
        <v>7</v>
      </c>
      <c r="O31" t="s">
        <v>8</v>
      </c>
      <c r="P31" t="s">
        <v>87</v>
      </c>
    </row>
    <row r="32" spans="4:16" x14ac:dyDescent="0.25">
      <c r="D32" s="1" t="s">
        <v>88</v>
      </c>
      <c r="E32" t="s">
        <v>89</v>
      </c>
      <c r="F32" t="s">
        <v>8</v>
      </c>
      <c r="G32" t="s">
        <v>8</v>
      </c>
      <c r="H32" t="s">
        <v>90</v>
      </c>
      <c r="J32" t="b">
        <f t="shared" si="0"/>
        <v>0</v>
      </c>
      <c r="L32" s="1" t="s">
        <v>88</v>
      </c>
      <c r="M32" t="s">
        <v>89</v>
      </c>
      <c r="N32" t="s">
        <v>8</v>
      </c>
      <c r="O32" t="s">
        <v>8</v>
      </c>
      <c r="P32" t="s">
        <v>90</v>
      </c>
    </row>
    <row r="33" spans="4:16" x14ac:dyDescent="0.25">
      <c r="D33" s="1" t="s">
        <v>91</v>
      </c>
      <c r="E33" t="s">
        <v>92</v>
      </c>
      <c r="F33" t="s">
        <v>8</v>
      </c>
      <c r="G33" t="s">
        <v>8</v>
      </c>
      <c r="H33" t="s">
        <v>93</v>
      </c>
      <c r="J33" t="b">
        <f t="shared" si="0"/>
        <v>0</v>
      </c>
      <c r="L33" s="1" t="s">
        <v>91</v>
      </c>
      <c r="M33" t="s">
        <v>92</v>
      </c>
      <c r="N33" t="s">
        <v>8</v>
      </c>
      <c r="O33" t="s">
        <v>8</v>
      </c>
      <c r="P33" t="s">
        <v>93</v>
      </c>
    </row>
    <row r="34" spans="4:16" x14ac:dyDescent="0.25">
      <c r="D34" s="1" t="s">
        <v>94</v>
      </c>
      <c r="E34" t="s">
        <v>95</v>
      </c>
      <c r="F34" t="s">
        <v>8</v>
      </c>
      <c r="G34" t="s">
        <v>8</v>
      </c>
      <c r="H34" t="s">
        <v>96</v>
      </c>
      <c r="J34" t="b">
        <f t="shared" si="0"/>
        <v>0</v>
      </c>
      <c r="L34" s="1" t="s">
        <v>94</v>
      </c>
      <c r="M34" t="s">
        <v>95</v>
      </c>
      <c r="N34" t="s">
        <v>8</v>
      </c>
      <c r="O34" t="s">
        <v>8</v>
      </c>
      <c r="P34" t="s">
        <v>96</v>
      </c>
    </row>
    <row r="35" spans="4:16" x14ac:dyDescent="0.25">
      <c r="D35" s="1" t="s">
        <v>97</v>
      </c>
      <c r="E35" t="s">
        <v>98</v>
      </c>
      <c r="F35" t="s">
        <v>8</v>
      </c>
      <c r="G35" t="s">
        <v>8</v>
      </c>
      <c r="H35" t="s">
        <v>99</v>
      </c>
      <c r="J35" t="b">
        <f t="shared" si="0"/>
        <v>0</v>
      </c>
      <c r="L35" s="1" t="s">
        <v>97</v>
      </c>
      <c r="M35" t="s">
        <v>98</v>
      </c>
      <c r="N35" t="s">
        <v>8</v>
      </c>
      <c r="O35" t="s">
        <v>8</v>
      </c>
      <c r="P35" t="s">
        <v>99</v>
      </c>
    </row>
    <row r="36" spans="4:16" x14ac:dyDescent="0.25">
      <c r="D36" s="1" t="s">
        <v>100</v>
      </c>
      <c r="E36" t="s">
        <v>101</v>
      </c>
      <c r="F36" t="s">
        <v>8</v>
      </c>
      <c r="G36" t="s">
        <v>8</v>
      </c>
      <c r="H36" t="s">
        <v>102</v>
      </c>
      <c r="J36" t="b">
        <f t="shared" si="0"/>
        <v>0</v>
      </c>
      <c r="L36" s="1" t="s">
        <v>100</v>
      </c>
      <c r="M36" t="s">
        <v>101</v>
      </c>
      <c r="N36" t="s">
        <v>8</v>
      </c>
      <c r="O36" t="s">
        <v>8</v>
      </c>
      <c r="P36" t="s">
        <v>102</v>
      </c>
    </row>
    <row r="37" spans="4:16" x14ac:dyDescent="0.25">
      <c r="D37" s="1" t="s">
        <v>103</v>
      </c>
      <c r="E37" t="s">
        <v>104</v>
      </c>
      <c r="F37" t="s">
        <v>8</v>
      </c>
      <c r="G37" t="s">
        <v>8</v>
      </c>
      <c r="H37" t="s">
        <v>105</v>
      </c>
      <c r="J37" t="b">
        <f t="shared" si="0"/>
        <v>0</v>
      </c>
      <c r="L37" s="1" t="s">
        <v>103</v>
      </c>
      <c r="M37" t="s">
        <v>104</v>
      </c>
      <c r="N37" t="s">
        <v>8</v>
      </c>
      <c r="O37" t="s">
        <v>8</v>
      </c>
      <c r="P37" t="s">
        <v>105</v>
      </c>
    </row>
    <row r="38" spans="4:16" x14ac:dyDescent="0.25">
      <c r="D38" s="1" t="s">
        <v>106</v>
      </c>
      <c r="E38" t="s">
        <v>107</v>
      </c>
      <c r="F38" t="s">
        <v>8</v>
      </c>
      <c r="G38" t="s">
        <v>8</v>
      </c>
      <c r="H38" t="s">
        <v>108</v>
      </c>
      <c r="J38" t="b">
        <f t="shared" si="0"/>
        <v>0</v>
      </c>
      <c r="L38" s="1" t="s">
        <v>106</v>
      </c>
      <c r="M38" t="s">
        <v>107</v>
      </c>
      <c r="N38" t="s">
        <v>8</v>
      </c>
      <c r="O38" t="s">
        <v>8</v>
      </c>
      <c r="P38" t="s">
        <v>108</v>
      </c>
    </row>
    <row r="39" spans="4:16" x14ac:dyDescent="0.25">
      <c r="D39" s="1" t="s">
        <v>109</v>
      </c>
      <c r="E39" t="s">
        <v>110</v>
      </c>
      <c r="F39" t="s">
        <v>8</v>
      </c>
      <c r="G39" t="s">
        <v>8</v>
      </c>
      <c r="H39" t="s">
        <v>111</v>
      </c>
      <c r="J39" t="b">
        <f t="shared" si="0"/>
        <v>0</v>
      </c>
      <c r="L39" s="1" t="s">
        <v>109</v>
      </c>
      <c r="M39" t="s">
        <v>110</v>
      </c>
      <c r="N39" t="s">
        <v>8</v>
      </c>
      <c r="O39" t="s">
        <v>8</v>
      </c>
      <c r="P39" t="s">
        <v>111</v>
      </c>
    </row>
    <row r="40" spans="4:16" x14ac:dyDescent="0.25">
      <c r="D40" s="1" t="s">
        <v>112</v>
      </c>
      <c r="E40" t="s">
        <v>113</v>
      </c>
      <c r="F40" t="s">
        <v>8</v>
      </c>
      <c r="G40" t="s">
        <v>8</v>
      </c>
      <c r="H40" t="s">
        <v>114</v>
      </c>
      <c r="J40" t="b">
        <f t="shared" si="0"/>
        <v>0</v>
      </c>
      <c r="L40" s="1" t="s">
        <v>112</v>
      </c>
      <c r="M40" t="s">
        <v>113</v>
      </c>
      <c r="N40" t="s">
        <v>8</v>
      </c>
      <c r="O40" t="s">
        <v>8</v>
      </c>
      <c r="P40" t="s">
        <v>114</v>
      </c>
    </row>
    <row r="41" spans="4:16" x14ac:dyDescent="0.25">
      <c r="D41" s="1" t="s">
        <v>115</v>
      </c>
      <c r="E41" t="s">
        <v>116</v>
      </c>
      <c r="F41" t="s">
        <v>8</v>
      </c>
      <c r="G41" t="s">
        <v>8</v>
      </c>
      <c r="H41" t="s">
        <v>117</v>
      </c>
      <c r="J41" t="b">
        <f t="shared" si="0"/>
        <v>0</v>
      </c>
      <c r="L41" s="1" t="s">
        <v>115</v>
      </c>
      <c r="M41" t="s">
        <v>116</v>
      </c>
      <c r="N41" t="s">
        <v>8</v>
      </c>
      <c r="O41" t="s">
        <v>8</v>
      </c>
      <c r="P41" t="s">
        <v>117</v>
      </c>
    </row>
    <row r="42" spans="4:16" x14ac:dyDescent="0.25">
      <c r="D42" s="1" t="s">
        <v>118</v>
      </c>
      <c r="E42" t="s">
        <v>119</v>
      </c>
      <c r="F42" t="s">
        <v>7</v>
      </c>
      <c r="G42" t="s">
        <v>8</v>
      </c>
      <c r="H42" t="s">
        <v>120</v>
      </c>
      <c r="J42" t="b">
        <f t="shared" si="0"/>
        <v>0</v>
      </c>
      <c r="L42" s="1" t="s">
        <v>118</v>
      </c>
      <c r="M42" t="s">
        <v>119</v>
      </c>
      <c r="N42" t="s">
        <v>7</v>
      </c>
      <c r="O42" t="s">
        <v>8</v>
      </c>
      <c r="P42" t="s">
        <v>120</v>
      </c>
    </row>
    <row r="43" spans="4:16" x14ac:dyDescent="0.25">
      <c r="D43" s="1" t="s">
        <v>121</v>
      </c>
      <c r="E43" t="s">
        <v>122</v>
      </c>
      <c r="F43" t="s">
        <v>8</v>
      </c>
      <c r="G43" t="s">
        <v>8</v>
      </c>
      <c r="H43" t="s">
        <v>123</v>
      </c>
      <c r="J43" t="b">
        <f t="shared" si="0"/>
        <v>0</v>
      </c>
      <c r="L43" s="1" t="s">
        <v>121</v>
      </c>
      <c r="M43" t="s">
        <v>122</v>
      </c>
      <c r="N43" t="s">
        <v>8</v>
      </c>
      <c r="O43" t="s">
        <v>8</v>
      </c>
      <c r="P43" t="s">
        <v>123</v>
      </c>
    </row>
    <row r="44" spans="4:16" x14ac:dyDescent="0.25">
      <c r="D44" s="1" t="s">
        <v>124</v>
      </c>
      <c r="E44" t="s">
        <v>125</v>
      </c>
      <c r="F44" t="s">
        <v>8</v>
      </c>
      <c r="G44" t="s">
        <v>8</v>
      </c>
      <c r="H44" t="s">
        <v>126</v>
      </c>
      <c r="J44" t="b">
        <f t="shared" si="0"/>
        <v>0</v>
      </c>
      <c r="L44" s="1" t="s">
        <v>124</v>
      </c>
      <c r="M44" t="s">
        <v>125</v>
      </c>
      <c r="N44" t="s">
        <v>8</v>
      </c>
      <c r="O44" t="s">
        <v>8</v>
      </c>
      <c r="P44" t="s">
        <v>126</v>
      </c>
    </row>
    <row r="45" spans="4:16" x14ac:dyDescent="0.25">
      <c r="D45" s="1" t="s">
        <v>127</v>
      </c>
      <c r="E45" t="s">
        <v>128</v>
      </c>
      <c r="F45" t="s">
        <v>8</v>
      </c>
      <c r="G45" t="s">
        <v>8</v>
      </c>
      <c r="H45" t="s">
        <v>129</v>
      </c>
      <c r="J45" t="b">
        <f t="shared" si="0"/>
        <v>0</v>
      </c>
      <c r="L45" s="1" t="s">
        <v>127</v>
      </c>
      <c r="M45" t="s">
        <v>128</v>
      </c>
      <c r="N45" t="s">
        <v>8</v>
      </c>
      <c r="O45" t="s">
        <v>8</v>
      </c>
      <c r="P45" t="s">
        <v>129</v>
      </c>
    </row>
    <row r="46" spans="4:16" x14ac:dyDescent="0.25">
      <c r="D46" s="1" t="s">
        <v>130</v>
      </c>
      <c r="E46" t="s">
        <v>131</v>
      </c>
      <c r="F46" t="s">
        <v>8</v>
      </c>
      <c r="G46" t="s">
        <v>8</v>
      </c>
      <c r="H46" t="s">
        <v>132</v>
      </c>
      <c r="J46" t="b">
        <f t="shared" si="0"/>
        <v>0</v>
      </c>
      <c r="L46" s="1" t="s">
        <v>130</v>
      </c>
      <c r="M46" t="s">
        <v>131</v>
      </c>
      <c r="N46" t="s">
        <v>8</v>
      </c>
      <c r="O46" t="s">
        <v>8</v>
      </c>
      <c r="P46" t="s">
        <v>132</v>
      </c>
    </row>
    <row r="47" spans="4:16" x14ac:dyDescent="0.25">
      <c r="D47" s="1" t="s">
        <v>133</v>
      </c>
      <c r="E47" t="s">
        <v>134</v>
      </c>
      <c r="F47" t="s">
        <v>7</v>
      </c>
      <c r="G47" t="s">
        <v>7</v>
      </c>
      <c r="H47" t="s">
        <v>135</v>
      </c>
      <c r="J47" t="b">
        <f t="shared" si="0"/>
        <v>0</v>
      </c>
      <c r="L47" s="1" t="s">
        <v>133</v>
      </c>
      <c r="M47" t="s">
        <v>134</v>
      </c>
      <c r="N47" t="s">
        <v>7</v>
      </c>
      <c r="O47" t="s">
        <v>7</v>
      </c>
      <c r="P47" t="s">
        <v>135</v>
      </c>
    </row>
    <row r="48" spans="4:16" x14ac:dyDescent="0.25">
      <c r="D48" s="1" t="s">
        <v>136</v>
      </c>
      <c r="E48" t="s">
        <v>137</v>
      </c>
      <c r="F48" t="s">
        <v>7</v>
      </c>
      <c r="G48" t="s">
        <v>8</v>
      </c>
      <c r="H48" t="s">
        <v>138</v>
      </c>
      <c r="J48" t="b">
        <f t="shared" si="0"/>
        <v>0</v>
      </c>
      <c r="L48" s="1" t="s">
        <v>136</v>
      </c>
      <c r="M48" t="s">
        <v>137</v>
      </c>
      <c r="N48" t="s">
        <v>7</v>
      </c>
      <c r="O48" t="s">
        <v>8</v>
      </c>
      <c r="P48" t="s">
        <v>138</v>
      </c>
    </row>
    <row r="49" spans="4:16" x14ac:dyDescent="0.25">
      <c r="D49" s="1" t="s">
        <v>139</v>
      </c>
      <c r="E49" t="s">
        <v>140</v>
      </c>
      <c r="F49" t="s">
        <v>7</v>
      </c>
      <c r="G49" t="s">
        <v>7</v>
      </c>
      <c r="H49" t="s">
        <v>141</v>
      </c>
      <c r="J49" t="b">
        <f t="shared" si="0"/>
        <v>0</v>
      </c>
      <c r="L49" s="1" t="s">
        <v>139</v>
      </c>
      <c r="M49" t="s">
        <v>140</v>
      </c>
      <c r="N49" t="s">
        <v>7</v>
      </c>
      <c r="O49" t="s">
        <v>7</v>
      </c>
      <c r="P49" t="s">
        <v>141</v>
      </c>
    </row>
    <row r="50" spans="4:16" x14ac:dyDescent="0.25">
      <c r="D50" s="1" t="s">
        <v>142</v>
      </c>
      <c r="E50" t="s">
        <v>143</v>
      </c>
      <c r="F50" t="s">
        <v>7</v>
      </c>
      <c r="G50" t="s">
        <v>8</v>
      </c>
      <c r="H50" t="s">
        <v>144</v>
      </c>
      <c r="J50" t="b">
        <f t="shared" si="0"/>
        <v>0</v>
      </c>
      <c r="L50" s="1" t="s">
        <v>142</v>
      </c>
      <c r="M50" t="s">
        <v>143</v>
      </c>
      <c r="N50" t="s">
        <v>7</v>
      </c>
      <c r="O50" t="s">
        <v>8</v>
      </c>
      <c r="P50" t="s">
        <v>144</v>
      </c>
    </row>
    <row r="51" spans="4:16" x14ac:dyDescent="0.25">
      <c r="D51" s="1" t="s">
        <v>145</v>
      </c>
      <c r="E51" t="s">
        <v>146</v>
      </c>
      <c r="F51" t="s">
        <v>7</v>
      </c>
      <c r="G51" t="s">
        <v>8</v>
      </c>
      <c r="H51" t="s">
        <v>147</v>
      </c>
      <c r="J51" t="b">
        <f t="shared" si="0"/>
        <v>0</v>
      </c>
      <c r="L51" s="1" t="s">
        <v>145</v>
      </c>
      <c r="M51" t="s">
        <v>146</v>
      </c>
      <c r="N51" t="s">
        <v>7</v>
      </c>
      <c r="O51" t="s">
        <v>8</v>
      </c>
      <c r="P51" t="s">
        <v>147</v>
      </c>
    </row>
    <row r="52" spans="4:16" x14ac:dyDescent="0.25">
      <c r="D52" s="1" t="s">
        <v>148</v>
      </c>
      <c r="E52" t="s">
        <v>149</v>
      </c>
      <c r="F52" t="s">
        <v>7</v>
      </c>
      <c r="G52" t="s">
        <v>7</v>
      </c>
      <c r="H52" t="s">
        <v>150</v>
      </c>
      <c r="J52" t="b">
        <f t="shared" si="0"/>
        <v>0</v>
      </c>
      <c r="L52" s="1" t="s">
        <v>148</v>
      </c>
      <c r="M52" t="s">
        <v>149</v>
      </c>
      <c r="N52" t="s">
        <v>7</v>
      </c>
      <c r="O52" t="s">
        <v>7</v>
      </c>
      <c r="P52" t="s">
        <v>150</v>
      </c>
    </row>
    <row r="53" spans="4:16" x14ac:dyDescent="0.25">
      <c r="D53" s="1" t="s">
        <v>151</v>
      </c>
      <c r="E53" t="s">
        <v>152</v>
      </c>
      <c r="F53" t="s">
        <v>8</v>
      </c>
      <c r="G53" t="s">
        <v>8</v>
      </c>
      <c r="H53" t="s">
        <v>153</v>
      </c>
      <c r="J53" t="b">
        <f t="shared" si="0"/>
        <v>0</v>
      </c>
      <c r="L53" s="1" t="s">
        <v>151</v>
      </c>
      <c r="M53" t="s">
        <v>152</v>
      </c>
      <c r="N53" t="s">
        <v>8</v>
      </c>
      <c r="O53" t="s">
        <v>8</v>
      </c>
      <c r="P53" t="s">
        <v>153</v>
      </c>
    </row>
    <row r="54" spans="4:16" x14ac:dyDescent="0.25">
      <c r="D54" s="1" t="s">
        <v>154</v>
      </c>
      <c r="E54" t="s">
        <v>155</v>
      </c>
      <c r="F54" t="s">
        <v>8</v>
      </c>
      <c r="G54" t="s">
        <v>8</v>
      </c>
      <c r="H54" t="s">
        <v>156</v>
      </c>
      <c r="J54" t="b">
        <f t="shared" si="0"/>
        <v>0</v>
      </c>
      <c r="L54" s="1" t="s">
        <v>154</v>
      </c>
      <c r="M54" t="s">
        <v>155</v>
      </c>
      <c r="N54" t="s">
        <v>8</v>
      </c>
      <c r="O54" t="s">
        <v>8</v>
      </c>
      <c r="P54" t="s">
        <v>156</v>
      </c>
    </row>
    <row r="55" spans="4:16" x14ac:dyDescent="0.25">
      <c r="D55" s="1" t="s">
        <v>157</v>
      </c>
      <c r="E55" t="s">
        <v>158</v>
      </c>
      <c r="F55" t="s">
        <v>7</v>
      </c>
      <c r="G55" t="s">
        <v>8</v>
      </c>
      <c r="H55" t="s">
        <v>159</v>
      </c>
      <c r="J55" t="b">
        <f t="shared" si="0"/>
        <v>0</v>
      </c>
      <c r="L55" s="1" t="s">
        <v>157</v>
      </c>
      <c r="M55" t="s">
        <v>158</v>
      </c>
      <c r="N55" t="s">
        <v>7</v>
      </c>
      <c r="O55" t="s">
        <v>8</v>
      </c>
      <c r="P55" t="s">
        <v>159</v>
      </c>
    </row>
    <row r="56" spans="4:16" x14ac:dyDescent="0.25">
      <c r="D56" s="1" t="s">
        <v>160</v>
      </c>
      <c r="E56" t="s">
        <v>161</v>
      </c>
      <c r="F56" t="s">
        <v>8</v>
      </c>
      <c r="G56" t="s">
        <v>8</v>
      </c>
      <c r="H56" t="s">
        <v>162</v>
      </c>
      <c r="J56" t="b">
        <f t="shared" si="0"/>
        <v>0</v>
      </c>
      <c r="L56" s="1" t="s">
        <v>160</v>
      </c>
      <c r="M56" t="s">
        <v>161</v>
      </c>
      <c r="N56" t="s">
        <v>8</v>
      </c>
      <c r="O56" t="s">
        <v>8</v>
      </c>
      <c r="P56" t="s">
        <v>162</v>
      </c>
    </row>
    <row r="57" spans="4:16" x14ac:dyDescent="0.25">
      <c r="D57" s="1" t="s">
        <v>163</v>
      </c>
      <c r="E57" t="s">
        <v>164</v>
      </c>
      <c r="F57" t="s">
        <v>7</v>
      </c>
      <c r="G57" t="s">
        <v>7</v>
      </c>
      <c r="H57" t="s">
        <v>165</v>
      </c>
      <c r="J57" t="b">
        <f t="shared" si="0"/>
        <v>0</v>
      </c>
      <c r="L57" s="1" t="s">
        <v>163</v>
      </c>
      <c r="M57" t="s">
        <v>164</v>
      </c>
      <c r="N57" t="s">
        <v>7</v>
      </c>
      <c r="O57" t="s">
        <v>7</v>
      </c>
      <c r="P57" t="s">
        <v>165</v>
      </c>
    </row>
    <row r="58" spans="4:16" x14ac:dyDescent="0.25">
      <c r="D58" s="1" t="s">
        <v>166</v>
      </c>
      <c r="E58" t="s">
        <v>167</v>
      </c>
      <c r="F58" t="s">
        <v>7</v>
      </c>
      <c r="G58" t="s">
        <v>8</v>
      </c>
      <c r="H58" t="s">
        <v>168</v>
      </c>
      <c r="J58" t="b">
        <f t="shared" si="0"/>
        <v>0</v>
      </c>
      <c r="L58" s="1" t="s">
        <v>166</v>
      </c>
      <c r="M58" t="s">
        <v>167</v>
      </c>
      <c r="N58" t="s">
        <v>7</v>
      </c>
      <c r="O58" t="s">
        <v>8</v>
      </c>
      <c r="P58" t="s">
        <v>168</v>
      </c>
    </row>
    <row r="59" spans="4:16" x14ac:dyDescent="0.25">
      <c r="D59" s="1" t="s">
        <v>169</v>
      </c>
      <c r="E59" t="s">
        <v>170</v>
      </c>
      <c r="F59" t="s">
        <v>7</v>
      </c>
      <c r="G59" t="s">
        <v>8</v>
      </c>
      <c r="H59" t="s">
        <v>171</v>
      </c>
      <c r="J59" t="b">
        <f t="shared" si="0"/>
        <v>0</v>
      </c>
      <c r="L59" s="1" t="s">
        <v>169</v>
      </c>
      <c r="M59" t="s">
        <v>170</v>
      </c>
      <c r="N59" t="s">
        <v>7</v>
      </c>
      <c r="O59" t="s">
        <v>8</v>
      </c>
      <c r="P59" t="s">
        <v>171</v>
      </c>
    </row>
    <row r="60" spans="4:16" x14ac:dyDescent="0.25">
      <c r="D60" s="1" t="s">
        <v>172</v>
      </c>
      <c r="E60" t="s">
        <v>173</v>
      </c>
      <c r="F60" t="s">
        <v>7</v>
      </c>
      <c r="G60" t="s">
        <v>8</v>
      </c>
      <c r="H60" t="s">
        <v>174</v>
      </c>
      <c r="J60" t="b">
        <f t="shared" si="0"/>
        <v>0</v>
      </c>
      <c r="L60" s="1" t="s">
        <v>172</v>
      </c>
      <c r="M60" t="s">
        <v>173</v>
      </c>
      <c r="N60" t="s">
        <v>7</v>
      </c>
      <c r="O60" t="s">
        <v>8</v>
      </c>
      <c r="P60" t="s">
        <v>174</v>
      </c>
    </row>
    <row r="61" spans="4:16" x14ac:dyDescent="0.25">
      <c r="D61" s="1" t="s">
        <v>175</v>
      </c>
      <c r="E61" t="s">
        <v>176</v>
      </c>
      <c r="F61" t="s">
        <v>8</v>
      </c>
      <c r="G61" t="s">
        <v>8</v>
      </c>
      <c r="H61" t="s">
        <v>177</v>
      </c>
      <c r="J61" t="b">
        <f t="shared" si="0"/>
        <v>0</v>
      </c>
      <c r="L61" s="1" t="s">
        <v>175</v>
      </c>
      <c r="M61" t="s">
        <v>176</v>
      </c>
      <c r="N61" t="s">
        <v>8</v>
      </c>
      <c r="O61" t="s">
        <v>8</v>
      </c>
      <c r="P61" t="s">
        <v>177</v>
      </c>
    </row>
    <row r="62" spans="4:16" x14ac:dyDescent="0.25">
      <c r="D62" s="1" t="s">
        <v>178</v>
      </c>
      <c r="E62" t="s">
        <v>179</v>
      </c>
      <c r="F62" t="s">
        <v>8</v>
      </c>
      <c r="G62" t="s">
        <v>8</v>
      </c>
      <c r="H62" t="s">
        <v>180</v>
      </c>
      <c r="J62" t="b">
        <f t="shared" si="0"/>
        <v>0</v>
      </c>
      <c r="L62" s="1" t="s">
        <v>178</v>
      </c>
      <c r="M62" t="s">
        <v>179</v>
      </c>
      <c r="N62" t="s">
        <v>8</v>
      </c>
      <c r="O62" t="s">
        <v>8</v>
      </c>
      <c r="P62" t="s">
        <v>180</v>
      </c>
    </row>
    <row r="63" spans="4:16" x14ac:dyDescent="0.25">
      <c r="D63" s="1" t="s">
        <v>181</v>
      </c>
      <c r="E63" t="s">
        <v>182</v>
      </c>
      <c r="F63" t="s">
        <v>8</v>
      </c>
      <c r="G63" t="s">
        <v>8</v>
      </c>
      <c r="H63" t="s">
        <v>183</v>
      </c>
      <c r="J63" t="b">
        <f t="shared" si="0"/>
        <v>0</v>
      </c>
      <c r="L63" s="1" t="s">
        <v>181</v>
      </c>
      <c r="M63" t="s">
        <v>182</v>
      </c>
      <c r="N63" t="s">
        <v>8</v>
      </c>
      <c r="O63" t="s">
        <v>8</v>
      </c>
      <c r="P63" t="s">
        <v>183</v>
      </c>
    </row>
    <row r="64" spans="4:16" x14ac:dyDescent="0.25">
      <c r="D64" s="1" t="s">
        <v>184</v>
      </c>
      <c r="E64" t="s">
        <v>185</v>
      </c>
      <c r="F64" t="s">
        <v>7</v>
      </c>
      <c r="G64" t="s">
        <v>8</v>
      </c>
      <c r="H64" t="s">
        <v>186</v>
      </c>
      <c r="J64" t="b">
        <f t="shared" si="0"/>
        <v>0</v>
      </c>
      <c r="L64" s="1" t="s">
        <v>184</v>
      </c>
      <c r="M64" t="s">
        <v>185</v>
      </c>
      <c r="N64" t="s">
        <v>7</v>
      </c>
      <c r="O64" t="s">
        <v>8</v>
      </c>
      <c r="P64" t="s">
        <v>186</v>
      </c>
    </row>
    <row r="65" spans="4:16" x14ac:dyDescent="0.25">
      <c r="D65" s="1" t="s">
        <v>187</v>
      </c>
      <c r="E65" t="s">
        <v>188</v>
      </c>
      <c r="F65" t="s">
        <v>8</v>
      </c>
      <c r="G65" t="s">
        <v>8</v>
      </c>
      <c r="H65" t="s">
        <v>189</v>
      </c>
      <c r="J65" t="b">
        <f t="shared" si="0"/>
        <v>0</v>
      </c>
      <c r="L65" s="1" t="s">
        <v>187</v>
      </c>
      <c r="M65" t="s">
        <v>188</v>
      </c>
      <c r="N65" t="s">
        <v>8</v>
      </c>
      <c r="O65" t="s">
        <v>8</v>
      </c>
      <c r="P65" t="s">
        <v>189</v>
      </c>
    </row>
    <row r="66" spans="4:16" x14ac:dyDescent="0.25">
      <c r="D66" s="1" t="s">
        <v>190</v>
      </c>
      <c r="E66" t="s">
        <v>191</v>
      </c>
      <c r="F66" t="s">
        <v>8</v>
      </c>
      <c r="G66" t="s">
        <v>8</v>
      </c>
      <c r="H66" t="s">
        <v>192</v>
      </c>
      <c r="J66" t="b">
        <f t="shared" si="0"/>
        <v>0</v>
      </c>
      <c r="L66" s="1" t="s">
        <v>190</v>
      </c>
      <c r="M66" t="s">
        <v>191</v>
      </c>
      <c r="N66" t="s">
        <v>8</v>
      </c>
      <c r="O66" t="s">
        <v>8</v>
      </c>
      <c r="P66" t="s">
        <v>192</v>
      </c>
    </row>
    <row r="67" spans="4:16" x14ac:dyDescent="0.25">
      <c r="D67" s="1" t="s">
        <v>193</v>
      </c>
      <c r="E67" t="s">
        <v>194</v>
      </c>
      <c r="F67" t="s">
        <v>8</v>
      </c>
      <c r="G67" t="s">
        <v>8</v>
      </c>
      <c r="H67" t="s">
        <v>195</v>
      </c>
      <c r="J67" t="b">
        <f t="shared" si="0"/>
        <v>0</v>
      </c>
      <c r="L67" s="1" t="s">
        <v>193</v>
      </c>
      <c r="M67" t="s">
        <v>194</v>
      </c>
      <c r="N67" t="s">
        <v>8</v>
      </c>
      <c r="O67" t="s">
        <v>8</v>
      </c>
      <c r="P67" t="s">
        <v>195</v>
      </c>
    </row>
    <row r="68" spans="4:16" x14ac:dyDescent="0.25">
      <c r="D68" s="1" t="s">
        <v>196</v>
      </c>
      <c r="E68" t="s">
        <v>197</v>
      </c>
      <c r="F68" t="s">
        <v>7</v>
      </c>
      <c r="G68" t="s">
        <v>7</v>
      </c>
      <c r="H68" t="s">
        <v>198</v>
      </c>
      <c r="J68" t="b">
        <f t="shared" si="0"/>
        <v>0</v>
      </c>
      <c r="L68" s="1" t="s">
        <v>196</v>
      </c>
      <c r="M68" t="s">
        <v>197</v>
      </c>
      <c r="N68" t="s">
        <v>7</v>
      </c>
      <c r="O68" t="s">
        <v>7</v>
      </c>
      <c r="P68" t="s">
        <v>198</v>
      </c>
    </row>
    <row r="69" spans="4:16" x14ac:dyDescent="0.25">
      <c r="D69" s="1" t="s">
        <v>199</v>
      </c>
      <c r="E69" t="s">
        <v>200</v>
      </c>
      <c r="F69" t="s">
        <v>8</v>
      </c>
      <c r="G69" t="s">
        <v>8</v>
      </c>
      <c r="H69" t="s">
        <v>201</v>
      </c>
      <c r="J69" t="b">
        <f t="shared" si="0"/>
        <v>0</v>
      </c>
      <c r="L69" s="1" t="s">
        <v>199</v>
      </c>
      <c r="M69" t="s">
        <v>200</v>
      </c>
      <c r="N69" t="s">
        <v>8</v>
      </c>
      <c r="O69" t="s">
        <v>8</v>
      </c>
      <c r="P69" t="s">
        <v>201</v>
      </c>
    </row>
    <row r="70" spans="4:16" x14ac:dyDescent="0.25">
      <c r="D70" s="1" t="s">
        <v>202</v>
      </c>
      <c r="E70" t="s">
        <v>203</v>
      </c>
      <c r="F70" t="s">
        <v>7</v>
      </c>
      <c r="G70" t="s">
        <v>8</v>
      </c>
      <c r="H70" t="s">
        <v>204</v>
      </c>
      <c r="J70" t="b">
        <f t="shared" ref="J70:J112" si="1">_xlfn.XOR(F70="No",N70="No")</f>
        <v>0</v>
      </c>
      <c r="L70" s="1" t="s">
        <v>202</v>
      </c>
      <c r="M70" t="s">
        <v>203</v>
      </c>
      <c r="N70" t="s">
        <v>7</v>
      </c>
      <c r="O70" t="s">
        <v>8</v>
      </c>
      <c r="P70" t="s">
        <v>204</v>
      </c>
    </row>
    <row r="71" spans="4:16" x14ac:dyDescent="0.25">
      <c r="D71" s="1" t="s">
        <v>205</v>
      </c>
      <c r="E71" t="s">
        <v>206</v>
      </c>
      <c r="F71" t="s">
        <v>7</v>
      </c>
      <c r="G71" t="s">
        <v>7</v>
      </c>
      <c r="H71" t="s">
        <v>207</v>
      </c>
      <c r="J71" t="b">
        <f t="shared" si="1"/>
        <v>0</v>
      </c>
      <c r="L71" s="1" t="s">
        <v>205</v>
      </c>
      <c r="M71" t="s">
        <v>206</v>
      </c>
      <c r="N71" t="s">
        <v>7</v>
      </c>
      <c r="O71" t="s">
        <v>7</v>
      </c>
      <c r="P71" t="s">
        <v>207</v>
      </c>
    </row>
    <row r="72" spans="4:16" x14ac:dyDescent="0.25">
      <c r="D72" s="1" t="s">
        <v>208</v>
      </c>
      <c r="E72" t="s">
        <v>209</v>
      </c>
      <c r="F72" t="s">
        <v>8</v>
      </c>
      <c r="G72" t="s">
        <v>8</v>
      </c>
      <c r="H72" t="s">
        <v>210</v>
      </c>
      <c r="J72" t="b">
        <f t="shared" si="1"/>
        <v>0</v>
      </c>
      <c r="L72" s="1" t="s">
        <v>208</v>
      </c>
      <c r="M72" t="s">
        <v>209</v>
      </c>
      <c r="N72" t="s">
        <v>8</v>
      </c>
      <c r="O72" t="s">
        <v>8</v>
      </c>
      <c r="P72" t="s">
        <v>210</v>
      </c>
    </row>
    <row r="73" spans="4:16" x14ac:dyDescent="0.25">
      <c r="D73" s="1" t="s">
        <v>211</v>
      </c>
      <c r="E73" t="s">
        <v>212</v>
      </c>
      <c r="F73" t="s">
        <v>7</v>
      </c>
      <c r="G73" t="s">
        <v>8</v>
      </c>
      <c r="H73" t="s">
        <v>213</v>
      </c>
      <c r="J73" t="b">
        <f t="shared" si="1"/>
        <v>0</v>
      </c>
      <c r="L73" s="1" t="s">
        <v>211</v>
      </c>
      <c r="M73" t="s">
        <v>212</v>
      </c>
      <c r="N73" t="s">
        <v>7</v>
      </c>
      <c r="O73" t="s">
        <v>8</v>
      </c>
      <c r="P73" t="s">
        <v>213</v>
      </c>
    </row>
    <row r="74" spans="4:16" x14ac:dyDescent="0.25">
      <c r="D74" s="1" t="s">
        <v>214</v>
      </c>
      <c r="E74" t="s">
        <v>215</v>
      </c>
      <c r="F74" t="s">
        <v>7</v>
      </c>
      <c r="G74" t="s">
        <v>8</v>
      </c>
      <c r="H74" t="s">
        <v>216</v>
      </c>
      <c r="J74" t="b">
        <f t="shared" si="1"/>
        <v>0</v>
      </c>
      <c r="L74" s="1" t="s">
        <v>214</v>
      </c>
      <c r="M74" t="s">
        <v>215</v>
      </c>
      <c r="N74" t="s">
        <v>7</v>
      </c>
      <c r="O74" t="s">
        <v>8</v>
      </c>
      <c r="P74" t="s">
        <v>216</v>
      </c>
    </row>
    <row r="75" spans="4:16" x14ac:dyDescent="0.25">
      <c r="D75" s="1" t="s">
        <v>217</v>
      </c>
      <c r="E75" t="s">
        <v>218</v>
      </c>
      <c r="F75" t="s">
        <v>8</v>
      </c>
      <c r="G75" t="s">
        <v>8</v>
      </c>
      <c r="H75" t="s">
        <v>219</v>
      </c>
      <c r="J75" t="b">
        <f t="shared" si="1"/>
        <v>0</v>
      </c>
      <c r="L75" s="1" t="s">
        <v>217</v>
      </c>
      <c r="M75" t="s">
        <v>218</v>
      </c>
      <c r="N75" t="s">
        <v>8</v>
      </c>
      <c r="O75" t="s">
        <v>8</v>
      </c>
      <c r="P75" t="s">
        <v>219</v>
      </c>
    </row>
    <row r="76" spans="4:16" x14ac:dyDescent="0.25">
      <c r="D76" s="1" t="s">
        <v>220</v>
      </c>
      <c r="E76" t="s">
        <v>221</v>
      </c>
      <c r="F76" t="s">
        <v>7</v>
      </c>
      <c r="G76" t="s">
        <v>8</v>
      </c>
      <c r="H76" t="s">
        <v>222</v>
      </c>
      <c r="J76" t="b">
        <f t="shared" si="1"/>
        <v>0</v>
      </c>
      <c r="L76" s="1" t="s">
        <v>220</v>
      </c>
      <c r="M76" t="s">
        <v>221</v>
      </c>
      <c r="N76" t="s">
        <v>7</v>
      </c>
      <c r="O76" t="s">
        <v>8</v>
      </c>
      <c r="P76" t="s">
        <v>222</v>
      </c>
    </row>
    <row r="77" spans="4:16" x14ac:dyDescent="0.25">
      <c r="D77" s="1" t="s">
        <v>223</v>
      </c>
      <c r="E77" t="s">
        <v>224</v>
      </c>
      <c r="F77" t="s">
        <v>7</v>
      </c>
      <c r="G77" t="s">
        <v>8</v>
      </c>
      <c r="H77" t="s">
        <v>225</v>
      </c>
      <c r="J77" t="b">
        <f t="shared" si="1"/>
        <v>0</v>
      </c>
      <c r="L77" s="1" t="s">
        <v>223</v>
      </c>
      <c r="M77" t="s">
        <v>224</v>
      </c>
      <c r="N77" t="s">
        <v>7</v>
      </c>
      <c r="O77" t="s">
        <v>8</v>
      </c>
      <c r="P77" t="s">
        <v>225</v>
      </c>
    </row>
    <row r="78" spans="4:16" x14ac:dyDescent="0.25">
      <c r="D78" s="1" t="s">
        <v>226</v>
      </c>
      <c r="E78" t="s">
        <v>227</v>
      </c>
      <c r="F78" t="s">
        <v>8</v>
      </c>
      <c r="G78" t="s">
        <v>8</v>
      </c>
      <c r="H78" t="s">
        <v>228</v>
      </c>
      <c r="J78" t="b">
        <f t="shared" si="1"/>
        <v>0</v>
      </c>
      <c r="L78" s="1" t="s">
        <v>226</v>
      </c>
      <c r="M78" t="s">
        <v>227</v>
      </c>
      <c r="N78" t="s">
        <v>8</v>
      </c>
      <c r="O78" t="s">
        <v>8</v>
      </c>
      <c r="P78" t="s">
        <v>228</v>
      </c>
    </row>
    <row r="79" spans="4:16" x14ac:dyDescent="0.25">
      <c r="D79" s="1" t="s">
        <v>229</v>
      </c>
      <c r="E79" t="s">
        <v>230</v>
      </c>
      <c r="F79" t="s">
        <v>7</v>
      </c>
      <c r="G79" t="s">
        <v>8</v>
      </c>
      <c r="H79" t="s">
        <v>231</v>
      </c>
      <c r="J79" t="b">
        <f t="shared" si="1"/>
        <v>0</v>
      </c>
      <c r="L79" s="1" t="s">
        <v>229</v>
      </c>
      <c r="M79" t="s">
        <v>230</v>
      </c>
      <c r="N79" t="s">
        <v>7</v>
      </c>
      <c r="O79" t="s">
        <v>8</v>
      </c>
      <c r="P79" t="s">
        <v>231</v>
      </c>
    </row>
    <row r="80" spans="4:16" x14ac:dyDescent="0.25">
      <c r="D80" s="1" t="s">
        <v>232</v>
      </c>
      <c r="E80" t="s">
        <v>233</v>
      </c>
      <c r="F80" t="s">
        <v>8</v>
      </c>
      <c r="G80" t="s">
        <v>8</v>
      </c>
      <c r="H80" t="s">
        <v>234</v>
      </c>
      <c r="J80" t="b">
        <f t="shared" si="1"/>
        <v>0</v>
      </c>
      <c r="L80" s="1" t="s">
        <v>232</v>
      </c>
      <c r="M80" t="s">
        <v>233</v>
      </c>
      <c r="N80" t="s">
        <v>8</v>
      </c>
      <c r="O80" t="s">
        <v>8</v>
      </c>
      <c r="P80" t="s">
        <v>234</v>
      </c>
    </row>
    <row r="81" spans="4:16" x14ac:dyDescent="0.25">
      <c r="D81" s="1" t="s">
        <v>235</v>
      </c>
      <c r="E81" t="s">
        <v>236</v>
      </c>
      <c r="F81" t="s">
        <v>8</v>
      </c>
      <c r="G81" t="s">
        <v>8</v>
      </c>
      <c r="H81" t="s">
        <v>237</v>
      </c>
      <c r="J81" t="b">
        <f t="shared" si="1"/>
        <v>0</v>
      </c>
      <c r="L81" s="1" t="s">
        <v>235</v>
      </c>
      <c r="M81" t="s">
        <v>236</v>
      </c>
      <c r="N81" t="s">
        <v>8</v>
      </c>
      <c r="O81" t="s">
        <v>8</v>
      </c>
      <c r="P81" t="s">
        <v>237</v>
      </c>
    </row>
    <row r="82" spans="4:16" x14ac:dyDescent="0.25">
      <c r="D82" s="1" t="s">
        <v>238</v>
      </c>
      <c r="E82" t="s">
        <v>239</v>
      </c>
      <c r="F82" t="s">
        <v>7</v>
      </c>
      <c r="G82" t="s">
        <v>8</v>
      </c>
      <c r="H82" t="s">
        <v>240</v>
      </c>
      <c r="J82" t="b">
        <f t="shared" si="1"/>
        <v>0</v>
      </c>
      <c r="L82" s="1" t="s">
        <v>238</v>
      </c>
      <c r="M82" t="s">
        <v>239</v>
      </c>
      <c r="N82" t="s">
        <v>7</v>
      </c>
      <c r="O82" t="s">
        <v>8</v>
      </c>
      <c r="P82" t="s">
        <v>240</v>
      </c>
    </row>
    <row r="83" spans="4:16" x14ac:dyDescent="0.25">
      <c r="D83" s="1" t="s">
        <v>241</v>
      </c>
      <c r="E83" t="s">
        <v>242</v>
      </c>
      <c r="F83" t="s">
        <v>7</v>
      </c>
      <c r="G83" t="s">
        <v>8</v>
      </c>
      <c r="H83" t="s">
        <v>243</v>
      </c>
      <c r="J83" t="b">
        <f t="shared" si="1"/>
        <v>0</v>
      </c>
      <c r="L83" s="1" t="s">
        <v>241</v>
      </c>
      <c r="M83" t="s">
        <v>242</v>
      </c>
      <c r="N83" t="s">
        <v>7</v>
      </c>
      <c r="O83" t="s">
        <v>8</v>
      </c>
      <c r="P83" t="s">
        <v>243</v>
      </c>
    </row>
    <row r="84" spans="4:16" x14ac:dyDescent="0.25">
      <c r="D84" s="1" t="s">
        <v>244</v>
      </c>
      <c r="E84" t="s">
        <v>245</v>
      </c>
      <c r="F84" t="s">
        <v>8</v>
      </c>
      <c r="G84" t="s">
        <v>8</v>
      </c>
      <c r="H84" t="s">
        <v>246</v>
      </c>
      <c r="J84" t="b">
        <f t="shared" si="1"/>
        <v>0</v>
      </c>
      <c r="L84" s="1" t="s">
        <v>244</v>
      </c>
      <c r="M84" t="s">
        <v>245</v>
      </c>
      <c r="N84" t="s">
        <v>8</v>
      </c>
      <c r="O84" t="s">
        <v>8</v>
      </c>
      <c r="P84" t="s">
        <v>246</v>
      </c>
    </row>
    <row r="85" spans="4:16" x14ac:dyDescent="0.25">
      <c r="D85" s="1" t="s">
        <v>247</v>
      </c>
      <c r="E85" t="s">
        <v>248</v>
      </c>
      <c r="F85" t="s">
        <v>7</v>
      </c>
      <c r="G85" t="s">
        <v>8</v>
      </c>
      <c r="H85" t="s">
        <v>249</v>
      </c>
      <c r="J85" t="b">
        <f t="shared" si="1"/>
        <v>0</v>
      </c>
      <c r="L85" s="1" t="s">
        <v>247</v>
      </c>
      <c r="M85" t="s">
        <v>248</v>
      </c>
      <c r="N85" t="s">
        <v>7</v>
      </c>
      <c r="O85" t="s">
        <v>8</v>
      </c>
      <c r="P85" t="s">
        <v>249</v>
      </c>
    </row>
    <row r="86" spans="4:16" x14ac:dyDescent="0.25">
      <c r="D86" s="1" t="s">
        <v>250</v>
      </c>
      <c r="E86" t="s">
        <v>251</v>
      </c>
      <c r="F86" t="s">
        <v>7</v>
      </c>
      <c r="G86" t="s">
        <v>8</v>
      </c>
      <c r="H86" t="s">
        <v>252</v>
      </c>
      <c r="J86" t="b">
        <f t="shared" si="1"/>
        <v>0</v>
      </c>
      <c r="L86" s="1" t="s">
        <v>250</v>
      </c>
      <c r="M86" t="s">
        <v>251</v>
      </c>
      <c r="N86" t="s">
        <v>7</v>
      </c>
      <c r="O86" t="s">
        <v>8</v>
      </c>
      <c r="P86" t="s">
        <v>252</v>
      </c>
    </row>
    <row r="87" spans="4:16" x14ac:dyDescent="0.25">
      <c r="D87" s="1" t="s">
        <v>253</v>
      </c>
      <c r="E87" t="s">
        <v>254</v>
      </c>
      <c r="F87" t="s">
        <v>8</v>
      </c>
      <c r="G87" t="s">
        <v>8</v>
      </c>
      <c r="H87" t="s">
        <v>255</v>
      </c>
      <c r="J87" t="b">
        <f t="shared" si="1"/>
        <v>0</v>
      </c>
      <c r="L87" s="1" t="s">
        <v>253</v>
      </c>
      <c r="M87" t="s">
        <v>254</v>
      </c>
      <c r="N87" t="s">
        <v>8</v>
      </c>
      <c r="O87" t="s">
        <v>8</v>
      </c>
      <c r="P87" t="s">
        <v>255</v>
      </c>
    </row>
    <row r="88" spans="4:16" x14ac:dyDescent="0.25">
      <c r="D88" s="1" t="s">
        <v>256</v>
      </c>
      <c r="E88" t="s">
        <v>257</v>
      </c>
      <c r="F88" t="s">
        <v>8</v>
      </c>
      <c r="G88" t="s">
        <v>8</v>
      </c>
      <c r="H88" t="s">
        <v>258</v>
      </c>
      <c r="J88" t="b">
        <f t="shared" si="1"/>
        <v>0</v>
      </c>
      <c r="L88" s="1" t="s">
        <v>256</v>
      </c>
      <c r="M88" t="s">
        <v>257</v>
      </c>
      <c r="N88" t="s">
        <v>8</v>
      </c>
      <c r="O88" t="s">
        <v>8</v>
      </c>
      <c r="P88" t="s">
        <v>258</v>
      </c>
    </row>
    <row r="89" spans="4:16" x14ac:dyDescent="0.25">
      <c r="D89" s="1" t="s">
        <v>259</v>
      </c>
      <c r="E89" t="s">
        <v>260</v>
      </c>
      <c r="F89" t="s">
        <v>8</v>
      </c>
      <c r="G89" t="s">
        <v>8</v>
      </c>
      <c r="H89" t="s">
        <v>261</v>
      </c>
      <c r="J89" t="b">
        <f t="shared" si="1"/>
        <v>0</v>
      </c>
      <c r="L89" s="1" t="s">
        <v>259</v>
      </c>
      <c r="M89" t="s">
        <v>260</v>
      </c>
      <c r="N89" t="s">
        <v>8</v>
      </c>
      <c r="O89" t="s">
        <v>8</v>
      </c>
      <c r="P89" t="s">
        <v>261</v>
      </c>
    </row>
    <row r="90" spans="4:16" x14ac:dyDescent="0.25">
      <c r="D90" s="1" t="s">
        <v>262</v>
      </c>
      <c r="E90" t="s">
        <v>263</v>
      </c>
      <c r="F90" t="s">
        <v>8</v>
      </c>
      <c r="G90" t="s">
        <v>8</v>
      </c>
      <c r="H90" t="s">
        <v>264</v>
      </c>
      <c r="J90" t="b">
        <f t="shared" si="1"/>
        <v>0</v>
      </c>
      <c r="L90" s="1" t="s">
        <v>262</v>
      </c>
      <c r="M90" t="s">
        <v>263</v>
      </c>
      <c r="N90" t="s">
        <v>8</v>
      </c>
      <c r="O90" t="s">
        <v>8</v>
      </c>
      <c r="P90" t="s">
        <v>264</v>
      </c>
    </row>
    <row r="91" spans="4:16" x14ac:dyDescent="0.25">
      <c r="D91" s="1" t="s">
        <v>265</v>
      </c>
      <c r="E91" t="s">
        <v>266</v>
      </c>
      <c r="F91" t="s">
        <v>8</v>
      </c>
      <c r="G91" t="s">
        <v>8</v>
      </c>
      <c r="H91" t="s">
        <v>267</v>
      </c>
      <c r="J91" t="b">
        <f t="shared" si="1"/>
        <v>0</v>
      </c>
      <c r="L91" s="1" t="s">
        <v>265</v>
      </c>
      <c r="M91" t="s">
        <v>266</v>
      </c>
      <c r="N91" t="s">
        <v>8</v>
      </c>
      <c r="O91" t="s">
        <v>8</v>
      </c>
      <c r="P91" t="s">
        <v>267</v>
      </c>
    </row>
    <row r="92" spans="4:16" x14ac:dyDescent="0.25">
      <c r="D92" s="1" t="s">
        <v>268</v>
      </c>
      <c r="E92" t="s">
        <v>269</v>
      </c>
      <c r="F92" t="s">
        <v>8</v>
      </c>
      <c r="G92" t="s">
        <v>8</v>
      </c>
      <c r="H92" t="s">
        <v>270</v>
      </c>
      <c r="J92" t="b">
        <f t="shared" si="1"/>
        <v>0</v>
      </c>
      <c r="L92" s="1" t="s">
        <v>268</v>
      </c>
      <c r="M92" t="s">
        <v>269</v>
      </c>
      <c r="N92" t="s">
        <v>8</v>
      </c>
      <c r="O92" t="s">
        <v>8</v>
      </c>
      <c r="P92" t="s">
        <v>270</v>
      </c>
    </row>
    <row r="93" spans="4:16" x14ac:dyDescent="0.25">
      <c r="D93" s="1" t="s">
        <v>271</v>
      </c>
      <c r="E93" t="s">
        <v>272</v>
      </c>
      <c r="F93" t="s">
        <v>8</v>
      </c>
      <c r="G93" t="s">
        <v>8</v>
      </c>
      <c r="H93" t="s">
        <v>273</v>
      </c>
      <c r="J93" t="b">
        <f t="shared" si="1"/>
        <v>0</v>
      </c>
      <c r="L93" s="1" t="s">
        <v>271</v>
      </c>
      <c r="M93" t="s">
        <v>272</v>
      </c>
      <c r="N93" t="s">
        <v>8</v>
      </c>
      <c r="O93" t="s">
        <v>8</v>
      </c>
      <c r="P93" t="s">
        <v>273</v>
      </c>
    </row>
    <row r="94" spans="4:16" x14ac:dyDescent="0.25">
      <c r="D94" s="1" t="s">
        <v>274</v>
      </c>
      <c r="E94" t="s">
        <v>275</v>
      </c>
      <c r="F94" t="s">
        <v>7</v>
      </c>
      <c r="G94" t="s">
        <v>7</v>
      </c>
      <c r="H94" t="s">
        <v>276</v>
      </c>
      <c r="J94" t="b">
        <f t="shared" si="1"/>
        <v>0</v>
      </c>
      <c r="L94" s="1" t="s">
        <v>274</v>
      </c>
      <c r="M94" t="s">
        <v>275</v>
      </c>
      <c r="N94" t="s">
        <v>7</v>
      </c>
      <c r="O94" t="s">
        <v>7</v>
      </c>
      <c r="P94" t="s">
        <v>276</v>
      </c>
    </row>
    <row r="95" spans="4:16" x14ac:dyDescent="0.25">
      <c r="D95" s="1" t="s">
        <v>277</v>
      </c>
      <c r="E95" t="s">
        <v>278</v>
      </c>
      <c r="F95" t="s">
        <v>7</v>
      </c>
      <c r="G95" t="s">
        <v>8</v>
      </c>
      <c r="H95" t="s">
        <v>279</v>
      </c>
      <c r="J95" t="b">
        <f t="shared" si="1"/>
        <v>0</v>
      </c>
      <c r="L95" s="1" t="s">
        <v>277</v>
      </c>
      <c r="M95" t="s">
        <v>278</v>
      </c>
      <c r="N95" t="s">
        <v>7</v>
      </c>
      <c r="O95" t="s">
        <v>8</v>
      </c>
      <c r="P95" t="s">
        <v>279</v>
      </c>
    </row>
    <row r="96" spans="4:16" x14ac:dyDescent="0.25">
      <c r="D96" s="1" t="s">
        <v>280</v>
      </c>
      <c r="E96" t="s">
        <v>281</v>
      </c>
      <c r="F96" t="s">
        <v>8</v>
      </c>
      <c r="G96" t="s">
        <v>8</v>
      </c>
      <c r="H96" t="s">
        <v>282</v>
      </c>
      <c r="J96" t="b">
        <f t="shared" si="1"/>
        <v>0</v>
      </c>
      <c r="L96" s="1" t="s">
        <v>280</v>
      </c>
      <c r="M96" t="s">
        <v>281</v>
      </c>
      <c r="N96" t="s">
        <v>8</v>
      </c>
      <c r="O96" t="s">
        <v>8</v>
      </c>
      <c r="P96" t="s">
        <v>282</v>
      </c>
    </row>
    <row r="97" spans="4:16" x14ac:dyDescent="0.25">
      <c r="D97" s="1" t="s">
        <v>283</v>
      </c>
      <c r="E97" t="s">
        <v>284</v>
      </c>
      <c r="F97" t="s">
        <v>7</v>
      </c>
      <c r="G97" t="s">
        <v>7</v>
      </c>
      <c r="H97" t="s">
        <v>285</v>
      </c>
      <c r="J97" t="b">
        <f t="shared" si="1"/>
        <v>0</v>
      </c>
      <c r="L97" s="1" t="s">
        <v>283</v>
      </c>
      <c r="M97" t="s">
        <v>284</v>
      </c>
      <c r="N97" t="s">
        <v>7</v>
      </c>
      <c r="O97" t="s">
        <v>7</v>
      </c>
      <c r="P97" t="s">
        <v>285</v>
      </c>
    </row>
    <row r="98" spans="4:16" x14ac:dyDescent="0.25">
      <c r="D98" s="1" t="s">
        <v>286</v>
      </c>
      <c r="E98" t="s">
        <v>287</v>
      </c>
      <c r="F98" t="s">
        <v>7</v>
      </c>
      <c r="G98" t="s">
        <v>7</v>
      </c>
      <c r="H98" t="s">
        <v>288</v>
      </c>
      <c r="J98" t="b">
        <f t="shared" si="1"/>
        <v>0</v>
      </c>
      <c r="L98" s="1" t="s">
        <v>286</v>
      </c>
      <c r="M98" t="s">
        <v>287</v>
      </c>
      <c r="N98" t="s">
        <v>7</v>
      </c>
      <c r="O98" t="s">
        <v>7</v>
      </c>
      <c r="P98" t="s">
        <v>288</v>
      </c>
    </row>
    <row r="99" spans="4:16" x14ac:dyDescent="0.25">
      <c r="D99" s="1" t="s">
        <v>289</v>
      </c>
      <c r="E99" t="s">
        <v>290</v>
      </c>
      <c r="F99" t="s">
        <v>8</v>
      </c>
      <c r="G99" t="s">
        <v>8</v>
      </c>
      <c r="H99" t="s">
        <v>291</v>
      </c>
      <c r="J99" t="b">
        <f t="shared" si="1"/>
        <v>0</v>
      </c>
      <c r="L99" s="1" t="s">
        <v>289</v>
      </c>
      <c r="M99" t="s">
        <v>290</v>
      </c>
      <c r="N99" t="s">
        <v>8</v>
      </c>
      <c r="O99" t="s">
        <v>8</v>
      </c>
      <c r="P99" t="s">
        <v>291</v>
      </c>
    </row>
    <row r="100" spans="4:16" x14ac:dyDescent="0.25">
      <c r="D100" s="1" t="s">
        <v>292</v>
      </c>
      <c r="E100" t="s">
        <v>293</v>
      </c>
      <c r="F100" t="s">
        <v>7</v>
      </c>
      <c r="G100" t="s">
        <v>8</v>
      </c>
      <c r="H100" t="s">
        <v>294</v>
      </c>
      <c r="J100" t="b">
        <f t="shared" si="1"/>
        <v>0</v>
      </c>
      <c r="L100" s="1" t="s">
        <v>292</v>
      </c>
      <c r="M100" t="s">
        <v>293</v>
      </c>
      <c r="N100" t="s">
        <v>7</v>
      </c>
      <c r="O100" t="s">
        <v>8</v>
      </c>
      <c r="P100" t="s">
        <v>294</v>
      </c>
    </row>
    <row r="101" spans="4:16" x14ac:dyDescent="0.25">
      <c r="D101" s="1" t="s">
        <v>295</v>
      </c>
      <c r="E101" t="s">
        <v>296</v>
      </c>
      <c r="F101" t="s">
        <v>7</v>
      </c>
      <c r="G101" t="s">
        <v>8</v>
      </c>
      <c r="H101" t="s">
        <v>297</v>
      </c>
      <c r="J101" t="b">
        <f t="shared" si="1"/>
        <v>0</v>
      </c>
      <c r="L101" s="1" t="s">
        <v>295</v>
      </c>
      <c r="M101" t="s">
        <v>296</v>
      </c>
      <c r="N101" t="s">
        <v>7</v>
      </c>
      <c r="O101" t="s">
        <v>8</v>
      </c>
      <c r="P101" t="s">
        <v>297</v>
      </c>
    </row>
    <row r="102" spans="4:16" x14ac:dyDescent="0.25">
      <c r="D102" s="1" t="s">
        <v>298</v>
      </c>
      <c r="E102" t="s">
        <v>299</v>
      </c>
      <c r="F102" t="s">
        <v>8</v>
      </c>
      <c r="G102" t="s">
        <v>8</v>
      </c>
      <c r="H102" t="s">
        <v>300</v>
      </c>
      <c r="J102" t="b">
        <f t="shared" si="1"/>
        <v>0</v>
      </c>
      <c r="L102" s="1" t="s">
        <v>298</v>
      </c>
      <c r="M102" t="s">
        <v>299</v>
      </c>
      <c r="N102" t="s">
        <v>8</v>
      </c>
      <c r="O102" t="s">
        <v>8</v>
      </c>
      <c r="P102" t="s">
        <v>300</v>
      </c>
    </row>
    <row r="103" spans="4:16" x14ac:dyDescent="0.25">
      <c r="D103" s="1" t="s">
        <v>301</v>
      </c>
      <c r="E103" t="s">
        <v>302</v>
      </c>
      <c r="F103" t="s">
        <v>8</v>
      </c>
      <c r="G103" t="s">
        <v>8</v>
      </c>
      <c r="H103" t="s">
        <v>303</v>
      </c>
      <c r="J103" t="b">
        <f t="shared" si="1"/>
        <v>0</v>
      </c>
      <c r="L103" s="1" t="s">
        <v>301</v>
      </c>
      <c r="M103" t="s">
        <v>302</v>
      </c>
      <c r="N103" t="s">
        <v>8</v>
      </c>
      <c r="O103" t="s">
        <v>8</v>
      </c>
      <c r="P103" t="s">
        <v>303</v>
      </c>
    </row>
    <row r="104" spans="4:16" x14ac:dyDescent="0.25">
      <c r="D104" s="1" t="s">
        <v>304</v>
      </c>
      <c r="E104" t="s">
        <v>305</v>
      </c>
      <c r="F104" t="s">
        <v>7</v>
      </c>
      <c r="G104" t="s">
        <v>8</v>
      </c>
      <c r="H104" t="s">
        <v>306</v>
      </c>
      <c r="J104" t="b">
        <f t="shared" si="1"/>
        <v>0</v>
      </c>
      <c r="L104" s="1" t="s">
        <v>304</v>
      </c>
      <c r="M104" t="s">
        <v>305</v>
      </c>
      <c r="N104" t="s">
        <v>7</v>
      </c>
      <c r="O104" t="s">
        <v>8</v>
      </c>
      <c r="P104" t="s">
        <v>306</v>
      </c>
    </row>
    <row r="105" spans="4:16" x14ac:dyDescent="0.25">
      <c r="D105" s="1" t="s">
        <v>307</v>
      </c>
      <c r="E105" t="s">
        <v>308</v>
      </c>
      <c r="F105" t="s">
        <v>8</v>
      </c>
      <c r="G105" t="s">
        <v>8</v>
      </c>
      <c r="H105" t="s">
        <v>309</v>
      </c>
      <c r="J105" t="b">
        <f t="shared" si="1"/>
        <v>0</v>
      </c>
      <c r="L105" s="1" t="s">
        <v>307</v>
      </c>
      <c r="M105" t="s">
        <v>308</v>
      </c>
      <c r="N105" t="s">
        <v>8</v>
      </c>
      <c r="O105" t="s">
        <v>8</v>
      </c>
      <c r="P105" t="s">
        <v>309</v>
      </c>
    </row>
    <row r="106" spans="4:16" x14ac:dyDescent="0.25">
      <c r="D106" s="1" t="s">
        <v>310</v>
      </c>
      <c r="E106" t="s">
        <v>311</v>
      </c>
      <c r="F106" t="s">
        <v>8</v>
      </c>
      <c r="G106" t="s">
        <v>8</v>
      </c>
      <c r="H106" t="s">
        <v>312</v>
      </c>
      <c r="J106" t="b">
        <f t="shared" si="1"/>
        <v>0</v>
      </c>
      <c r="L106" s="1" t="s">
        <v>310</v>
      </c>
      <c r="M106" t="s">
        <v>311</v>
      </c>
      <c r="N106" t="s">
        <v>8</v>
      </c>
      <c r="O106" t="s">
        <v>8</v>
      </c>
      <c r="P106" t="s">
        <v>312</v>
      </c>
    </row>
    <row r="107" spans="4:16" x14ac:dyDescent="0.25">
      <c r="D107" s="1" t="s">
        <v>313</v>
      </c>
      <c r="E107" t="s">
        <v>314</v>
      </c>
      <c r="F107" t="s">
        <v>7</v>
      </c>
      <c r="G107" t="s">
        <v>7</v>
      </c>
      <c r="H107" t="s">
        <v>315</v>
      </c>
      <c r="J107" t="b">
        <f t="shared" si="1"/>
        <v>0</v>
      </c>
      <c r="L107" s="1" t="s">
        <v>313</v>
      </c>
      <c r="M107" t="s">
        <v>314</v>
      </c>
      <c r="N107" t="s">
        <v>7</v>
      </c>
      <c r="O107" t="s">
        <v>7</v>
      </c>
      <c r="P107" t="s">
        <v>315</v>
      </c>
    </row>
    <row r="108" spans="4:16" x14ac:dyDescent="0.25">
      <c r="D108" s="1" t="s">
        <v>316</v>
      </c>
      <c r="E108" t="s">
        <v>317</v>
      </c>
      <c r="F108" t="s">
        <v>7</v>
      </c>
      <c r="G108" t="s">
        <v>7</v>
      </c>
      <c r="H108" t="s">
        <v>318</v>
      </c>
      <c r="J108" t="b">
        <f t="shared" si="1"/>
        <v>0</v>
      </c>
      <c r="L108" s="1" t="s">
        <v>316</v>
      </c>
      <c r="M108" t="s">
        <v>317</v>
      </c>
      <c r="N108" t="s">
        <v>7</v>
      </c>
      <c r="O108" t="s">
        <v>7</v>
      </c>
      <c r="P108" t="s">
        <v>318</v>
      </c>
    </row>
    <row r="109" spans="4:16" x14ac:dyDescent="0.25">
      <c r="D109" s="1" t="s">
        <v>319</v>
      </c>
      <c r="E109" t="s">
        <v>320</v>
      </c>
      <c r="F109" t="s">
        <v>7</v>
      </c>
      <c r="G109" t="s">
        <v>7</v>
      </c>
      <c r="H109" t="s">
        <v>321</v>
      </c>
      <c r="J109" t="b">
        <f t="shared" si="1"/>
        <v>0</v>
      </c>
      <c r="L109" s="1" t="s">
        <v>319</v>
      </c>
      <c r="M109" t="s">
        <v>320</v>
      </c>
      <c r="N109" t="s">
        <v>7</v>
      </c>
      <c r="O109" t="s">
        <v>7</v>
      </c>
      <c r="P109" t="s">
        <v>321</v>
      </c>
    </row>
    <row r="110" spans="4:16" x14ac:dyDescent="0.25">
      <c r="D110" s="1" t="s">
        <v>322</v>
      </c>
      <c r="E110" t="s">
        <v>323</v>
      </c>
      <c r="F110" t="s">
        <v>7</v>
      </c>
      <c r="G110" t="s">
        <v>7</v>
      </c>
      <c r="H110" t="s">
        <v>324</v>
      </c>
      <c r="J110" t="b">
        <f t="shared" si="1"/>
        <v>0</v>
      </c>
      <c r="L110" s="1" t="s">
        <v>322</v>
      </c>
      <c r="M110" t="s">
        <v>323</v>
      </c>
      <c r="N110" t="s">
        <v>7</v>
      </c>
      <c r="O110" t="s">
        <v>7</v>
      </c>
      <c r="P110" t="s">
        <v>324</v>
      </c>
    </row>
    <row r="111" spans="4:16" x14ac:dyDescent="0.25">
      <c r="D111" s="1" t="s">
        <v>325</v>
      </c>
      <c r="E111" t="s">
        <v>326</v>
      </c>
      <c r="F111" t="s">
        <v>7</v>
      </c>
      <c r="G111" t="s">
        <v>7</v>
      </c>
      <c r="H111" t="s">
        <v>327</v>
      </c>
      <c r="J111" t="b">
        <f t="shared" si="1"/>
        <v>0</v>
      </c>
      <c r="L111" s="1" t="s">
        <v>325</v>
      </c>
      <c r="M111" t="s">
        <v>326</v>
      </c>
      <c r="N111" t="s">
        <v>7</v>
      </c>
      <c r="O111" t="s">
        <v>7</v>
      </c>
      <c r="P111" t="s">
        <v>327</v>
      </c>
    </row>
    <row r="112" spans="4:16" x14ac:dyDescent="0.25">
      <c r="D112" s="1" t="s">
        <v>328</v>
      </c>
      <c r="E112" t="s">
        <v>329</v>
      </c>
      <c r="F112" t="s">
        <v>7</v>
      </c>
      <c r="G112" t="s">
        <v>8</v>
      </c>
      <c r="H112" t="s">
        <v>330</v>
      </c>
      <c r="J112" t="b">
        <f t="shared" si="1"/>
        <v>0</v>
      </c>
      <c r="L112" s="1" t="s">
        <v>328</v>
      </c>
      <c r="M112" t="s">
        <v>329</v>
      </c>
      <c r="N112" t="s">
        <v>7</v>
      </c>
      <c r="O112" t="s">
        <v>8</v>
      </c>
      <c r="P112" t="s">
        <v>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12"/>
  <sheetViews>
    <sheetView workbookViewId="0">
      <selection activeCell="H5" sqref="H5"/>
    </sheetView>
  </sheetViews>
  <sheetFormatPr baseColWidth="10" defaultRowHeight="15" x14ac:dyDescent="0.25"/>
  <cols>
    <col min="3" max="3" width="15.5703125" bestFit="1" customWidth="1"/>
    <col min="7" max="7" width="80.140625" bestFit="1" customWidth="1"/>
    <col min="8" max="8" width="11.85546875" bestFit="1" customWidth="1"/>
  </cols>
  <sheetData>
    <row r="4" spans="3:14" x14ac:dyDescent="0.25">
      <c r="C4" s="1" t="s">
        <v>0</v>
      </c>
      <c r="D4" t="s">
        <v>1</v>
      </c>
      <c r="E4" t="s">
        <v>2</v>
      </c>
      <c r="F4" t="s">
        <v>3</v>
      </c>
      <c r="G4" t="s">
        <v>4</v>
      </c>
      <c r="J4" s="1" t="s">
        <v>0</v>
      </c>
      <c r="K4" t="s">
        <v>1</v>
      </c>
      <c r="L4" t="s">
        <v>2</v>
      </c>
      <c r="M4" t="s">
        <v>3</v>
      </c>
      <c r="N4" t="s">
        <v>4</v>
      </c>
    </row>
    <row r="5" spans="3:14" x14ac:dyDescent="0.25">
      <c r="C5" s="1" t="s">
        <v>5</v>
      </c>
      <c r="D5" t="s">
        <v>6</v>
      </c>
      <c r="E5" t="s">
        <v>7</v>
      </c>
      <c r="F5" t="s">
        <v>8</v>
      </c>
      <c r="G5" t="s">
        <v>9</v>
      </c>
      <c r="H5" s="5" t="str">
        <f>IF(_xlfn.XOR(E5="NO",L5="NO"),"YES","NO")</f>
        <v>NO</v>
      </c>
      <c r="J5" s="1" t="s">
        <v>5</v>
      </c>
      <c r="K5" t="s">
        <v>6</v>
      </c>
      <c r="L5" t="s">
        <v>7</v>
      </c>
      <c r="M5" t="s">
        <v>8</v>
      </c>
      <c r="N5" t="s">
        <v>9</v>
      </c>
    </row>
    <row r="6" spans="3:14" x14ac:dyDescent="0.25">
      <c r="C6" s="1" t="s">
        <v>10</v>
      </c>
      <c r="D6" t="s">
        <v>11</v>
      </c>
      <c r="E6" t="s">
        <v>7</v>
      </c>
      <c r="F6" t="s">
        <v>8</v>
      </c>
      <c r="G6" t="s">
        <v>12</v>
      </c>
      <c r="H6" s="5" t="str">
        <f t="shared" ref="H6:H69" si="0">IF(_xlfn.XOR(E6="NO",L6="NO"),"YES","NO")</f>
        <v>NO</v>
      </c>
      <c r="J6" s="1" t="s">
        <v>10</v>
      </c>
      <c r="K6" t="s">
        <v>11</v>
      </c>
      <c r="L6" t="s">
        <v>7</v>
      </c>
      <c r="M6" t="s">
        <v>8</v>
      </c>
      <c r="N6" t="s">
        <v>12</v>
      </c>
    </row>
    <row r="7" spans="3:14" x14ac:dyDescent="0.25">
      <c r="C7" s="1" t="s">
        <v>13</v>
      </c>
      <c r="D7" t="s">
        <v>14</v>
      </c>
      <c r="E7" t="s">
        <v>7</v>
      </c>
      <c r="F7" t="s">
        <v>7</v>
      </c>
      <c r="G7" t="s">
        <v>15</v>
      </c>
      <c r="H7" s="5" t="str">
        <f t="shared" si="0"/>
        <v>NO</v>
      </c>
      <c r="J7" s="1" t="s">
        <v>13</v>
      </c>
      <c r="K7" t="s">
        <v>14</v>
      </c>
      <c r="L7" t="s">
        <v>7</v>
      </c>
      <c r="M7" t="s">
        <v>7</v>
      </c>
      <c r="N7" t="s">
        <v>15</v>
      </c>
    </row>
    <row r="8" spans="3:14" x14ac:dyDescent="0.25">
      <c r="C8" s="1" t="s">
        <v>16</v>
      </c>
      <c r="D8" t="s">
        <v>17</v>
      </c>
      <c r="E8" t="s">
        <v>7</v>
      </c>
      <c r="F8" t="s">
        <v>8</v>
      </c>
      <c r="G8" t="s">
        <v>18</v>
      </c>
      <c r="H8" s="5" t="str">
        <f t="shared" si="0"/>
        <v>NO</v>
      </c>
      <c r="J8" s="1" t="s">
        <v>16</v>
      </c>
      <c r="K8" t="s">
        <v>17</v>
      </c>
      <c r="L8" t="s">
        <v>7</v>
      </c>
      <c r="M8" t="s">
        <v>8</v>
      </c>
      <c r="N8" t="s">
        <v>18</v>
      </c>
    </row>
    <row r="9" spans="3:14" x14ac:dyDescent="0.25">
      <c r="C9" s="1" t="s">
        <v>19</v>
      </c>
      <c r="D9" t="s">
        <v>20</v>
      </c>
      <c r="E9" t="s">
        <v>8</v>
      </c>
      <c r="F9" t="s">
        <v>8</v>
      </c>
      <c r="G9" t="s">
        <v>21</v>
      </c>
      <c r="H9" s="5" t="str">
        <f t="shared" si="0"/>
        <v>NO</v>
      </c>
      <c r="J9" s="1" t="s">
        <v>19</v>
      </c>
      <c r="K9" t="s">
        <v>20</v>
      </c>
      <c r="L9" t="s">
        <v>8</v>
      </c>
      <c r="M9" t="s">
        <v>8</v>
      </c>
      <c r="N9" t="s">
        <v>21</v>
      </c>
    </row>
    <row r="10" spans="3:14" x14ac:dyDescent="0.25">
      <c r="C10" s="1" t="s">
        <v>22</v>
      </c>
      <c r="D10" t="s">
        <v>23</v>
      </c>
      <c r="E10" t="s">
        <v>8</v>
      </c>
      <c r="F10" t="s">
        <v>8</v>
      </c>
      <c r="G10" t="s">
        <v>24</v>
      </c>
      <c r="H10" s="5" t="str">
        <f t="shared" si="0"/>
        <v>NO</v>
      </c>
      <c r="J10" s="1" t="s">
        <v>22</v>
      </c>
      <c r="K10" t="s">
        <v>23</v>
      </c>
      <c r="L10" t="s">
        <v>8</v>
      </c>
      <c r="M10" t="s">
        <v>8</v>
      </c>
      <c r="N10" t="s">
        <v>24</v>
      </c>
    </row>
    <row r="11" spans="3:14" x14ac:dyDescent="0.25">
      <c r="C11" s="1" t="s">
        <v>25</v>
      </c>
      <c r="D11" t="s">
        <v>26</v>
      </c>
      <c r="E11" t="s">
        <v>7</v>
      </c>
      <c r="F11" t="s">
        <v>7</v>
      </c>
      <c r="G11" t="s">
        <v>27</v>
      </c>
      <c r="H11" s="5" t="str">
        <f t="shared" si="0"/>
        <v>NO</v>
      </c>
      <c r="J11" s="1" t="s">
        <v>25</v>
      </c>
      <c r="K11" t="s">
        <v>26</v>
      </c>
      <c r="L11" t="s">
        <v>7</v>
      </c>
      <c r="M11" t="s">
        <v>7</v>
      </c>
      <c r="N11" t="s">
        <v>27</v>
      </c>
    </row>
    <row r="12" spans="3:14" x14ac:dyDescent="0.25">
      <c r="C12" s="1" t="s">
        <v>28</v>
      </c>
      <c r="D12" t="s">
        <v>29</v>
      </c>
      <c r="E12" t="s">
        <v>7</v>
      </c>
      <c r="F12" t="s">
        <v>8</v>
      </c>
      <c r="G12" t="s">
        <v>30</v>
      </c>
      <c r="H12" s="5" t="str">
        <f t="shared" si="0"/>
        <v>NO</v>
      </c>
      <c r="J12" s="1" t="s">
        <v>28</v>
      </c>
      <c r="K12" t="s">
        <v>29</v>
      </c>
      <c r="L12" t="s">
        <v>7</v>
      </c>
      <c r="M12" t="s">
        <v>8</v>
      </c>
      <c r="N12" t="s">
        <v>30</v>
      </c>
    </row>
    <row r="13" spans="3:14" x14ac:dyDescent="0.25">
      <c r="C13" s="1" t="s">
        <v>31</v>
      </c>
      <c r="D13" t="s">
        <v>32</v>
      </c>
      <c r="E13" t="s">
        <v>7</v>
      </c>
      <c r="F13" t="s">
        <v>8</v>
      </c>
      <c r="G13" t="s">
        <v>33</v>
      </c>
      <c r="H13" s="5" t="str">
        <f t="shared" si="0"/>
        <v>NO</v>
      </c>
      <c r="J13" s="1" t="s">
        <v>31</v>
      </c>
      <c r="K13" t="s">
        <v>32</v>
      </c>
      <c r="L13" t="s">
        <v>7</v>
      </c>
      <c r="M13" t="s">
        <v>8</v>
      </c>
      <c r="N13" t="s">
        <v>33</v>
      </c>
    </row>
    <row r="14" spans="3:14" x14ac:dyDescent="0.25">
      <c r="C14" s="1" t="s">
        <v>34</v>
      </c>
      <c r="D14" t="s">
        <v>35</v>
      </c>
      <c r="E14" t="s">
        <v>8</v>
      </c>
      <c r="F14" t="s">
        <v>8</v>
      </c>
      <c r="G14" t="s">
        <v>36</v>
      </c>
      <c r="H14" s="5" t="str">
        <f t="shared" si="0"/>
        <v>NO</v>
      </c>
      <c r="J14" s="1" t="s">
        <v>34</v>
      </c>
      <c r="K14" t="s">
        <v>35</v>
      </c>
      <c r="L14" t="s">
        <v>8</v>
      </c>
      <c r="M14" t="s">
        <v>8</v>
      </c>
      <c r="N14" t="s">
        <v>36</v>
      </c>
    </row>
    <row r="15" spans="3:14" x14ac:dyDescent="0.25">
      <c r="C15" s="1" t="s">
        <v>37</v>
      </c>
      <c r="D15" t="s">
        <v>38</v>
      </c>
      <c r="E15" t="s">
        <v>8</v>
      </c>
      <c r="F15" t="s">
        <v>8</v>
      </c>
      <c r="G15" t="s">
        <v>39</v>
      </c>
      <c r="H15" s="5" t="str">
        <f t="shared" si="0"/>
        <v>NO</v>
      </c>
      <c r="J15" s="1" t="s">
        <v>37</v>
      </c>
      <c r="K15" t="s">
        <v>38</v>
      </c>
      <c r="L15" t="s">
        <v>8</v>
      </c>
      <c r="M15" t="s">
        <v>8</v>
      </c>
      <c r="N15" t="s">
        <v>39</v>
      </c>
    </row>
    <row r="16" spans="3:14" x14ac:dyDescent="0.25">
      <c r="C16" s="1" t="s">
        <v>40</v>
      </c>
      <c r="D16" t="s">
        <v>41</v>
      </c>
      <c r="E16" t="s">
        <v>8</v>
      </c>
      <c r="F16" t="s">
        <v>8</v>
      </c>
      <c r="G16" t="s">
        <v>42</v>
      </c>
      <c r="H16" s="5" t="str">
        <f t="shared" si="0"/>
        <v>NO</v>
      </c>
      <c r="J16" s="1" t="s">
        <v>40</v>
      </c>
      <c r="K16" t="s">
        <v>41</v>
      </c>
      <c r="L16" t="s">
        <v>8</v>
      </c>
      <c r="M16" t="s">
        <v>8</v>
      </c>
      <c r="N16" t="s">
        <v>42</v>
      </c>
    </row>
    <row r="17" spans="3:14" x14ac:dyDescent="0.25">
      <c r="C17" s="1" t="s">
        <v>43</v>
      </c>
      <c r="D17" t="s">
        <v>44</v>
      </c>
      <c r="E17" t="s">
        <v>8</v>
      </c>
      <c r="F17" t="s">
        <v>8</v>
      </c>
      <c r="G17" t="s">
        <v>45</v>
      </c>
      <c r="H17" s="5" t="str">
        <f t="shared" si="0"/>
        <v>NO</v>
      </c>
      <c r="J17" s="1" t="s">
        <v>43</v>
      </c>
      <c r="K17" t="s">
        <v>44</v>
      </c>
      <c r="L17" t="s">
        <v>8</v>
      </c>
      <c r="M17" t="s">
        <v>8</v>
      </c>
      <c r="N17" t="s">
        <v>45</v>
      </c>
    </row>
    <row r="18" spans="3:14" x14ac:dyDescent="0.25">
      <c r="C18" s="1" t="s">
        <v>46</v>
      </c>
      <c r="D18" t="s">
        <v>47</v>
      </c>
      <c r="E18" t="s">
        <v>8</v>
      </c>
      <c r="F18" t="s">
        <v>8</v>
      </c>
      <c r="G18" t="s">
        <v>48</v>
      </c>
      <c r="H18" s="5" t="str">
        <f t="shared" si="0"/>
        <v>NO</v>
      </c>
      <c r="J18" s="1" t="s">
        <v>46</v>
      </c>
      <c r="K18" t="s">
        <v>47</v>
      </c>
      <c r="L18" t="s">
        <v>8</v>
      </c>
      <c r="M18" t="s">
        <v>8</v>
      </c>
      <c r="N18" t="s">
        <v>48</v>
      </c>
    </row>
    <row r="19" spans="3:14" x14ac:dyDescent="0.25">
      <c r="C19" s="1" t="s">
        <v>49</v>
      </c>
      <c r="D19" t="s">
        <v>50</v>
      </c>
      <c r="E19" t="s">
        <v>8</v>
      </c>
      <c r="F19" t="s">
        <v>8</v>
      </c>
      <c r="G19" t="s">
        <v>51</v>
      </c>
      <c r="H19" s="5" t="str">
        <f t="shared" si="0"/>
        <v>NO</v>
      </c>
      <c r="J19" s="1" t="s">
        <v>49</v>
      </c>
      <c r="K19" t="s">
        <v>50</v>
      </c>
      <c r="L19" t="s">
        <v>8</v>
      </c>
      <c r="M19" t="s">
        <v>8</v>
      </c>
      <c r="N19" t="s">
        <v>51</v>
      </c>
    </row>
    <row r="20" spans="3:14" x14ac:dyDescent="0.25">
      <c r="C20" s="1" t="s">
        <v>52</v>
      </c>
      <c r="D20" t="s">
        <v>53</v>
      </c>
      <c r="E20" t="s">
        <v>8</v>
      </c>
      <c r="F20" t="s">
        <v>8</v>
      </c>
      <c r="G20" t="s">
        <v>54</v>
      </c>
      <c r="H20" s="5" t="str">
        <f t="shared" si="0"/>
        <v>NO</v>
      </c>
      <c r="J20" s="1" t="s">
        <v>52</v>
      </c>
      <c r="K20" t="s">
        <v>53</v>
      </c>
      <c r="L20" t="s">
        <v>8</v>
      </c>
      <c r="M20" t="s">
        <v>8</v>
      </c>
      <c r="N20" t="s">
        <v>54</v>
      </c>
    </row>
    <row r="21" spans="3:14" x14ac:dyDescent="0.25">
      <c r="C21" s="1" t="s">
        <v>55</v>
      </c>
      <c r="D21" t="s">
        <v>56</v>
      </c>
      <c r="E21" t="s">
        <v>8</v>
      </c>
      <c r="F21" t="s">
        <v>8</v>
      </c>
      <c r="G21" t="s">
        <v>57</v>
      </c>
      <c r="H21" s="5" t="str">
        <f t="shared" si="0"/>
        <v>NO</v>
      </c>
      <c r="J21" s="1" t="s">
        <v>55</v>
      </c>
      <c r="K21" t="s">
        <v>56</v>
      </c>
      <c r="L21" t="s">
        <v>8</v>
      </c>
      <c r="M21" t="s">
        <v>8</v>
      </c>
      <c r="N21" t="s">
        <v>57</v>
      </c>
    </row>
    <row r="22" spans="3:14" x14ac:dyDescent="0.25">
      <c r="C22" s="1" t="s">
        <v>58</v>
      </c>
      <c r="D22" t="s">
        <v>59</v>
      </c>
      <c r="E22" t="s">
        <v>8</v>
      </c>
      <c r="F22" t="s">
        <v>8</v>
      </c>
      <c r="G22" t="s">
        <v>60</v>
      </c>
      <c r="H22" s="5" t="str">
        <f t="shared" si="0"/>
        <v>NO</v>
      </c>
      <c r="J22" s="1" t="s">
        <v>58</v>
      </c>
      <c r="K22" t="s">
        <v>59</v>
      </c>
      <c r="L22" t="s">
        <v>8</v>
      </c>
      <c r="M22" t="s">
        <v>8</v>
      </c>
      <c r="N22" t="s">
        <v>60</v>
      </c>
    </row>
    <row r="23" spans="3:14" x14ac:dyDescent="0.25">
      <c r="C23" s="1" t="s">
        <v>61</v>
      </c>
      <c r="D23" t="s">
        <v>62</v>
      </c>
      <c r="E23" t="s">
        <v>8</v>
      </c>
      <c r="F23" t="s">
        <v>8</v>
      </c>
      <c r="G23" t="s">
        <v>63</v>
      </c>
      <c r="H23" s="5" t="str">
        <f t="shared" si="0"/>
        <v>NO</v>
      </c>
      <c r="J23" s="1" t="s">
        <v>61</v>
      </c>
      <c r="K23" t="s">
        <v>62</v>
      </c>
      <c r="L23" t="s">
        <v>8</v>
      </c>
      <c r="M23" t="s">
        <v>8</v>
      </c>
      <c r="N23" t="s">
        <v>63</v>
      </c>
    </row>
    <row r="24" spans="3:14" x14ac:dyDescent="0.25">
      <c r="C24" s="1" t="s">
        <v>64</v>
      </c>
      <c r="D24" t="s">
        <v>65</v>
      </c>
      <c r="E24" t="s">
        <v>8</v>
      </c>
      <c r="F24" t="s">
        <v>8</v>
      </c>
      <c r="G24" t="s">
        <v>66</v>
      </c>
      <c r="H24" s="5" t="str">
        <f t="shared" si="0"/>
        <v>NO</v>
      </c>
      <c r="J24" s="1" t="s">
        <v>64</v>
      </c>
      <c r="K24" t="s">
        <v>65</v>
      </c>
      <c r="L24" t="s">
        <v>8</v>
      </c>
      <c r="M24" t="s">
        <v>8</v>
      </c>
      <c r="N24" t="s">
        <v>66</v>
      </c>
    </row>
    <row r="25" spans="3:14" x14ac:dyDescent="0.25">
      <c r="C25" s="1" t="s">
        <v>67</v>
      </c>
      <c r="D25" t="s">
        <v>68</v>
      </c>
      <c r="E25" t="s">
        <v>7</v>
      </c>
      <c r="F25" t="s">
        <v>7</v>
      </c>
      <c r="G25" t="s">
        <v>69</v>
      </c>
      <c r="H25" s="5" t="str">
        <f t="shared" si="0"/>
        <v>NO</v>
      </c>
      <c r="J25" s="1" t="s">
        <v>67</v>
      </c>
      <c r="K25" t="s">
        <v>68</v>
      </c>
      <c r="L25" t="s">
        <v>7</v>
      </c>
      <c r="M25" t="s">
        <v>7</v>
      </c>
      <c r="N25" t="s">
        <v>69</v>
      </c>
    </row>
    <row r="26" spans="3:14" x14ac:dyDescent="0.25">
      <c r="C26" s="1" t="s">
        <v>70</v>
      </c>
      <c r="D26" t="s">
        <v>71</v>
      </c>
      <c r="E26" t="s">
        <v>7</v>
      </c>
      <c r="F26" t="s">
        <v>8</v>
      </c>
      <c r="G26" t="s">
        <v>72</v>
      </c>
      <c r="H26" s="5" t="str">
        <f t="shared" si="0"/>
        <v>NO</v>
      </c>
      <c r="J26" s="1" t="s">
        <v>70</v>
      </c>
      <c r="K26" t="s">
        <v>71</v>
      </c>
      <c r="L26" t="s">
        <v>7</v>
      </c>
      <c r="M26" t="s">
        <v>8</v>
      </c>
      <c r="N26" t="s">
        <v>72</v>
      </c>
    </row>
    <row r="27" spans="3:14" x14ac:dyDescent="0.25">
      <c r="C27" s="1" t="s">
        <v>73</v>
      </c>
      <c r="D27" t="s">
        <v>74</v>
      </c>
      <c r="E27" t="s">
        <v>8</v>
      </c>
      <c r="F27" t="s">
        <v>8</v>
      </c>
      <c r="G27" t="s">
        <v>75</v>
      </c>
      <c r="H27" s="5" t="str">
        <f t="shared" si="0"/>
        <v>NO</v>
      </c>
      <c r="J27" s="1" t="s">
        <v>73</v>
      </c>
      <c r="K27" t="s">
        <v>74</v>
      </c>
      <c r="L27" t="s">
        <v>8</v>
      </c>
      <c r="M27" t="s">
        <v>8</v>
      </c>
      <c r="N27" t="s">
        <v>75</v>
      </c>
    </row>
    <row r="28" spans="3:14" x14ac:dyDescent="0.25">
      <c r="C28" s="1" t="s">
        <v>76</v>
      </c>
      <c r="D28" t="s">
        <v>77</v>
      </c>
      <c r="E28" t="s">
        <v>7</v>
      </c>
      <c r="F28" t="s">
        <v>8</v>
      </c>
      <c r="G28" t="s">
        <v>78</v>
      </c>
      <c r="H28" s="5" t="str">
        <f t="shared" si="0"/>
        <v>NO</v>
      </c>
      <c r="J28" s="1" t="s">
        <v>76</v>
      </c>
      <c r="K28" t="s">
        <v>77</v>
      </c>
      <c r="L28" t="s">
        <v>7</v>
      </c>
      <c r="M28" t="s">
        <v>8</v>
      </c>
      <c r="N28" t="s">
        <v>78</v>
      </c>
    </row>
    <row r="29" spans="3:14" x14ac:dyDescent="0.25">
      <c r="C29" s="1" t="s">
        <v>79</v>
      </c>
      <c r="D29" t="s">
        <v>80</v>
      </c>
      <c r="E29" t="s">
        <v>7</v>
      </c>
      <c r="F29" t="s">
        <v>8</v>
      </c>
      <c r="G29" t="s">
        <v>81</v>
      </c>
      <c r="H29" s="5" t="str">
        <f t="shared" si="0"/>
        <v>NO</v>
      </c>
      <c r="J29" s="1" t="s">
        <v>79</v>
      </c>
      <c r="K29" t="s">
        <v>80</v>
      </c>
      <c r="L29" t="s">
        <v>7</v>
      </c>
      <c r="M29" t="s">
        <v>8</v>
      </c>
      <c r="N29" t="s">
        <v>81</v>
      </c>
    </row>
    <row r="30" spans="3:14" x14ac:dyDescent="0.25">
      <c r="C30" s="1" t="s">
        <v>82</v>
      </c>
      <c r="D30" t="s">
        <v>83</v>
      </c>
      <c r="E30" t="s">
        <v>8</v>
      </c>
      <c r="F30" t="s">
        <v>8</v>
      </c>
      <c r="G30" t="s">
        <v>84</v>
      </c>
      <c r="H30" s="5" t="str">
        <f t="shared" si="0"/>
        <v>NO</v>
      </c>
      <c r="J30" s="1" t="s">
        <v>82</v>
      </c>
      <c r="K30" t="s">
        <v>83</v>
      </c>
      <c r="L30" t="s">
        <v>8</v>
      </c>
      <c r="M30" t="s">
        <v>8</v>
      </c>
      <c r="N30" t="s">
        <v>84</v>
      </c>
    </row>
    <row r="31" spans="3:14" x14ac:dyDescent="0.25">
      <c r="C31" s="1" t="s">
        <v>85</v>
      </c>
      <c r="D31" t="s">
        <v>86</v>
      </c>
      <c r="E31" t="s">
        <v>7</v>
      </c>
      <c r="F31" t="s">
        <v>8</v>
      </c>
      <c r="G31" t="s">
        <v>87</v>
      </c>
      <c r="H31" s="5" t="str">
        <f t="shared" si="0"/>
        <v>NO</v>
      </c>
      <c r="J31" s="1" t="s">
        <v>85</v>
      </c>
      <c r="K31" t="s">
        <v>86</v>
      </c>
      <c r="L31" t="s">
        <v>7</v>
      </c>
      <c r="M31" t="s">
        <v>8</v>
      </c>
      <c r="N31" t="s">
        <v>87</v>
      </c>
    </row>
    <row r="32" spans="3:14" x14ac:dyDescent="0.25">
      <c r="C32" s="1" t="s">
        <v>88</v>
      </c>
      <c r="D32" t="s">
        <v>89</v>
      </c>
      <c r="E32" t="s">
        <v>8</v>
      </c>
      <c r="F32" t="s">
        <v>8</v>
      </c>
      <c r="G32" t="s">
        <v>90</v>
      </c>
      <c r="H32" s="5" t="str">
        <f t="shared" si="0"/>
        <v>NO</v>
      </c>
      <c r="J32" s="1" t="s">
        <v>88</v>
      </c>
      <c r="K32" t="s">
        <v>89</v>
      </c>
      <c r="L32" t="s">
        <v>8</v>
      </c>
      <c r="M32" t="s">
        <v>8</v>
      </c>
      <c r="N32" t="s">
        <v>90</v>
      </c>
    </row>
    <row r="33" spans="3:14" x14ac:dyDescent="0.25">
      <c r="C33" s="1" t="s">
        <v>91</v>
      </c>
      <c r="D33" t="s">
        <v>92</v>
      </c>
      <c r="E33" t="s">
        <v>8</v>
      </c>
      <c r="F33" t="s">
        <v>8</v>
      </c>
      <c r="G33" t="s">
        <v>93</v>
      </c>
      <c r="H33" s="5" t="str">
        <f t="shared" si="0"/>
        <v>NO</v>
      </c>
      <c r="J33" s="1" t="s">
        <v>91</v>
      </c>
      <c r="K33" t="s">
        <v>92</v>
      </c>
      <c r="L33" t="s">
        <v>8</v>
      </c>
      <c r="M33" t="s">
        <v>8</v>
      </c>
      <c r="N33" t="s">
        <v>93</v>
      </c>
    </row>
    <row r="34" spans="3:14" x14ac:dyDescent="0.25">
      <c r="C34" s="1" t="s">
        <v>94</v>
      </c>
      <c r="D34" t="s">
        <v>95</v>
      </c>
      <c r="E34" t="s">
        <v>8</v>
      </c>
      <c r="F34" t="s">
        <v>8</v>
      </c>
      <c r="G34" t="s">
        <v>96</v>
      </c>
      <c r="H34" s="5" t="str">
        <f t="shared" si="0"/>
        <v>NO</v>
      </c>
      <c r="J34" s="1" t="s">
        <v>94</v>
      </c>
      <c r="K34" t="s">
        <v>95</v>
      </c>
      <c r="L34" t="s">
        <v>8</v>
      </c>
      <c r="M34" t="s">
        <v>8</v>
      </c>
      <c r="N34" t="s">
        <v>96</v>
      </c>
    </row>
    <row r="35" spans="3:14" x14ac:dyDescent="0.25">
      <c r="C35" s="1" t="s">
        <v>97</v>
      </c>
      <c r="D35" t="s">
        <v>98</v>
      </c>
      <c r="E35" t="s">
        <v>8</v>
      </c>
      <c r="F35" t="s">
        <v>8</v>
      </c>
      <c r="G35" t="s">
        <v>99</v>
      </c>
      <c r="H35" s="5" t="str">
        <f t="shared" si="0"/>
        <v>NO</v>
      </c>
      <c r="J35" s="1" t="s">
        <v>97</v>
      </c>
      <c r="K35" t="s">
        <v>98</v>
      </c>
      <c r="L35" t="s">
        <v>8</v>
      </c>
      <c r="M35" t="s">
        <v>8</v>
      </c>
      <c r="N35" t="s">
        <v>99</v>
      </c>
    </row>
    <row r="36" spans="3:14" x14ac:dyDescent="0.25">
      <c r="C36" s="1" t="s">
        <v>100</v>
      </c>
      <c r="D36" t="s">
        <v>101</v>
      </c>
      <c r="E36" t="s">
        <v>8</v>
      </c>
      <c r="F36" t="s">
        <v>8</v>
      </c>
      <c r="G36" t="s">
        <v>102</v>
      </c>
      <c r="H36" s="5" t="str">
        <f t="shared" si="0"/>
        <v>NO</v>
      </c>
      <c r="J36" s="1" t="s">
        <v>100</v>
      </c>
      <c r="K36" t="s">
        <v>101</v>
      </c>
      <c r="L36" t="s">
        <v>8</v>
      </c>
      <c r="M36" t="s">
        <v>8</v>
      </c>
      <c r="N36" t="s">
        <v>102</v>
      </c>
    </row>
    <row r="37" spans="3:14" x14ac:dyDescent="0.25">
      <c r="C37" s="1" t="s">
        <v>103</v>
      </c>
      <c r="D37" t="s">
        <v>104</v>
      </c>
      <c r="E37" t="s">
        <v>8</v>
      </c>
      <c r="F37" t="s">
        <v>8</v>
      </c>
      <c r="G37" t="s">
        <v>105</v>
      </c>
      <c r="H37" s="5" t="str">
        <f t="shared" si="0"/>
        <v>NO</v>
      </c>
      <c r="J37" s="1" t="s">
        <v>103</v>
      </c>
      <c r="K37" t="s">
        <v>104</v>
      </c>
      <c r="L37" t="s">
        <v>8</v>
      </c>
      <c r="M37" t="s">
        <v>8</v>
      </c>
      <c r="N37" t="s">
        <v>105</v>
      </c>
    </row>
    <row r="38" spans="3:14" x14ac:dyDescent="0.25">
      <c r="C38" s="1" t="s">
        <v>106</v>
      </c>
      <c r="D38" t="s">
        <v>107</v>
      </c>
      <c r="E38" t="s">
        <v>8</v>
      </c>
      <c r="F38" t="s">
        <v>8</v>
      </c>
      <c r="G38" t="s">
        <v>108</v>
      </c>
      <c r="H38" s="5" t="str">
        <f t="shared" si="0"/>
        <v>NO</v>
      </c>
      <c r="J38" s="1" t="s">
        <v>106</v>
      </c>
      <c r="K38" t="s">
        <v>107</v>
      </c>
      <c r="L38" t="s">
        <v>8</v>
      </c>
      <c r="M38" t="s">
        <v>8</v>
      </c>
      <c r="N38" t="s">
        <v>108</v>
      </c>
    </row>
    <row r="39" spans="3:14" x14ac:dyDescent="0.25">
      <c r="C39" s="1" t="s">
        <v>109</v>
      </c>
      <c r="D39" t="s">
        <v>110</v>
      </c>
      <c r="E39" t="s">
        <v>8</v>
      </c>
      <c r="F39" t="s">
        <v>8</v>
      </c>
      <c r="G39" t="s">
        <v>111</v>
      </c>
      <c r="H39" s="5" t="str">
        <f t="shared" si="0"/>
        <v>NO</v>
      </c>
      <c r="J39" s="1" t="s">
        <v>109</v>
      </c>
      <c r="K39" t="s">
        <v>110</v>
      </c>
      <c r="L39" t="s">
        <v>8</v>
      </c>
      <c r="M39" t="s">
        <v>8</v>
      </c>
      <c r="N39" t="s">
        <v>111</v>
      </c>
    </row>
    <row r="40" spans="3:14" x14ac:dyDescent="0.25">
      <c r="C40" s="1" t="s">
        <v>112</v>
      </c>
      <c r="D40" t="s">
        <v>113</v>
      </c>
      <c r="E40" t="s">
        <v>8</v>
      </c>
      <c r="F40" t="s">
        <v>8</v>
      </c>
      <c r="G40" t="s">
        <v>114</v>
      </c>
      <c r="H40" s="5" t="str">
        <f t="shared" si="0"/>
        <v>NO</v>
      </c>
      <c r="J40" s="1" t="s">
        <v>112</v>
      </c>
      <c r="K40" t="s">
        <v>113</v>
      </c>
      <c r="L40" t="s">
        <v>8</v>
      </c>
      <c r="M40" t="s">
        <v>8</v>
      </c>
      <c r="N40" t="s">
        <v>114</v>
      </c>
    </row>
    <row r="41" spans="3:14" x14ac:dyDescent="0.25">
      <c r="C41" s="1" t="s">
        <v>115</v>
      </c>
      <c r="D41" t="s">
        <v>116</v>
      </c>
      <c r="E41" t="s">
        <v>8</v>
      </c>
      <c r="F41" t="s">
        <v>8</v>
      </c>
      <c r="G41" t="s">
        <v>117</v>
      </c>
      <c r="H41" s="5" t="str">
        <f t="shared" si="0"/>
        <v>NO</v>
      </c>
      <c r="J41" s="1" t="s">
        <v>115</v>
      </c>
      <c r="K41" t="s">
        <v>116</v>
      </c>
      <c r="L41" t="s">
        <v>8</v>
      </c>
      <c r="M41" t="s">
        <v>8</v>
      </c>
      <c r="N41" t="s">
        <v>117</v>
      </c>
    </row>
    <row r="42" spans="3:14" x14ac:dyDescent="0.25">
      <c r="C42" s="1" t="s">
        <v>118</v>
      </c>
      <c r="D42" t="s">
        <v>119</v>
      </c>
      <c r="E42" t="s">
        <v>7</v>
      </c>
      <c r="F42" t="s">
        <v>8</v>
      </c>
      <c r="G42" t="s">
        <v>120</v>
      </c>
      <c r="H42" s="5" t="str">
        <f t="shared" si="0"/>
        <v>NO</v>
      </c>
      <c r="J42" s="1" t="s">
        <v>118</v>
      </c>
      <c r="K42" t="s">
        <v>119</v>
      </c>
      <c r="L42" t="s">
        <v>7</v>
      </c>
      <c r="M42" t="s">
        <v>8</v>
      </c>
      <c r="N42" t="s">
        <v>120</v>
      </c>
    </row>
    <row r="43" spans="3:14" x14ac:dyDescent="0.25">
      <c r="C43" s="1" t="s">
        <v>121</v>
      </c>
      <c r="D43" t="s">
        <v>122</v>
      </c>
      <c r="E43" t="s">
        <v>8</v>
      </c>
      <c r="F43" t="s">
        <v>8</v>
      </c>
      <c r="G43" t="s">
        <v>123</v>
      </c>
      <c r="H43" s="5" t="str">
        <f t="shared" si="0"/>
        <v>NO</v>
      </c>
      <c r="J43" s="1" t="s">
        <v>121</v>
      </c>
      <c r="K43" t="s">
        <v>122</v>
      </c>
      <c r="L43" t="s">
        <v>8</v>
      </c>
      <c r="M43" t="s">
        <v>8</v>
      </c>
      <c r="N43" t="s">
        <v>123</v>
      </c>
    </row>
    <row r="44" spans="3:14" x14ac:dyDescent="0.25">
      <c r="C44" s="1" t="s">
        <v>124</v>
      </c>
      <c r="D44" t="s">
        <v>125</v>
      </c>
      <c r="E44" t="s">
        <v>8</v>
      </c>
      <c r="F44" t="s">
        <v>8</v>
      </c>
      <c r="G44" t="s">
        <v>126</v>
      </c>
      <c r="H44" s="5" t="str">
        <f t="shared" si="0"/>
        <v>NO</v>
      </c>
      <c r="J44" s="1" t="s">
        <v>124</v>
      </c>
      <c r="K44" t="s">
        <v>125</v>
      </c>
      <c r="L44" t="s">
        <v>8</v>
      </c>
      <c r="M44" t="s">
        <v>8</v>
      </c>
      <c r="N44" t="s">
        <v>126</v>
      </c>
    </row>
    <row r="45" spans="3:14" x14ac:dyDescent="0.25">
      <c r="C45" s="1" t="s">
        <v>127</v>
      </c>
      <c r="D45" t="s">
        <v>128</v>
      </c>
      <c r="E45" t="s">
        <v>8</v>
      </c>
      <c r="F45" t="s">
        <v>8</v>
      </c>
      <c r="G45" t="s">
        <v>129</v>
      </c>
      <c r="H45" s="5" t="str">
        <f t="shared" si="0"/>
        <v>NO</v>
      </c>
      <c r="J45" s="1" t="s">
        <v>127</v>
      </c>
      <c r="K45" t="s">
        <v>128</v>
      </c>
      <c r="L45" t="s">
        <v>8</v>
      </c>
      <c r="M45" t="s">
        <v>8</v>
      </c>
      <c r="N45" t="s">
        <v>129</v>
      </c>
    </row>
    <row r="46" spans="3:14" x14ac:dyDescent="0.25">
      <c r="C46" s="1" t="s">
        <v>130</v>
      </c>
      <c r="D46" t="s">
        <v>131</v>
      </c>
      <c r="E46" t="s">
        <v>8</v>
      </c>
      <c r="F46" t="s">
        <v>8</v>
      </c>
      <c r="G46" t="s">
        <v>132</v>
      </c>
      <c r="H46" s="5" t="str">
        <f t="shared" si="0"/>
        <v>NO</v>
      </c>
      <c r="J46" s="1" t="s">
        <v>130</v>
      </c>
      <c r="K46" t="s">
        <v>131</v>
      </c>
      <c r="L46" t="s">
        <v>8</v>
      </c>
      <c r="M46" t="s">
        <v>8</v>
      </c>
      <c r="N46" t="s">
        <v>132</v>
      </c>
    </row>
    <row r="47" spans="3:14" x14ac:dyDescent="0.25">
      <c r="C47" s="1" t="s">
        <v>133</v>
      </c>
      <c r="D47" t="s">
        <v>134</v>
      </c>
      <c r="E47" t="s">
        <v>7</v>
      </c>
      <c r="F47" t="s">
        <v>7</v>
      </c>
      <c r="G47" t="s">
        <v>135</v>
      </c>
      <c r="H47" s="5" t="str">
        <f t="shared" si="0"/>
        <v>NO</v>
      </c>
      <c r="J47" s="1" t="s">
        <v>133</v>
      </c>
      <c r="K47" t="s">
        <v>134</v>
      </c>
      <c r="L47" t="s">
        <v>7</v>
      </c>
      <c r="M47" t="s">
        <v>7</v>
      </c>
      <c r="N47" t="s">
        <v>135</v>
      </c>
    </row>
    <row r="48" spans="3:14" x14ac:dyDescent="0.25">
      <c r="C48" s="1" t="s">
        <v>136</v>
      </c>
      <c r="D48" t="s">
        <v>137</v>
      </c>
      <c r="E48" t="s">
        <v>7</v>
      </c>
      <c r="F48" t="s">
        <v>8</v>
      </c>
      <c r="G48" t="s">
        <v>138</v>
      </c>
      <c r="H48" s="5" t="str">
        <f t="shared" si="0"/>
        <v>NO</v>
      </c>
      <c r="J48" s="1" t="s">
        <v>136</v>
      </c>
      <c r="K48" t="s">
        <v>137</v>
      </c>
      <c r="L48" t="s">
        <v>7</v>
      </c>
      <c r="M48" t="s">
        <v>8</v>
      </c>
      <c r="N48" t="s">
        <v>138</v>
      </c>
    </row>
    <row r="49" spans="3:14" x14ac:dyDescent="0.25">
      <c r="C49" s="1" t="s">
        <v>139</v>
      </c>
      <c r="D49" t="s">
        <v>140</v>
      </c>
      <c r="E49" t="s">
        <v>7</v>
      </c>
      <c r="F49" t="s">
        <v>7</v>
      </c>
      <c r="G49" t="s">
        <v>141</v>
      </c>
      <c r="H49" s="5" t="str">
        <f t="shared" si="0"/>
        <v>NO</v>
      </c>
      <c r="J49" s="1" t="s">
        <v>139</v>
      </c>
      <c r="K49" t="s">
        <v>140</v>
      </c>
      <c r="L49" t="s">
        <v>7</v>
      </c>
      <c r="M49" t="s">
        <v>7</v>
      </c>
      <c r="N49" t="s">
        <v>141</v>
      </c>
    </row>
    <row r="50" spans="3:14" x14ac:dyDescent="0.25">
      <c r="C50" s="1" t="s">
        <v>142</v>
      </c>
      <c r="D50" t="s">
        <v>143</v>
      </c>
      <c r="E50" t="s">
        <v>7</v>
      </c>
      <c r="F50" t="s">
        <v>8</v>
      </c>
      <c r="G50" t="s">
        <v>144</v>
      </c>
      <c r="H50" s="5" t="str">
        <f t="shared" si="0"/>
        <v>NO</v>
      </c>
      <c r="J50" s="1" t="s">
        <v>142</v>
      </c>
      <c r="K50" t="s">
        <v>143</v>
      </c>
      <c r="L50" t="s">
        <v>7</v>
      </c>
      <c r="M50" t="s">
        <v>8</v>
      </c>
      <c r="N50" t="s">
        <v>144</v>
      </c>
    </row>
    <row r="51" spans="3:14" x14ac:dyDescent="0.25">
      <c r="C51" s="1" t="s">
        <v>145</v>
      </c>
      <c r="D51" t="s">
        <v>146</v>
      </c>
      <c r="E51" t="s">
        <v>7</v>
      </c>
      <c r="F51" t="s">
        <v>8</v>
      </c>
      <c r="G51" t="s">
        <v>147</v>
      </c>
      <c r="H51" s="5" t="str">
        <f t="shared" si="0"/>
        <v>NO</v>
      </c>
      <c r="J51" s="1" t="s">
        <v>145</v>
      </c>
      <c r="K51" t="s">
        <v>146</v>
      </c>
      <c r="L51" t="s">
        <v>7</v>
      </c>
      <c r="M51" t="s">
        <v>8</v>
      </c>
      <c r="N51" t="s">
        <v>147</v>
      </c>
    </row>
    <row r="52" spans="3:14" x14ac:dyDescent="0.25">
      <c r="C52" s="1" t="s">
        <v>148</v>
      </c>
      <c r="D52" t="s">
        <v>149</v>
      </c>
      <c r="E52" t="s">
        <v>7</v>
      </c>
      <c r="F52" t="s">
        <v>7</v>
      </c>
      <c r="G52" t="s">
        <v>150</v>
      </c>
      <c r="H52" s="5" t="str">
        <f t="shared" si="0"/>
        <v>NO</v>
      </c>
      <c r="J52" s="1" t="s">
        <v>148</v>
      </c>
      <c r="K52" t="s">
        <v>149</v>
      </c>
      <c r="L52" t="s">
        <v>7</v>
      </c>
      <c r="M52" t="s">
        <v>7</v>
      </c>
      <c r="N52" t="s">
        <v>150</v>
      </c>
    </row>
    <row r="53" spans="3:14" x14ac:dyDescent="0.25">
      <c r="C53" s="1" t="s">
        <v>151</v>
      </c>
      <c r="D53" t="s">
        <v>152</v>
      </c>
      <c r="E53" t="s">
        <v>8</v>
      </c>
      <c r="F53" t="s">
        <v>8</v>
      </c>
      <c r="G53" t="s">
        <v>153</v>
      </c>
      <c r="H53" s="5" t="str">
        <f t="shared" si="0"/>
        <v>NO</v>
      </c>
      <c r="J53" s="1" t="s">
        <v>151</v>
      </c>
      <c r="K53" t="s">
        <v>152</v>
      </c>
      <c r="L53" t="s">
        <v>8</v>
      </c>
      <c r="M53" t="s">
        <v>8</v>
      </c>
      <c r="N53" t="s">
        <v>153</v>
      </c>
    </row>
    <row r="54" spans="3:14" x14ac:dyDescent="0.25">
      <c r="C54" s="1" t="s">
        <v>154</v>
      </c>
      <c r="D54" t="s">
        <v>155</v>
      </c>
      <c r="E54" t="s">
        <v>8</v>
      </c>
      <c r="F54" t="s">
        <v>8</v>
      </c>
      <c r="G54" t="s">
        <v>156</v>
      </c>
      <c r="H54" s="5" t="str">
        <f t="shared" si="0"/>
        <v>NO</v>
      </c>
      <c r="J54" s="1" t="s">
        <v>154</v>
      </c>
      <c r="K54" t="s">
        <v>155</v>
      </c>
      <c r="L54" t="s">
        <v>8</v>
      </c>
      <c r="M54" t="s">
        <v>8</v>
      </c>
      <c r="N54" t="s">
        <v>156</v>
      </c>
    </row>
    <row r="55" spans="3:14" x14ac:dyDescent="0.25">
      <c r="C55" s="1" t="s">
        <v>157</v>
      </c>
      <c r="D55" t="s">
        <v>158</v>
      </c>
      <c r="E55" t="s">
        <v>7</v>
      </c>
      <c r="F55" t="s">
        <v>8</v>
      </c>
      <c r="G55" t="s">
        <v>159</v>
      </c>
      <c r="H55" s="5" t="str">
        <f t="shared" si="0"/>
        <v>NO</v>
      </c>
      <c r="J55" s="1" t="s">
        <v>157</v>
      </c>
      <c r="K55" t="s">
        <v>158</v>
      </c>
      <c r="L55" t="s">
        <v>7</v>
      </c>
      <c r="M55" t="s">
        <v>8</v>
      </c>
      <c r="N55" t="s">
        <v>159</v>
      </c>
    </row>
    <row r="56" spans="3:14" x14ac:dyDescent="0.25">
      <c r="C56" s="1" t="s">
        <v>160</v>
      </c>
      <c r="D56" t="s">
        <v>161</v>
      </c>
      <c r="E56" t="s">
        <v>8</v>
      </c>
      <c r="F56" t="s">
        <v>8</v>
      </c>
      <c r="G56" t="s">
        <v>162</v>
      </c>
      <c r="H56" s="5" t="str">
        <f t="shared" si="0"/>
        <v>NO</v>
      </c>
      <c r="J56" s="1" t="s">
        <v>160</v>
      </c>
      <c r="K56" t="s">
        <v>161</v>
      </c>
      <c r="L56" t="s">
        <v>8</v>
      </c>
      <c r="M56" t="s">
        <v>8</v>
      </c>
      <c r="N56" t="s">
        <v>162</v>
      </c>
    </row>
    <row r="57" spans="3:14" x14ac:dyDescent="0.25">
      <c r="C57" s="1" t="s">
        <v>163</v>
      </c>
      <c r="D57" t="s">
        <v>164</v>
      </c>
      <c r="E57" t="s">
        <v>8</v>
      </c>
      <c r="F57" t="s">
        <v>8</v>
      </c>
      <c r="G57" t="s">
        <v>165</v>
      </c>
      <c r="H57" s="5" t="str">
        <f t="shared" si="0"/>
        <v>YES</v>
      </c>
      <c r="J57" s="1" t="s">
        <v>163</v>
      </c>
      <c r="K57" t="s">
        <v>164</v>
      </c>
      <c r="L57" t="s">
        <v>7</v>
      </c>
      <c r="M57" t="s">
        <v>7</v>
      </c>
      <c r="N57" t="s">
        <v>165</v>
      </c>
    </row>
    <row r="58" spans="3:14" x14ac:dyDescent="0.25">
      <c r="C58" s="1" t="s">
        <v>166</v>
      </c>
      <c r="D58" t="s">
        <v>167</v>
      </c>
      <c r="E58" t="s">
        <v>7</v>
      </c>
      <c r="F58" t="s">
        <v>8</v>
      </c>
      <c r="G58" t="s">
        <v>168</v>
      </c>
      <c r="H58" s="5" t="str">
        <f t="shared" si="0"/>
        <v>NO</v>
      </c>
      <c r="J58" s="1" t="s">
        <v>166</v>
      </c>
      <c r="K58" t="s">
        <v>167</v>
      </c>
      <c r="L58" t="s">
        <v>7</v>
      </c>
      <c r="M58" t="s">
        <v>8</v>
      </c>
      <c r="N58" t="s">
        <v>168</v>
      </c>
    </row>
    <row r="59" spans="3:14" x14ac:dyDescent="0.25">
      <c r="C59" s="1" t="s">
        <v>169</v>
      </c>
      <c r="D59" t="s">
        <v>170</v>
      </c>
      <c r="E59" t="s">
        <v>7</v>
      </c>
      <c r="F59" t="s">
        <v>8</v>
      </c>
      <c r="G59" t="s">
        <v>171</v>
      </c>
      <c r="H59" s="5" t="str">
        <f t="shared" si="0"/>
        <v>NO</v>
      </c>
      <c r="J59" s="1" t="s">
        <v>169</v>
      </c>
      <c r="K59" t="s">
        <v>170</v>
      </c>
      <c r="L59" t="s">
        <v>7</v>
      </c>
      <c r="M59" t="s">
        <v>8</v>
      </c>
      <c r="N59" t="s">
        <v>171</v>
      </c>
    </row>
    <row r="60" spans="3:14" x14ac:dyDescent="0.25">
      <c r="C60" s="1" t="s">
        <v>172</v>
      </c>
      <c r="D60" t="s">
        <v>173</v>
      </c>
      <c r="E60" t="s">
        <v>7</v>
      </c>
      <c r="F60" t="s">
        <v>8</v>
      </c>
      <c r="G60" t="s">
        <v>174</v>
      </c>
      <c r="H60" s="5" t="str">
        <f t="shared" si="0"/>
        <v>NO</v>
      </c>
      <c r="J60" s="1" t="s">
        <v>172</v>
      </c>
      <c r="K60" t="s">
        <v>173</v>
      </c>
      <c r="L60" t="s">
        <v>7</v>
      </c>
      <c r="M60" t="s">
        <v>8</v>
      </c>
      <c r="N60" t="s">
        <v>174</v>
      </c>
    </row>
    <row r="61" spans="3:14" x14ac:dyDescent="0.25">
      <c r="C61" s="1" t="s">
        <v>175</v>
      </c>
      <c r="D61" t="s">
        <v>176</v>
      </c>
      <c r="E61" t="s">
        <v>8</v>
      </c>
      <c r="F61" t="s">
        <v>8</v>
      </c>
      <c r="G61" t="s">
        <v>177</v>
      </c>
      <c r="H61" s="5" t="str">
        <f t="shared" si="0"/>
        <v>NO</v>
      </c>
      <c r="J61" s="1" t="s">
        <v>175</v>
      </c>
      <c r="K61" t="s">
        <v>176</v>
      </c>
      <c r="L61" t="s">
        <v>8</v>
      </c>
      <c r="M61" t="s">
        <v>8</v>
      </c>
      <c r="N61" t="s">
        <v>177</v>
      </c>
    </row>
    <row r="62" spans="3:14" x14ac:dyDescent="0.25">
      <c r="C62" s="1" t="s">
        <v>178</v>
      </c>
      <c r="D62" t="s">
        <v>179</v>
      </c>
      <c r="E62" t="s">
        <v>8</v>
      </c>
      <c r="F62" t="s">
        <v>8</v>
      </c>
      <c r="G62" t="s">
        <v>180</v>
      </c>
      <c r="H62" s="5" t="str">
        <f t="shared" si="0"/>
        <v>NO</v>
      </c>
      <c r="J62" s="1" t="s">
        <v>178</v>
      </c>
      <c r="K62" t="s">
        <v>179</v>
      </c>
      <c r="L62" t="s">
        <v>8</v>
      </c>
      <c r="M62" t="s">
        <v>8</v>
      </c>
      <c r="N62" t="s">
        <v>180</v>
      </c>
    </row>
    <row r="63" spans="3:14" x14ac:dyDescent="0.25">
      <c r="C63" s="1" t="s">
        <v>181</v>
      </c>
      <c r="D63" t="s">
        <v>182</v>
      </c>
      <c r="E63" t="s">
        <v>8</v>
      </c>
      <c r="F63" t="s">
        <v>8</v>
      </c>
      <c r="G63" t="s">
        <v>183</v>
      </c>
      <c r="H63" s="5" t="str">
        <f t="shared" si="0"/>
        <v>NO</v>
      </c>
      <c r="J63" s="1" t="s">
        <v>181</v>
      </c>
      <c r="K63" t="s">
        <v>182</v>
      </c>
      <c r="L63" t="s">
        <v>8</v>
      </c>
      <c r="M63" t="s">
        <v>8</v>
      </c>
      <c r="N63" t="s">
        <v>183</v>
      </c>
    </row>
    <row r="64" spans="3:14" x14ac:dyDescent="0.25">
      <c r="C64" s="1" t="s">
        <v>184</v>
      </c>
      <c r="D64" t="s">
        <v>185</v>
      </c>
      <c r="E64" t="s">
        <v>7</v>
      </c>
      <c r="F64" t="s">
        <v>8</v>
      </c>
      <c r="G64" t="s">
        <v>186</v>
      </c>
      <c r="H64" s="5" t="str">
        <f t="shared" si="0"/>
        <v>NO</v>
      </c>
      <c r="J64" s="1" t="s">
        <v>184</v>
      </c>
      <c r="K64" t="s">
        <v>185</v>
      </c>
      <c r="L64" t="s">
        <v>7</v>
      </c>
      <c r="M64" t="s">
        <v>8</v>
      </c>
      <c r="N64" t="s">
        <v>186</v>
      </c>
    </row>
    <row r="65" spans="3:14" x14ac:dyDescent="0.25">
      <c r="C65" s="1" t="s">
        <v>187</v>
      </c>
      <c r="D65" t="s">
        <v>188</v>
      </c>
      <c r="E65" t="s">
        <v>8</v>
      </c>
      <c r="F65" t="s">
        <v>8</v>
      </c>
      <c r="G65" t="s">
        <v>189</v>
      </c>
      <c r="H65" s="5" t="str">
        <f t="shared" si="0"/>
        <v>NO</v>
      </c>
      <c r="J65" s="1" t="s">
        <v>187</v>
      </c>
      <c r="K65" t="s">
        <v>188</v>
      </c>
      <c r="L65" t="s">
        <v>8</v>
      </c>
      <c r="M65" t="s">
        <v>8</v>
      </c>
      <c r="N65" t="s">
        <v>189</v>
      </c>
    </row>
    <row r="66" spans="3:14" x14ac:dyDescent="0.25">
      <c r="C66" s="1" t="s">
        <v>190</v>
      </c>
      <c r="D66" t="s">
        <v>191</v>
      </c>
      <c r="E66" t="s">
        <v>8</v>
      </c>
      <c r="F66" t="s">
        <v>8</v>
      </c>
      <c r="G66" t="s">
        <v>192</v>
      </c>
      <c r="H66" s="5" t="str">
        <f t="shared" si="0"/>
        <v>NO</v>
      </c>
      <c r="J66" s="1" t="s">
        <v>190</v>
      </c>
      <c r="K66" t="s">
        <v>191</v>
      </c>
      <c r="L66" t="s">
        <v>8</v>
      </c>
      <c r="M66" t="s">
        <v>8</v>
      </c>
      <c r="N66" t="s">
        <v>192</v>
      </c>
    </row>
    <row r="67" spans="3:14" x14ac:dyDescent="0.25">
      <c r="C67" s="1" t="s">
        <v>193</v>
      </c>
      <c r="D67" t="s">
        <v>194</v>
      </c>
      <c r="E67" t="s">
        <v>8</v>
      </c>
      <c r="F67" t="s">
        <v>8</v>
      </c>
      <c r="G67" t="s">
        <v>195</v>
      </c>
      <c r="H67" s="5" t="str">
        <f t="shared" si="0"/>
        <v>NO</v>
      </c>
      <c r="J67" s="1" t="s">
        <v>193</v>
      </c>
      <c r="K67" t="s">
        <v>194</v>
      </c>
      <c r="L67" t="s">
        <v>8</v>
      </c>
      <c r="M67" t="s">
        <v>8</v>
      </c>
      <c r="N67" t="s">
        <v>195</v>
      </c>
    </row>
    <row r="68" spans="3:14" x14ac:dyDescent="0.25">
      <c r="C68" s="1" t="s">
        <v>196</v>
      </c>
      <c r="D68" t="s">
        <v>197</v>
      </c>
      <c r="E68" t="s">
        <v>7</v>
      </c>
      <c r="F68" t="s">
        <v>7</v>
      </c>
      <c r="G68" t="s">
        <v>198</v>
      </c>
      <c r="H68" s="5" t="str">
        <f t="shared" si="0"/>
        <v>NO</v>
      </c>
      <c r="J68" s="1" t="s">
        <v>196</v>
      </c>
      <c r="K68" t="s">
        <v>197</v>
      </c>
      <c r="L68" t="s">
        <v>7</v>
      </c>
      <c r="M68" t="s">
        <v>7</v>
      </c>
      <c r="N68" t="s">
        <v>198</v>
      </c>
    </row>
    <row r="69" spans="3:14" x14ac:dyDescent="0.25">
      <c r="C69" s="1" t="s">
        <v>199</v>
      </c>
      <c r="D69" t="s">
        <v>200</v>
      </c>
      <c r="E69" t="s">
        <v>8</v>
      </c>
      <c r="F69" t="s">
        <v>8</v>
      </c>
      <c r="G69" t="s">
        <v>201</v>
      </c>
      <c r="H69" s="5" t="str">
        <f t="shared" si="0"/>
        <v>NO</v>
      </c>
      <c r="J69" s="1" t="s">
        <v>199</v>
      </c>
      <c r="K69" t="s">
        <v>200</v>
      </c>
      <c r="L69" t="s">
        <v>8</v>
      </c>
      <c r="M69" t="s">
        <v>8</v>
      </c>
      <c r="N69" t="s">
        <v>201</v>
      </c>
    </row>
    <row r="70" spans="3:14" x14ac:dyDescent="0.25">
      <c r="C70" s="1" t="s">
        <v>202</v>
      </c>
      <c r="D70" t="s">
        <v>203</v>
      </c>
      <c r="E70" t="s">
        <v>7</v>
      </c>
      <c r="F70" t="s">
        <v>8</v>
      </c>
      <c r="G70" t="s">
        <v>204</v>
      </c>
      <c r="H70" s="5" t="str">
        <f t="shared" ref="H70:H112" si="1">IF(_xlfn.XOR(E70="NO",L70="NO"),"YES","NO")</f>
        <v>NO</v>
      </c>
      <c r="J70" s="1" t="s">
        <v>202</v>
      </c>
      <c r="K70" t="s">
        <v>203</v>
      </c>
      <c r="L70" t="s">
        <v>7</v>
      </c>
      <c r="M70" t="s">
        <v>8</v>
      </c>
      <c r="N70" t="s">
        <v>204</v>
      </c>
    </row>
    <row r="71" spans="3:14" x14ac:dyDescent="0.25">
      <c r="C71" s="1" t="s">
        <v>205</v>
      </c>
      <c r="D71" t="s">
        <v>206</v>
      </c>
      <c r="E71" t="s">
        <v>7</v>
      </c>
      <c r="F71" t="s">
        <v>7</v>
      </c>
      <c r="G71" t="s">
        <v>207</v>
      </c>
      <c r="H71" s="5" t="str">
        <f t="shared" si="1"/>
        <v>NO</v>
      </c>
      <c r="J71" s="1" t="s">
        <v>205</v>
      </c>
      <c r="K71" t="s">
        <v>206</v>
      </c>
      <c r="L71" t="s">
        <v>7</v>
      </c>
      <c r="M71" t="s">
        <v>7</v>
      </c>
      <c r="N71" t="s">
        <v>207</v>
      </c>
    </row>
    <row r="72" spans="3:14" x14ac:dyDescent="0.25">
      <c r="C72" s="1" t="s">
        <v>208</v>
      </c>
      <c r="D72" t="s">
        <v>209</v>
      </c>
      <c r="E72" t="s">
        <v>8</v>
      </c>
      <c r="F72" t="s">
        <v>8</v>
      </c>
      <c r="G72" t="s">
        <v>210</v>
      </c>
      <c r="H72" s="5" t="str">
        <f t="shared" si="1"/>
        <v>NO</v>
      </c>
      <c r="J72" s="1" t="s">
        <v>208</v>
      </c>
      <c r="K72" t="s">
        <v>209</v>
      </c>
      <c r="L72" t="s">
        <v>8</v>
      </c>
      <c r="M72" t="s">
        <v>8</v>
      </c>
      <c r="N72" t="s">
        <v>210</v>
      </c>
    </row>
    <row r="73" spans="3:14" x14ac:dyDescent="0.25">
      <c r="C73" s="1" t="s">
        <v>211</v>
      </c>
      <c r="D73" t="s">
        <v>212</v>
      </c>
      <c r="E73" t="s">
        <v>7</v>
      </c>
      <c r="F73" t="s">
        <v>8</v>
      </c>
      <c r="G73" t="s">
        <v>213</v>
      </c>
      <c r="H73" s="5" t="str">
        <f t="shared" si="1"/>
        <v>NO</v>
      </c>
      <c r="J73" s="1" t="s">
        <v>211</v>
      </c>
      <c r="K73" t="s">
        <v>212</v>
      </c>
      <c r="L73" t="s">
        <v>7</v>
      </c>
      <c r="M73" t="s">
        <v>8</v>
      </c>
      <c r="N73" t="s">
        <v>213</v>
      </c>
    </row>
    <row r="74" spans="3:14" x14ac:dyDescent="0.25">
      <c r="C74" s="1" t="s">
        <v>214</v>
      </c>
      <c r="D74" t="s">
        <v>215</v>
      </c>
      <c r="E74" t="s">
        <v>7</v>
      </c>
      <c r="F74" t="s">
        <v>8</v>
      </c>
      <c r="G74" t="s">
        <v>216</v>
      </c>
      <c r="H74" s="5" t="str">
        <f t="shared" si="1"/>
        <v>NO</v>
      </c>
      <c r="J74" s="1" t="s">
        <v>214</v>
      </c>
      <c r="K74" t="s">
        <v>215</v>
      </c>
      <c r="L74" t="s">
        <v>7</v>
      </c>
      <c r="M74" t="s">
        <v>8</v>
      </c>
      <c r="N74" t="s">
        <v>216</v>
      </c>
    </row>
    <row r="75" spans="3:14" x14ac:dyDescent="0.25">
      <c r="C75" s="1" t="s">
        <v>217</v>
      </c>
      <c r="D75" t="s">
        <v>218</v>
      </c>
      <c r="E75" t="s">
        <v>8</v>
      </c>
      <c r="F75" t="s">
        <v>8</v>
      </c>
      <c r="G75" t="s">
        <v>219</v>
      </c>
      <c r="H75" s="5" t="str">
        <f t="shared" si="1"/>
        <v>NO</v>
      </c>
      <c r="J75" s="1" t="s">
        <v>217</v>
      </c>
      <c r="K75" t="s">
        <v>218</v>
      </c>
      <c r="L75" t="s">
        <v>8</v>
      </c>
      <c r="M75" t="s">
        <v>8</v>
      </c>
      <c r="N75" t="s">
        <v>219</v>
      </c>
    </row>
    <row r="76" spans="3:14" x14ac:dyDescent="0.25">
      <c r="C76" s="1" t="s">
        <v>220</v>
      </c>
      <c r="D76" t="s">
        <v>221</v>
      </c>
      <c r="E76" t="s">
        <v>7</v>
      </c>
      <c r="F76" t="s">
        <v>8</v>
      </c>
      <c r="G76" t="s">
        <v>222</v>
      </c>
      <c r="H76" s="5" t="str">
        <f t="shared" si="1"/>
        <v>NO</v>
      </c>
      <c r="J76" s="1" t="s">
        <v>220</v>
      </c>
      <c r="K76" t="s">
        <v>221</v>
      </c>
      <c r="L76" t="s">
        <v>7</v>
      </c>
      <c r="M76" t="s">
        <v>8</v>
      </c>
      <c r="N76" t="s">
        <v>222</v>
      </c>
    </row>
    <row r="77" spans="3:14" x14ac:dyDescent="0.25">
      <c r="C77" s="1" t="s">
        <v>223</v>
      </c>
      <c r="D77" t="s">
        <v>224</v>
      </c>
      <c r="E77" t="s">
        <v>7</v>
      </c>
      <c r="F77" t="s">
        <v>8</v>
      </c>
      <c r="G77" t="s">
        <v>225</v>
      </c>
      <c r="H77" s="5" t="str">
        <f t="shared" si="1"/>
        <v>NO</v>
      </c>
      <c r="J77" s="1" t="s">
        <v>223</v>
      </c>
      <c r="K77" t="s">
        <v>224</v>
      </c>
      <c r="L77" t="s">
        <v>7</v>
      </c>
      <c r="M77" t="s">
        <v>8</v>
      </c>
      <c r="N77" t="s">
        <v>225</v>
      </c>
    </row>
    <row r="78" spans="3:14" x14ac:dyDescent="0.25">
      <c r="C78" s="1" t="s">
        <v>226</v>
      </c>
      <c r="D78" t="s">
        <v>227</v>
      </c>
      <c r="E78" t="s">
        <v>8</v>
      </c>
      <c r="F78" t="s">
        <v>8</v>
      </c>
      <c r="G78" t="s">
        <v>228</v>
      </c>
      <c r="H78" s="5" t="str">
        <f t="shared" si="1"/>
        <v>NO</v>
      </c>
      <c r="J78" s="1" t="s">
        <v>226</v>
      </c>
      <c r="K78" t="s">
        <v>227</v>
      </c>
      <c r="L78" t="s">
        <v>8</v>
      </c>
      <c r="M78" t="s">
        <v>8</v>
      </c>
      <c r="N78" t="s">
        <v>228</v>
      </c>
    </row>
    <row r="79" spans="3:14" x14ac:dyDescent="0.25">
      <c r="C79" s="1" t="s">
        <v>229</v>
      </c>
      <c r="D79" t="s">
        <v>230</v>
      </c>
      <c r="E79" t="s">
        <v>7</v>
      </c>
      <c r="F79" t="s">
        <v>8</v>
      </c>
      <c r="G79" t="s">
        <v>231</v>
      </c>
      <c r="H79" s="5" t="str">
        <f t="shared" si="1"/>
        <v>NO</v>
      </c>
      <c r="J79" s="1" t="s">
        <v>229</v>
      </c>
      <c r="K79" t="s">
        <v>230</v>
      </c>
      <c r="L79" t="s">
        <v>7</v>
      </c>
      <c r="M79" t="s">
        <v>8</v>
      </c>
      <c r="N79" t="s">
        <v>231</v>
      </c>
    </row>
    <row r="80" spans="3:14" x14ac:dyDescent="0.25">
      <c r="C80" s="1" t="s">
        <v>232</v>
      </c>
      <c r="D80" t="s">
        <v>233</v>
      </c>
      <c r="E80" t="s">
        <v>8</v>
      </c>
      <c r="F80" t="s">
        <v>8</v>
      </c>
      <c r="G80" t="s">
        <v>234</v>
      </c>
      <c r="H80" s="5" t="str">
        <f t="shared" si="1"/>
        <v>NO</v>
      </c>
      <c r="J80" s="1" t="s">
        <v>232</v>
      </c>
      <c r="K80" t="s">
        <v>233</v>
      </c>
      <c r="L80" t="s">
        <v>8</v>
      </c>
      <c r="M80" t="s">
        <v>8</v>
      </c>
      <c r="N80" t="s">
        <v>234</v>
      </c>
    </row>
    <row r="81" spans="3:14" x14ac:dyDescent="0.25">
      <c r="C81" s="1" t="s">
        <v>235</v>
      </c>
      <c r="D81" t="s">
        <v>236</v>
      </c>
      <c r="E81" t="s">
        <v>8</v>
      </c>
      <c r="F81" t="s">
        <v>8</v>
      </c>
      <c r="G81" t="s">
        <v>237</v>
      </c>
      <c r="H81" s="5" t="str">
        <f t="shared" si="1"/>
        <v>NO</v>
      </c>
      <c r="J81" s="1" t="s">
        <v>235</v>
      </c>
      <c r="K81" t="s">
        <v>236</v>
      </c>
      <c r="L81" t="s">
        <v>8</v>
      </c>
      <c r="M81" t="s">
        <v>8</v>
      </c>
      <c r="N81" t="s">
        <v>237</v>
      </c>
    </row>
    <row r="82" spans="3:14" x14ac:dyDescent="0.25">
      <c r="C82" s="1" t="s">
        <v>238</v>
      </c>
      <c r="D82" t="s">
        <v>239</v>
      </c>
      <c r="E82" t="s">
        <v>7</v>
      </c>
      <c r="F82" t="s">
        <v>8</v>
      </c>
      <c r="G82" t="s">
        <v>240</v>
      </c>
      <c r="H82" s="5" t="str">
        <f t="shared" si="1"/>
        <v>NO</v>
      </c>
      <c r="J82" s="1" t="s">
        <v>238</v>
      </c>
      <c r="K82" t="s">
        <v>239</v>
      </c>
      <c r="L82" t="s">
        <v>7</v>
      </c>
      <c r="M82" t="s">
        <v>8</v>
      </c>
      <c r="N82" t="s">
        <v>240</v>
      </c>
    </row>
    <row r="83" spans="3:14" x14ac:dyDescent="0.25">
      <c r="C83" s="1" t="s">
        <v>241</v>
      </c>
      <c r="D83" t="s">
        <v>242</v>
      </c>
      <c r="E83" t="s">
        <v>7</v>
      </c>
      <c r="F83" t="s">
        <v>8</v>
      </c>
      <c r="G83" t="s">
        <v>243</v>
      </c>
      <c r="H83" s="5" t="str">
        <f t="shared" si="1"/>
        <v>NO</v>
      </c>
      <c r="J83" s="1" t="s">
        <v>241</v>
      </c>
      <c r="K83" t="s">
        <v>242</v>
      </c>
      <c r="L83" t="s">
        <v>7</v>
      </c>
      <c r="M83" t="s">
        <v>8</v>
      </c>
      <c r="N83" t="s">
        <v>243</v>
      </c>
    </row>
    <row r="84" spans="3:14" x14ac:dyDescent="0.25">
      <c r="C84" s="1" t="s">
        <v>244</v>
      </c>
      <c r="D84" t="s">
        <v>245</v>
      </c>
      <c r="E84" t="s">
        <v>8</v>
      </c>
      <c r="F84" t="s">
        <v>8</v>
      </c>
      <c r="G84" t="s">
        <v>246</v>
      </c>
      <c r="H84" s="5" t="str">
        <f t="shared" si="1"/>
        <v>NO</v>
      </c>
      <c r="J84" s="1" t="s">
        <v>244</v>
      </c>
      <c r="K84" t="s">
        <v>245</v>
      </c>
      <c r="L84" t="s">
        <v>8</v>
      </c>
      <c r="M84" t="s">
        <v>8</v>
      </c>
      <c r="N84" t="s">
        <v>246</v>
      </c>
    </row>
    <row r="85" spans="3:14" x14ac:dyDescent="0.25">
      <c r="C85" s="1" t="s">
        <v>247</v>
      </c>
      <c r="D85" t="s">
        <v>248</v>
      </c>
      <c r="E85" t="s">
        <v>7</v>
      </c>
      <c r="F85" t="s">
        <v>8</v>
      </c>
      <c r="G85" t="s">
        <v>249</v>
      </c>
      <c r="H85" s="5" t="str">
        <f t="shared" si="1"/>
        <v>NO</v>
      </c>
      <c r="J85" s="1" t="s">
        <v>247</v>
      </c>
      <c r="K85" t="s">
        <v>248</v>
      </c>
      <c r="L85" t="s">
        <v>7</v>
      </c>
      <c r="M85" t="s">
        <v>8</v>
      </c>
      <c r="N85" t="s">
        <v>249</v>
      </c>
    </row>
    <row r="86" spans="3:14" x14ac:dyDescent="0.25">
      <c r="C86" s="1" t="s">
        <v>250</v>
      </c>
      <c r="D86" t="s">
        <v>251</v>
      </c>
      <c r="E86" t="s">
        <v>7</v>
      </c>
      <c r="F86" t="s">
        <v>8</v>
      </c>
      <c r="G86" t="s">
        <v>252</v>
      </c>
      <c r="H86" s="5" t="str">
        <f t="shared" si="1"/>
        <v>NO</v>
      </c>
      <c r="J86" s="1" t="s">
        <v>250</v>
      </c>
      <c r="K86" t="s">
        <v>251</v>
      </c>
      <c r="L86" t="s">
        <v>7</v>
      </c>
      <c r="M86" t="s">
        <v>8</v>
      </c>
      <c r="N86" t="s">
        <v>252</v>
      </c>
    </row>
    <row r="87" spans="3:14" x14ac:dyDescent="0.25">
      <c r="C87" s="1" t="s">
        <v>253</v>
      </c>
      <c r="D87" t="s">
        <v>254</v>
      </c>
      <c r="E87" t="s">
        <v>8</v>
      </c>
      <c r="F87" t="s">
        <v>8</v>
      </c>
      <c r="G87" t="s">
        <v>255</v>
      </c>
      <c r="H87" s="5" t="str">
        <f t="shared" si="1"/>
        <v>NO</v>
      </c>
      <c r="J87" s="1" t="s">
        <v>253</v>
      </c>
      <c r="K87" t="s">
        <v>254</v>
      </c>
      <c r="L87" t="s">
        <v>8</v>
      </c>
      <c r="M87" t="s">
        <v>8</v>
      </c>
      <c r="N87" t="s">
        <v>255</v>
      </c>
    </row>
    <row r="88" spans="3:14" x14ac:dyDescent="0.25">
      <c r="C88" s="1" t="s">
        <v>256</v>
      </c>
      <c r="D88" t="s">
        <v>257</v>
      </c>
      <c r="E88" t="s">
        <v>8</v>
      </c>
      <c r="F88" t="s">
        <v>8</v>
      </c>
      <c r="G88" t="s">
        <v>258</v>
      </c>
      <c r="H88" s="5" t="str">
        <f t="shared" si="1"/>
        <v>NO</v>
      </c>
      <c r="J88" s="1" t="s">
        <v>256</v>
      </c>
      <c r="K88" t="s">
        <v>257</v>
      </c>
      <c r="L88" t="s">
        <v>8</v>
      </c>
      <c r="M88" t="s">
        <v>8</v>
      </c>
      <c r="N88" t="s">
        <v>258</v>
      </c>
    </row>
    <row r="89" spans="3:14" x14ac:dyDescent="0.25">
      <c r="C89" s="1" t="s">
        <v>259</v>
      </c>
      <c r="D89" t="s">
        <v>260</v>
      </c>
      <c r="E89" t="s">
        <v>8</v>
      </c>
      <c r="F89" t="s">
        <v>8</v>
      </c>
      <c r="G89" t="s">
        <v>261</v>
      </c>
      <c r="H89" s="5" t="str">
        <f t="shared" si="1"/>
        <v>NO</v>
      </c>
      <c r="J89" s="1" t="s">
        <v>259</v>
      </c>
      <c r="K89" t="s">
        <v>260</v>
      </c>
      <c r="L89" t="s">
        <v>8</v>
      </c>
      <c r="M89" t="s">
        <v>8</v>
      </c>
      <c r="N89" t="s">
        <v>261</v>
      </c>
    </row>
    <row r="90" spans="3:14" x14ac:dyDescent="0.25">
      <c r="C90" s="1" t="s">
        <v>262</v>
      </c>
      <c r="D90" t="s">
        <v>263</v>
      </c>
      <c r="E90" t="s">
        <v>8</v>
      </c>
      <c r="F90" t="s">
        <v>8</v>
      </c>
      <c r="G90" t="s">
        <v>264</v>
      </c>
      <c r="H90" s="5" t="str">
        <f t="shared" si="1"/>
        <v>NO</v>
      </c>
      <c r="J90" s="1" t="s">
        <v>262</v>
      </c>
      <c r="K90" t="s">
        <v>263</v>
      </c>
      <c r="L90" t="s">
        <v>8</v>
      </c>
      <c r="M90" t="s">
        <v>8</v>
      </c>
      <c r="N90" t="s">
        <v>264</v>
      </c>
    </row>
    <row r="91" spans="3:14" x14ac:dyDescent="0.25">
      <c r="C91" s="1" t="s">
        <v>265</v>
      </c>
      <c r="D91" t="s">
        <v>266</v>
      </c>
      <c r="E91" t="s">
        <v>8</v>
      </c>
      <c r="F91" t="s">
        <v>8</v>
      </c>
      <c r="G91" t="s">
        <v>267</v>
      </c>
      <c r="H91" s="5" t="str">
        <f t="shared" si="1"/>
        <v>NO</v>
      </c>
      <c r="J91" s="1" t="s">
        <v>265</v>
      </c>
      <c r="K91" t="s">
        <v>266</v>
      </c>
      <c r="L91" t="s">
        <v>8</v>
      </c>
      <c r="M91" t="s">
        <v>8</v>
      </c>
      <c r="N91" t="s">
        <v>267</v>
      </c>
    </row>
    <row r="92" spans="3:14" x14ac:dyDescent="0.25">
      <c r="C92" s="1" t="s">
        <v>268</v>
      </c>
      <c r="D92" t="s">
        <v>269</v>
      </c>
      <c r="E92" t="s">
        <v>8</v>
      </c>
      <c r="F92" t="s">
        <v>8</v>
      </c>
      <c r="G92" t="s">
        <v>270</v>
      </c>
      <c r="H92" s="5" t="str">
        <f t="shared" si="1"/>
        <v>NO</v>
      </c>
      <c r="J92" s="1" t="s">
        <v>268</v>
      </c>
      <c r="K92" t="s">
        <v>269</v>
      </c>
      <c r="L92" t="s">
        <v>8</v>
      </c>
      <c r="M92" t="s">
        <v>8</v>
      </c>
      <c r="N92" t="s">
        <v>270</v>
      </c>
    </row>
    <row r="93" spans="3:14" x14ac:dyDescent="0.25">
      <c r="C93" s="1" t="s">
        <v>271</v>
      </c>
      <c r="D93" t="s">
        <v>272</v>
      </c>
      <c r="E93" t="s">
        <v>8</v>
      </c>
      <c r="F93" t="s">
        <v>8</v>
      </c>
      <c r="G93" t="s">
        <v>273</v>
      </c>
      <c r="H93" s="5" t="str">
        <f t="shared" si="1"/>
        <v>NO</v>
      </c>
      <c r="J93" s="1" t="s">
        <v>271</v>
      </c>
      <c r="K93" t="s">
        <v>272</v>
      </c>
      <c r="L93" t="s">
        <v>8</v>
      </c>
      <c r="M93" t="s">
        <v>8</v>
      </c>
      <c r="N93" t="s">
        <v>273</v>
      </c>
    </row>
    <row r="94" spans="3:14" x14ac:dyDescent="0.25">
      <c r="C94" s="1" t="s">
        <v>274</v>
      </c>
      <c r="D94" t="s">
        <v>275</v>
      </c>
      <c r="E94" t="s">
        <v>7</v>
      </c>
      <c r="F94" t="s">
        <v>7</v>
      </c>
      <c r="G94" t="s">
        <v>276</v>
      </c>
      <c r="H94" s="5" t="str">
        <f t="shared" si="1"/>
        <v>NO</v>
      </c>
      <c r="J94" s="1" t="s">
        <v>274</v>
      </c>
      <c r="K94" t="s">
        <v>275</v>
      </c>
      <c r="L94" t="s">
        <v>7</v>
      </c>
      <c r="M94" t="s">
        <v>7</v>
      </c>
      <c r="N94" t="s">
        <v>276</v>
      </c>
    </row>
    <row r="95" spans="3:14" x14ac:dyDescent="0.25">
      <c r="C95" s="1" t="s">
        <v>277</v>
      </c>
      <c r="D95" t="s">
        <v>278</v>
      </c>
      <c r="E95" t="s">
        <v>7</v>
      </c>
      <c r="F95" t="s">
        <v>8</v>
      </c>
      <c r="G95" t="s">
        <v>279</v>
      </c>
      <c r="H95" s="5" t="str">
        <f t="shared" si="1"/>
        <v>NO</v>
      </c>
      <c r="J95" s="1" t="s">
        <v>277</v>
      </c>
      <c r="K95" t="s">
        <v>278</v>
      </c>
      <c r="L95" t="s">
        <v>7</v>
      </c>
      <c r="M95" t="s">
        <v>8</v>
      </c>
      <c r="N95" t="s">
        <v>279</v>
      </c>
    </row>
    <row r="96" spans="3:14" x14ac:dyDescent="0.25">
      <c r="C96" s="1" t="s">
        <v>280</v>
      </c>
      <c r="D96" t="s">
        <v>281</v>
      </c>
      <c r="E96" t="s">
        <v>8</v>
      </c>
      <c r="F96" t="s">
        <v>8</v>
      </c>
      <c r="G96" t="s">
        <v>282</v>
      </c>
      <c r="H96" s="5" t="str">
        <f t="shared" si="1"/>
        <v>NO</v>
      </c>
      <c r="J96" s="1" t="s">
        <v>280</v>
      </c>
      <c r="K96" t="s">
        <v>281</v>
      </c>
      <c r="L96" t="s">
        <v>8</v>
      </c>
      <c r="M96" t="s">
        <v>8</v>
      </c>
      <c r="N96" t="s">
        <v>282</v>
      </c>
    </row>
    <row r="97" spans="3:14" x14ac:dyDescent="0.25">
      <c r="C97" s="1" t="s">
        <v>283</v>
      </c>
      <c r="D97" t="s">
        <v>284</v>
      </c>
      <c r="E97" t="s">
        <v>7</v>
      </c>
      <c r="F97" t="s">
        <v>7</v>
      </c>
      <c r="G97" t="s">
        <v>285</v>
      </c>
      <c r="H97" s="5" t="str">
        <f t="shared" si="1"/>
        <v>NO</v>
      </c>
      <c r="J97" s="1" t="s">
        <v>283</v>
      </c>
      <c r="K97" t="s">
        <v>284</v>
      </c>
      <c r="L97" t="s">
        <v>7</v>
      </c>
      <c r="M97" t="s">
        <v>7</v>
      </c>
      <c r="N97" t="s">
        <v>285</v>
      </c>
    </row>
    <row r="98" spans="3:14" x14ac:dyDescent="0.25">
      <c r="C98" s="1" t="s">
        <v>286</v>
      </c>
      <c r="D98" t="s">
        <v>287</v>
      </c>
      <c r="E98" t="s">
        <v>7</v>
      </c>
      <c r="F98" t="s">
        <v>7</v>
      </c>
      <c r="G98" t="s">
        <v>288</v>
      </c>
      <c r="H98" s="5" t="str">
        <f t="shared" si="1"/>
        <v>NO</v>
      </c>
      <c r="J98" s="1" t="s">
        <v>286</v>
      </c>
      <c r="K98" t="s">
        <v>287</v>
      </c>
      <c r="L98" t="s">
        <v>7</v>
      </c>
      <c r="M98" t="s">
        <v>7</v>
      </c>
      <c r="N98" t="s">
        <v>288</v>
      </c>
    </row>
    <row r="99" spans="3:14" x14ac:dyDescent="0.25">
      <c r="C99" s="1" t="s">
        <v>289</v>
      </c>
      <c r="D99" t="s">
        <v>290</v>
      </c>
      <c r="E99" t="s">
        <v>8</v>
      </c>
      <c r="F99" t="s">
        <v>8</v>
      </c>
      <c r="G99" t="s">
        <v>291</v>
      </c>
      <c r="H99" s="5" t="str">
        <f t="shared" si="1"/>
        <v>NO</v>
      </c>
      <c r="J99" s="1" t="s">
        <v>289</v>
      </c>
      <c r="K99" t="s">
        <v>290</v>
      </c>
      <c r="L99" t="s">
        <v>8</v>
      </c>
      <c r="M99" t="s">
        <v>8</v>
      </c>
      <c r="N99" t="s">
        <v>291</v>
      </c>
    </row>
    <row r="100" spans="3:14" x14ac:dyDescent="0.25">
      <c r="C100" s="1" t="s">
        <v>292</v>
      </c>
      <c r="D100" t="s">
        <v>293</v>
      </c>
      <c r="E100" t="s">
        <v>7</v>
      </c>
      <c r="F100" t="s">
        <v>8</v>
      </c>
      <c r="G100" t="s">
        <v>294</v>
      </c>
      <c r="H100" s="5" t="str">
        <f t="shared" si="1"/>
        <v>NO</v>
      </c>
      <c r="J100" s="1" t="s">
        <v>292</v>
      </c>
      <c r="K100" t="s">
        <v>293</v>
      </c>
      <c r="L100" t="s">
        <v>7</v>
      </c>
      <c r="M100" t="s">
        <v>8</v>
      </c>
      <c r="N100" t="s">
        <v>294</v>
      </c>
    </row>
    <row r="101" spans="3:14" x14ac:dyDescent="0.25">
      <c r="C101" s="1" t="s">
        <v>295</v>
      </c>
      <c r="D101" t="s">
        <v>296</v>
      </c>
      <c r="E101" t="s">
        <v>7</v>
      </c>
      <c r="F101" t="s">
        <v>8</v>
      </c>
      <c r="G101" t="s">
        <v>297</v>
      </c>
      <c r="H101" s="5" t="str">
        <f t="shared" si="1"/>
        <v>NO</v>
      </c>
      <c r="J101" s="1" t="s">
        <v>295</v>
      </c>
      <c r="K101" t="s">
        <v>296</v>
      </c>
      <c r="L101" t="s">
        <v>7</v>
      </c>
      <c r="M101" t="s">
        <v>8</v>
      </c>
      <c r="N101" t="s">
        <v>297</v>
      </c>
    </row>
    <row r="102" spans="3:14" x14ac:dyDescent="0.25">
      <c r="C102" s="1" t="s">
        <v>298</v>
      </c>
      <c r="D102" t="s">
        <v>299</v>
      </c>
      <c r="E102" t="s">
        <v>8</v>
      </c>
      <c r="F102" t="s">
        <v>8</v>
      </c>
      <c r="G102" t="s">
        <v>300</v>
      </c>
      <c r="H102" s="5" t="str">
        <f t="shared" si="1"/>
        <v>NO</v>
      </c>
      <c r="J102" s="1" t="s">
        <v>298</v>
      </c>
      <c r="K102" t="s">
        <v>299</v>
      </c>
      <c r="L102" t="s">
        <v>8</v>
      </c>
      <c r="M102" t="s">
        <v>8</v>
      </c>
      <c r="N102" t="s">
        <v>300</v>
      </c>
    </row>
    <row r="103" spans="3:14" x14ac:dyDescent="0.25">
      <c r="C103" s="1" t="s">
        <v>301</v>
      </c>
      <c r="D103" t="s">
        <v>302</v>
      </c>
      <c r="E103" t="s">
        <v>8</v>
      </c>
      <c r="F103" t="s">
        <v>8</v>
      </c>
      <c r="G103" t="s">
        <v>303</v>
      </c>
      <c r="H103" s="5" t="str">
        <f t="shared" si="1"/>
        <v>NO</v>
      </c>
      <c r="J103" s="1" t="s">
        <v>301</v>
      </c>
      <c r="K103" t="s">
        <v>302</v>
      </c>
      <c r="L103" t="s">
        <v>8</v>
      </c>
      <c r="M103" t="s">
        <v>8</v>
      </c>
      <c r="N103" t="s">
        <v>303</v>
      </c>
    </row>
    <row r="104" spans="3:14" x14ac:dyDescent="0.25">
      <c r="C104" s="1" t="s">
        <v>304</v>
      </c>
      <c r="D104" t="s">
        <v>305</v>
      </c>
      <c r="E104" t="s">
        <v>7</v>
      </c>
      <c r="F104" t="s">
        <v>8</v>
      </c>
      <c r="G104" t="s">
        <v>306</v>
      </c>
      <c r="H104" s="5" t="str">
        <f t="shared" si="1"/>
        <v>NO</v>
      </c>
      <c r="J104" s="1" t="s">
        <v>304</v>
      </c>
      <c r="K104" t="s">
        <v>305</v>
      </c>
      <c r="L104" t="s">
        <v>7</v>
      </c>
      <c r="M104" t="s">
        <v>8</v>
      </c>
      <c r="N104" t="s">
        <v>306</v>
      </c>
    </row>
    <row r="105" spans="3:14" x14ac:dyDescent="0.25">
      <c r="C105" s="1" t="s">
        <v>307</v>
      </c>
      <c r="D105" t="s">
        <v>308</v>
      </c>
      <c r="E105" t="s">
        <v>8</v>
      </c>
      <c r="F105" t="s">
        <v>8</v>
      </c>
      <c r="G105" t="s">
        <v>309</v>
      </c>
      <c r="H105" s="5" t="str">
        <f t="shared" si="1"/>
        <v>NO</v>
      </c>
      <c r="J105" s="1" t="s">
        <v>307</v>
      </c>
      <c r="K105" t="s">
        <v>308</v>
      </c>
      <c r="L105" t="s">
        <v>8</v>
      </c>
      <c r="M105" t="s">
        <v>8</v>
      </c>
      <c r="N105" t="s">
        <v>309</v>
      </c>
    </row>
    <row r="106" spans="3:14" x14ac:dyDescent="0.25">
      <c r="C106" s="1" t="s">
        <v>310</v>
      </c>
      <c r="D106" t="s">
        <v>311</v>
      </c>
      <c r="E106" t="s">
        <v>8</v>
      </c>
      <c r="F106" t="s">
        <v>8</v>
      </c>
      <c r="G106" t="s">
        <v>312</v>
      </c>
      <c r="H106" s="5" t="str">
        <f t="shared" si="1"/>
        <v>NO</v>
      </c>
      <c r="J106" s="1" t="s">
        <v>310</v>
      </c>
      <c r="K106" t="s">
        <v>311</v>
      </c>
      <c r="L106" t="s">
        <v>8</v>
      </c>
      <c r="M106" t="s">
        <v>8</v>
      </c>
      <c r="N106" t="s">
        <v>312</v>
      </c>
    </row>
    <row r="107" spans="3:14" x14ac:dyDescent="0.25">
      <c r="C107" s="1" t="s">
        <v>313</v>
      </c>
      <c r="D107" t="s">
        <v>314</v>
      </c>
      <c r="E107" t="s">
        <v>8</v>
      </c>
      <c r="F107" t="s">
        <v>8</v>
      </c>
      <c r="G107" t="s">
        <v>315</v>
      </c>
      <c r="H107" s="5" t="str">
        <f t="shared" si="1"/>
        <v>YES</v>
      </c>
      <c r="J107" s="1" t="s">
        <v>313</v>
      </c>
      <c r="K107" t="s">
        <v>314</v>
      </c>
      <c r="L107" t="s">
        <v>7</v>
      </c>
      <c r="M107" t="s">
        <v>7</v>
      </c>
      <c r="N107" t="s">
        <v>315</v>
      </c>
    </row>
    <row r="108" spans="3:14" x14ac:dyDescent="0.25">
      <c r="C108" s="1" t="s">
        <v>316</v>
      </c>
      <c r="D108" t="s">
        <v>317</v>
      </c>
      <c r="E108" t="s">
        <v>8</v>
      </c>
      <c r="F108" t="s">
        <v>8</v>
      </c>
      <c r="G108" t="s">
        <v>318</v>
      </c>
      <c r="H108" s="5" t="str">
        <f t="shared" si="1"/>
        <v>YES</v>
      </c>
      <c r="J108" s="1" t="s">
        <v>316</v>
      </c>
      <c r="K108" t="s">
        <v>317</v>
      </c>
      <c r="L108" t="s">
        <v>7</v>
      </c>
      <c r="M108" t="s">
        <v>7</v>
      </c>
      <c r="N108" t="s">
        <v>318</v>
      </c>
    </row>
    <row r="109" spans="3:14" x14ac:dyDescent="0.25">
      <c r="C109" s="1" t="s">
        <v>319</v>
      </c>
      <c r="D109" t="s">
        <v>320</v>
      </c>
      <c r="E109" t="s">
        <v>8</v>
      </c>
      <c r="F109" t="s">
        <v>8</v>
      </c>
      <c r="G109" t="s">
        <v>321</v>
      </c>
      <c r="H109" s="5" t="str">
        <f t="shared" si="1"/>
        <v>YES</v>
      </c>
      <c r="J109" s="1" t="s">
        <v>319</v>
      </c>
      <c r="K109" t="s">
        <v>320</v>
      </c>
      <c r="L109" t="s">
        <v>7</v>
      </c>
      <c r="M109" t="s">
        <v>7</v>
      </c>
      <c r="N109" t="s">
        <v>321</v>
      </c>
    </row>
    <row r="110" spans="3:14" x14ac:dyDescent="0.25">
      <c r="C110" s="1" t="s">
        <v>322</v>
      </c>
      <c r="D110" t="s">
        <v>323</v>
      </c>
      <c r="E110" t="s">
        <v>8</v>
      </c>
      <c r="F110" t="s">
        <v>8</v>
      </c>
      <c r="G110" t="s">
        <v>324</v>
      </c>
      <c r="H110" s="5" t="str">
        <f t="shared" si="1"/>
        <v>YES</v>
      </c>
      <c r="J110" s="1" t="s">
        <v>322</v>
      </c>
      <c r="K110" t="s">
        <v>323</v>
      </c>
      <c r="L110" t="s">
        <v>7</v>
      </c>
      <c r="M110" t="s">
        <v>7</v>
      </c>
      <c r="N110" t="s">
        <v>324</v>
      </c>
    </row>
    <row r="111" spans="3:14" x14ac:dyDescent="0.25">
      <c r="C111" s="1" t="s">
        <v>325</v>
      </c>
      <c r="D111" t="s">
        <v>326</v>
      </c>
      <c r="E111" t="s">
        <v>8</v>
      </c>
      <c r="F111" t="s">
        <v>8</v>
      </c>
      <c r="G111" t="s">
        <v>327</v>
      </c>
      <c r="H111" s="5" t="str">
        <f t="shared" si="1"/>
        <v>YES</v>
      </c>
      <c r="J111" s="1" t="s">
        <v>325</v>
      </c>
      <c r="K111" t="s">
        <v>326</v>
      </c>
      <c r="L111" t="s">
        <v>7</v>
      </c>
      <c r="M111" t="s">
        <v>7</v>
      </c>
      <c r="N111" t="s">
        <v>327</v>
      </c>
    </row>
    <row r="112" spans="3:14" x14ac:dyDescent="0.25">
      <c r="C112" s="1" t="s">
        <v>328</v>
      </c>
      <c r="D112" t="s">
        <v>329</v>
      </c>
      <c r="E112" t="s">
        <v>7</v>
      </c>
      <c r="F112" t="s">
        <v>8</v>
      </c>
      <c r="G112" t="s">
        <v>330</v>
      </c>
      <c r="H112" s="5" t="str">
        <f t="shared" si="1"/>
        <v>NO</v>
      </c>
      <c r="J112" s="1" t="s">
        <v>328</v>
      </c>
      <c r="K112" t="s">
        <v>329</v>
      </c>
      <c r="L112" t="s">
        <v>7</v>
      </c>
      <c r="M112" t="s">
        <v>8</v>
      </c>
      <c r="N112" t="s">
        <v>330</v>
      </c>
    </row>
  </sheetData>
  <conditionalFormatting sqref="H5:H112">
    <cfRule type="expression" dxfId="1" priority="1">
      <formula>$H5="NO"</formula>
    </cfRule>
    <cfRule type="expression" dxfId="0" priority="2">
      <formula>$H5="YES"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I115"/>
  <sheetViews>
    <sheetView topLeftCell="D1" workbookViewId="0">
      <selection activeCell="I24" sqref="I24"/>
    </sheetView>
  </sheetViews>
  <sheetFormatPr baseColWidth="10" defaultRowHeight="15" x14ac:dyDescent="0.25"/>
  <cols>
    <col min="9" max="9" width="80.140625" bestFit="1" customWidth="1"/>
  </cols>
  <sheetData>
    <row r="7" spans="5:9" x14ac:dyDescent="0.25">
      <c r="E7" s="1" t="s">
        <v>0</v>
      </c>
      <c r="F7" t="s">
        <v>1</v>
      </c>
      <c r="G7" t="s">
        <v>2</v>
      </c>
      <c r="H7" t="s">
        <v>3</v>
      </c>
      <c r="I7" t="s">
        <v>4</v>
      </c>
    </row>
    <row r="8" spans="5:9" x14ac:dyDescent="0.25">
      <c r="E8" s="1" t="s">
        <v>5</v>
      </c>
      <c r="F8" t="s">
        <v>6</v>
      </c>
      <c r="G8" t="s">
        <v>7</v>
      </c>
      <c r="H8" t="s">
        <v>8</v>
      </c>
      <c r="I8" t="s">
        <v>9</v>
      </c>
    </row>
    <row r="9" spans="5:9" x14ac:dyDescent="0.25">
      <c r="E9" s="1" t="s">
        <v>10</v>
      </c>
      <c r="F9" t="s">
        <v>11</v>
      </c>
      <c r="G9" t="s">
        <v>7</v>
      </c>
      <c r="H9" t="s">
        <v>8</v>
      </c>
      <c r="I9" t="s">
        <v>12</v>
      </c>
    </row>
    <row r="10" spans="5:9" x14ac:dyDescent="0.25">
      <c r="E10" s="1" t="s">
        <v>13</v>
      </c>
      <c r="F10" t="s">
        <v>14</v>
      </c>
      <c r="G10" t="s">
        <v>7</v>
      </c>
      <c r="H10" t="s">
        <v>7</v>
      </c>
      <c r="I10" t="s">
        <v>15</v>
      </c>
    </row>
    <row r="11" spans="5:9" x14ac:dyDescent="0.25">
      <c r="E11" s="1" t="s">
        <v>16</v>
      </c>
      <c r="F11" t="s">
        <v>17</v>
      </c>
      <c r="G11" t="s">
        <v>7</v>
      </c>
      <c r="H11" t="s">
        <v>8</v>
      </c>
      <c r="I11" t="s">
        <v>18</v>
      </c>
    </row>
    <row r="12" spans="5:9" x14ac:dyDescent="0.25">
      <c r="E12" s="1" t="s">
        <v>19</v>
      </c>
      <c r="F12" t="s">
        <v>20</v>
      </c>
      <c r="G12" t="s">
        <v>8</v>
      </c>
      <c r="H12" t="s">
        <v>8</v>
      </c>
      <c r="I12" t="s">
        <v>21</v>
      </c>
    </row>
    <row r="13" spans="5:9" x14ac:dyDescent="0.25">
      <c r="E13" s="1" t="s">
        <v>22</v>
      </c>
      <c r="F13" t="s">
        <v>23</v>
      </c>
      <c r="G13" t="s">
        <v>8</v>
      </c>
      <c r="H13" t="s">
        <v>8</v>
      </c>
      <c r="I13" t="s">
        <v>24</v>
      </c>
    </row>
    <row r="14" spans="5:9" x14ac:dyDescent="0.25">
      <c r="E14" s="1" t="s">
        <v>25</v>
      </c>
      <c r="F14" t="s">
        <v>26</v>
      </c>
      <c r="G14" t="s">
        <v>7</v>
      </c>
      <c r="H14" t="s">
        <v>7</v>
      </c>
      <c r="I14" t="s">
        <v>27</v>
      </c>
    </row>
    <row r="15" spans="5:9" x14ac:dyDescent="0.25">
      <c r="E15" s="1" t="s">
        <v>28</v>
      </c>
      <c r="F15" t="s">
        <v>29</v>
      </c>
      <c r="G15" t="s">
        <v>7</v>
      </c>
      <c r="H15" t="s">
        <v>8</v>
      </c>
      <c r="I15" t="s">
        <v>30</v>
      </c>
    </row>
    <row r="16" spans="5:9" x14ac:dyDescent="0.25">
      <c r="E16" s="1" t="s">
        <v>31</v>
      </c>
      <c r="F16" t="s">
        <v>32</v>
      </c>
      <c r="G16" t="s">
        <v>7</v>
      </c>
      <c r="H16" t="s">
        <v>8</v>
      </c>
      <c r="I16" t="s">
        <v>33</v>
      </c>
    </row>
    <row r="17" spans="5:9" x14ac:dyDescent="0.25">
      <c r="E17" s="1" t="s">
        <v>34</v>
      </c>
      <c r="F17" t="s">
        <v>35</v>
      </c>
      <c r="G17" t="s">
        <v>7</v>
      </c>
      <c r="H17" t="s">
        <v>8</v>
      </c>
      <c r="I17" t="s">
        <v>36</v>
      </c>
    </row>
    <row r="18" spans="5:9" x14ac:dyDescent="0.25">
      <c r="E18" s="1" t="s">
        <v>37</v>
      </c>
      <c r="F18" t="s">
        <v>38</v>
      </c>
      <c r="G18" t="s">
        <v>7</v>
      </c>
      <c r="H18" t="s">
        <v>8</v>
      </c>
      <c r="I18" t="s">
        <v>39</v>
      </c>
    </row>
    <row r="19" spans="5:9" x14ac:dyDescent="0.25">
      <c r="E19" s="1" t="s">
        <v>40</v>
      </c>
      <c r="F19" t="s">
        <v>41</v>
      </c>
      <c r="G19" t="s">
        <v>7</v>
      </c>
      <c r="H19" t="s">
        <v>8</v>
      </c>
      <c r="I19" t="s">
        <v>42</v>
      </c>
    </row>
    <row r="20" spans="5:9" x14ac:dyDescent="0.25">
      <c r="E20" s="1" t="s">
        <v>43</v>
      </c>
      <c r="F20" t="s">
        <v>44</v>
      </c>
      <c r="G20" t="s">
        <v>7</v>
      </c>
      <c r="H20" t="s">
        <v>8</v>
      </c>
      <c r="I20" t="s">
        <v>45</v>
      </c>
    </row>
    <row r="21" spans="5:9" x14ac:dyDescent="0.25">
      <c r="E21" s="1" t="s">
        <v>46</v>
      </c>
      <c r="F21" t="s">
        <v>47</v>
      </c>
      <c r="G21" t="s">
        <v>7</v>
      </c>
      <c r="H21" t="s">
        <v>8</v>
      </c>
      <c r="I21" t="s">
        <v>48</v>
      </c>
    </row>
    <row r="22" spans="5:9" x14ac:dyDescent="0.25">
      <c r="E22" s="1" t="s">
        <v>49</v>
      </c>
      <c r="F22" t="s">
        <v>50</v>
      </c>
      <c r="G22" t="s">
        <v>7</v>
      </c>
      <c r="H22" t="s">
        <v>8</v>
      </c>
      <c r="I22" t="s">
        <v>51</v>
      </c>
    </row>
    <row r="23" spans="5:9" x14ac:dyDescent="0.25">
      <c r="E23" s="1" t="s">
        <v>52</v>
      </c>
      <c r="F23" t="s">
        <v>53</v>
      </c>
      <c r="G23" t="s">
        <v>8</v>
      </c>
      <c r="H23" t="s">
        <v>8</v>
      </c>
      <c r="I23" t="s">
        <v>54</v>
      </c>
    </row>
    <row r="24" spans="5:9" x14ac:dyDescent="0.25">
      <c r="E24" s="1" t="s">
        <v>55</v>
      </c>
      <c r="F24" t="s">
        <v>56</v>
      </c>
      <c r="G24" t="s">
        <v>8</v>
      </c>
      <c r="H24" t="s">
        <v>8</v>
      </c>
      <c r="I24" t="s">
        <v>57</v>
      </c>
    </row>
    <row r="25" spans="5:9" x14ac:dyDescent="0.25">
      <c r="E25" s="1" t="s">
        <v>58</v>
      </c>
      <c r="F25" t="s">
        <v>59</v>
      </c>
      <c r="G25" t="s">
        <v>8</v>
      </c>
      <c r="H25" t="s">
        <v>8</v>
      </c>
      <c r="I25" t="s">
        <v>60</v>
      </c>
    </row>
    <row r="26" spans="5:9" x14ac:dyDescent="0.25">
      <c r="E26" s="1" t="s">
        <v>61</v>
      </c>
      <c r="F26" t="s">
        <v>62</v>
      </c>
      <c r="G26" t="s">
        <v>8</v>
      </c>
      <c r="H26" t="s">
        <v>8</v>
      </c>
      <c r="I26" t="s">
        <v>63</v>
      </c>
    </row>
    <row r="27" spans="5:9" x14ac:dyDescent="0.25">
      <c r="E27" s="1" t="s">
        <v>64</v>
      </c>
      <c r="F27" t="s">
        <v>65</v>
      </c>
      <c r="G27" t="s">
        <v>8</v>
      </c>
      <c r="H27" t="s">
        <v>8</v>
      </c>
      <c r="I27" t="s">
        <v>66</v>
      </c>
    </row>
    <row r="28" spans="5:9" x14ac:dyDescent="0.25">
      <c r="E28" s="1" t="s">
        <v>67</v>
      </c>
      <c r="F28" t="s">
        <v>68</v>
      </c>
      <c r="G28" t="s">
        <v>7</v>
      </c>
      <c r="H28" t="s">
        <v>7</v>
      </c>
      <c r="I28" t="s">
        <v>69</v>
      </c>
    </row>
    <row r="29" spans="5:9" x14ac:dyDescent="0.25">
      <c r="E29" s="1" t="s">
        <v>70</v>
      </c>
      <c r="F29" t="s">
        <v>71</v>
      </c>
      <c r="G29" t="s">
        <v>7</v>
      </c>
      <c r="H29" t="s">
        <v>8</v>
      </c>
      <c r="I29" t="s">
        <v>72</v>
      </c>
    </row>
    <row r="30" spans="5:9" x14ac:dyDescent="0.25">
      <c r="E30" s="1" t="s">
        <v>73</v>
      </c>
      <c r="F30" t="s">
        <v>74</v>
      </c>
      <c r="G30" t="s">
        <v>8</v>
      </c>
      <c r="H30" t="s">
        <v>8</v>
      </c>
      <c r="I30" t="s">
        <v>75</v>
      </c>
    </row>
    <row r="31" spans="5:9" x14ac:dyDescent="0.25">
      <c r="E31" s="1" t="s">
        <v>76</v>
      </c>
      <c r="F31" t="s">
        <v>77</v>
      </c>
      <c r="G31" t="s">
        <v>7</v>
      </c>
      <c r="H31" t="s">
        <v>8</v>
      </c>
      <c r="I31" t="s">
        <v>78</v>
      </c>
    </row>
    <row r="32" spans="5:9" x14ac:dyDescent="0.25">
      <c r="E32" s="1" t="s">
        <v>79</v>
      </c>
      <c r="F32" t="s">
        <v>80</v>
      </c>
      <c r="G32" t="s">
        <v>7</v>
      </c>
      <c r="H32" t="s">
        <v>8</v>
      </c>
      <c r="I32" t="s">
        <v>81</v>
      </c>
    </row>
    <row r="33" spans="5:9" x14ac:dyDescent="0.25">
      <c r="E33" s="1" t="s">
        <v>82</v>
      </c>
      <c r="F33" t="s">
        <v>83</v>
      </c>
      <c r="G33" t="s">
        <v>7</v>
      </c>
      <c r="H33" t="s">
        <v>8</v>
      </c>
      <c r="I33" t="s">
        <v>84</v>
      </c>
    </row>
    <row r="34" spans="5:9" x14ac:dyDescent="0.25">
      <c r="E34" s="1" t="s">
        <v>85</v>
      </c>
      <c r="F34" t="s">
        <v>86</v>
      </c>
      <c r="G34" t="s">
        <v>7</v>
      </c>
      <c r="H34" t="s">
        <v>8</v>
      </c>
      <c r="I34" t="s">
        <v>87</v>
      </c>
    </row>
    <row r="35" spans="5:9" x14ac:dyDescent="0.25">
      <c r="E35" s="1" t="s">
        <v>88</v>
      </c>
      <c r="F35" t="s">
        <v>89</v>
      </c>
      <c r="G35" t="s">
        <v>8</v>
      </c>
      <c r="H35" t="s">
        <v>8</v>
      </c>
      <c r="I35" t="s">
        <v>90</v>
      </c>
    </row>
    <row r="36" spans="5:9" x14ac:dyDescent="0.25">
      <c r="E36" s="1" t="s">
        <v>91</v>
      </c>
      <c r="F36" t="s">
        <v>92</v>
      </c>
      <c r="G36" t="s">
        <v>7</v>
      </c>
      <c r="H36" t="s">
        <v>8</v>
      </c>
      <c r="I36" t="s">
        <v>93</v>
      </c>
    </row>
    <row r="37" spans="5:9" x14ac:dyDescent="0.25">
      <c r="E37" s="1" t="s">
        <v>94</v>
      </c>
      <c r="F37" t="s">
        <v>95</v>
      </c>
      <c r="G37" t="s">
        <v>8</v>
      </c>
      <c r="H37" t="s">
        <v>8</v>
      </c>
      <c r="I37" t="s">
        <v>96</v>
      </c>
    </row>
    <row r="38" spans="5:9" x14ac:dyDescent="0.25">
      <c r="E38" s="1" t="s">
        <v>97</v>
      </c>
      <c r="F38" t="s">
        <v>98</v>
      </c>
      <c r="G38" t="s">
        <v>8</v>
      </c>
      <c r="H38" t="s">
        <v>8</v>
      </c>
      <c r="I38" t="s">
        <v>99</v>
      </c>
    </row>
    <row r="39" spans="5:9" x14ac:dyDescent="0.25">
      <c r="E39" s="1" t="s">
        <v>100</v>
      </c>
      <c r="F39" t="s">
        <v>101</v>
      </c>
      <c r="G39" t="s">
        <v>8</v>
      </c>
      <c r="H39" t="s">
        <v>8</v>
      </c>
      <c r="I39" t="s">
        <v>102</v>
      </c>
    </row>
    <row r="40" spans="5:9" x14ac:dyDescent="0.25">
      <c r="E40" s="1" t="s">
        <v>103</v>
      </c>
      <c r="F40" t="s">
        <v>104</v>
      </c>
      <c r="G40" t="s">
        <v>8</v>
      </c>
      <c r="H40" t="s">
        <v>8</v>
      </c>
      <c r="I40" t="s">
        <v>105</v>
      </c>
    </row>
    <row r="41" spans="5:9" x14ac:dyDescent="0.25">
      <c r="E41" s="1" t="s">
        <v>106</v>
      </c>
      <c r="F41" t="s">
        <v>107</v>
      </c>
      <c r="G41" t="s">
        <v>8</v>
      </c>
      <c r="H41" t="s">
        <v>8</v>
      </c>
      <c r="I41" t="s">
        <v>108</v>
      </c>
    </row>
    <row r="42" spans="5:9" x14ac:dyDescent="0.25">
      <c r="E42" s="1" t="s">
        <v>109</v>
      </c>
      <c r="F42" t="s">
        <v>110</v>
      </c>
      <c r="G42" t="s">
        <v>8</v>
      </c>
      <c r="H42" t="s">
        <v>8</v>
      </c>
      <c r="I42" t="s">
        <v>111</v>
      </c>
    </row>
    <row r="43" spans="5:9" x14ac:dyDescent="0.25">
      <c r="E43" s="1" t="s">
        <v>112</v>
      </c>
      <c r="F43" t="s">
        <v>113</v>
      </c>
      <c r="G43" t="s">
        <v>8</v>
      </c>
      <c r="H43" t="s">
        <v>8</v>
      </c>
      <c r="I43" t="s">
        <v>114</v>
      </c>
    </row>
    <row r="44" spans="5:9" x14ac:dyDescent="0.25">
      <c r="E44" s="1" t="s">
        <v>115</v>
      </c>
      <c r="F44" t="s">
        <v>116</v>
      </c>
      <c r="G44" t="s">
        <v>7</v>
      </c>
      <c r="H44" t="s">
        <v>8</v>
      </c>
      <c r="I44" t="s">
        <v>117</v>
      </c>
    </row>
    <row r="45" spans="5:9" x14ac:dyDescent="0.25">
      <c r="E45" s="1" t="s">
        <v>118</v>
      </c>
      <c r="F45" t="s">
        <v>119</v>
      </c>
      <c r="G45" t="s">
        <v>7</v>
      </c>
      <c r="H45" t="s">
        <v>8</v>
      </c>
      <c r="I45" t="s">
        <v>120</v>
      </c>
    </row>
    <row r="46" spans="5:9" x14ac:dyDescent="0.25">
      <c r="E46" s="1" t="s">
        <v>121</v>
      </c>
      <c r="F46" t="s">
        <v>122</v>
      </c>
      <c r="G46" t="s">
        <v>7</v>
      </c>
      <c r="H46" t="s">
        <v>7</v>
      </c>
      <c r="I46" t="s">
        <v>123</v>
      </c>
    </row>
    <row r="47" spans="5:9" x14ac:dyDescent="0.25">
      <c r="E47" s="1" t="s">
        <v>124</v>
      </c>
      <c r="F47" t="s">
        <v>125</v>
      </c>
      <c r="G47" t="s">
        <v>7</v>
      </c>
      <c r="H47" t="s">
        <v>8</v>
      </c>
      <c r="I47" t="s">
        <v>126</v>
      </c>
    </row>
    <row r="48" spans="5:9" x14ac:dyDescent="0.25">
      <c r="E48" s="1" t="s">
        <v>127</v>
      </c>
      <c r="F48" t="s">
        <v>128</v>
      </c>
      <c r="G48" t="s">
        <v>7</v>
      </c>
      <c r="H48" t="s">
        <v>8</v>
      </c>
      <c r="I48" t="s">
        <v>129</v>
      </c>
    </row>
    <row r="49" spans="5:9" x14ac:dyDescent="0.25">
      <c r="E49" s="1" t="s">
        <v>130</v>
      </c>
      <c r="F49" t="s">
        <v>131</v>
      </c>
      <c r="G49" t="s">
        <v>8</v>
      </c>
      <c r="H49" t="s">
        <v>8</v>
      </c>
      <c r="I49" t="s">
        <v>132</v>
      </c>
    </row>
    <row r="50" spans="5:9" x14ac:dyDescent="0.25">
      <c r="E50" s="1" t="s">
        <v>133</v>
      </c>
      <c r="F50" t="s">
        <v>134</v>
      </c>
      <c r="G50" t="s">
        <v>7</v>
      </c>
      <c r="H50" t="s">
        <v>7</v>
      </c>
      <c r="I50" t="s">
        <v>135</v>
      </c>
    </row>
    <row r="51" spans="5:9" x14ac:dyDescent="0.25">
      <c r="E51" s="1" t="s">
        <v>136</v>
      </c>
      <c r="F51" t="s">
        <v>137</v>
      </c>
      <c r="G51" t="s">
        <v>7</v>
      </c>
      <c r="H51" t="s">
        <v>8</v>
      </c>
      <c r="I51" t="s">
        <v>138</v>
      </c>
    </row>
    <row r="52" spans="5:9" x14ac:dyDescent="0.25">
      <c r="E52" s="1" t="s">
        <v>139</v>
      </c>
      <c r="F52" t="s">
        <v>140</v>
      </c>
      <c r="G52" t="s">
        <v>7</v>
      </c>
      <c r="H52" t="s">
        <v>7</v>
      </c>
      <c r="I52" t="s">
        <v>141</v>
      </c>
    </row>
    <row r="53" spans="5:9" x14ac:dyDescent="0.25">
      <c r="E53" s="1" t="s">
        <v>142</v>
      </c>
      <c r="F53" t="s">
        <v>143</v>
      </c>
      <c r="G53" t="s">
        <v>7</v>
      </c>
      <c r="H53" t="s">
        <v>8</v>
      </c>
      <c r="I53" t="s">
        <v>144</v>
      </c>
    </row>
    <row r="54" spans="5:9" x14ac:dyDescent="0.25">
      <c r="E54" s="1" t="s">
        <v>145</v>
      </c>
      <c r="F54" t="s">
        <v>146</v>
      </c>
      <c r="G54" t="s">
        <v>7</v>
      </c>
      <c r="H54" t="s">
        <v>8</v>
      </c>
      <c r="I54" t="s">
        <v>147</v>
      </c>
    </row>
    <row r="55" spans="5:9" x14ac:dyDescent="0.25">
      <c r="E55" s="1" t="s">
        <v>148</v>
      </c>
      <c r="F55" t="s">
        <v>149</v>
      </c>
      <c r="G55" t="s">
        <v>7</v>
      </c>
      <c r="H55" t="s">
        <v>7</v>
      </c>
      <c r="I55" t="s">
        <v>150</v>
      </c>
    </row>
    <row r="56" spans="5:9" x14ac:dyDescent="0.25">
      <c r="E56" s="1" t="s">
        <v>151</v>
      </c>
      <c r="F56" t="s">
        <v>152</v>
      </c>
      <c r="G56" t="s">
        <v>8</v>
      </c>
      <c r="H56" t="s">
        <v>8</v>
      </c>
      <c r="I56" t="s">
        <v>153</v>
      </c>
    </row>
    <row r="57" spans="5:9" x14ac:dyDescent="0.25">
      <c r="E57" s="1" t="s">
        <v>154</v>
      </c>
      <c r="F57" t="s">
        <v>155</v>
      </c>
      <c r="G57" t="s">
        <v>8</v>
      </c>
      <c r="H57" t="s">
        <v>8</v>
      </c>
      <c r="I57" t="s">
        <v>156</v>
      </c>
    </row>
    <row r="58" spans="5:9" x14ac:dyDescent="0.25">
      <c r="E58" s="1" t="s">
        <v>157</v>
      </c>
      <c r="F58" t="s">
        <v>158</v>
      </c>
      <c r="G58" t="s">
        <v>7</v>
      </c>
      <c r="H58" t="s">
        <v>8</v>
      </c>
      <c r="I58" t="s">
        <v>159</v>
      </c>
    </row>
    <row r="59" spans="5:9" x14ac:dyDescent="0.25">
      <c r="E59" s="1" t="s">
        <v>160</v>
      </c>
      <c r="F59" t="s">
        <v>161</v>
      </c>
      <c r="G59" t="s">
        <v>8</v>
      </c>
      <c r="H59" t="s">
        <v>8</v>
      </c>
      <c r="I59" t="s">
        <v>162</v>
      </c>
    </row>
    <row r="60" spans="5:9" x14ac:dyDescent="0.25">
      <c r="E60" s="1" t="s">
        <v>163</v>
      </c>
      <c r="F60" t="s">
        <v>164</v>
      </c>
      <c r="G60" t="s">
        <v>8</v>
      </c>
      <c r="H60" t="s">
        <v>8</v>
      </c>
      <c r="I60" t="s">
        <v>165</v>
      </c>
    </row>
    <row r="61" spans="5:9" x14ac:dyDescent="0.25">
      <c r="E61" s="1" t="s">
        <v>166</v>
      </c>
      <c r="F61" t="s">
        <v>167</v>
      </c>
      <c r="G61" t="s">
        <v>7</v>
      </c>
      <c r="H61" t="s">
        <v>8</v>
      </c>
      <c r="I61" t="s">
        <v>168</v>
      </c>
    </row>
    <row r="62" spans="5:9" x14ac:dyDescent="0.25">
      <c r="E62" s="1" t="s">
        <v>169</v>
      </c>
      <c r="F62" t="s">
        <v>170</v>
      </c>
      <c r="G62" t="s">
        <v>7</v>
      </c>
      <c r="H62" t="s">
        <v>8</v>
      </c>
      <c r="I62" t="s">
        <v>171</v>
      </c>
    </row>
    <row r="63" spans="5:9" x14ac:dyDescent="0.25">
      <c r="E63" s="1" t="s">
        <v>172</v>
      </c>
      <c r="F63" t="s">
        <v>173</v>
      </c>
      <c r="G63" t="s">
        <v>7</v>
      </c>
      <c r="H63" t="s">
        <v>8</v>
      </c>
      <c r="I63" t="s">
        <v>174</v>
      </c>
    </row>
    <row r="64" spans="5:9" x14ac:dyDescent="0.25">
      <c r="E64" s="1" t="s">
        <v>175</v>
      </c>
      <c r="F64" t="s">
        <v>176</v>
      </c>
      <c r="G64" t="s">
        <v>8</v>
      </c>
      <c r="H64" t="s">
        <v>8</v>
      </c>
      <c r="I64" t="s">
        <v>177</v>
      </c>
    </row>
    <row r="65" spans="5:9" x14ac:dyDescent="0.25">
      <c r="E65" s="1" t="s">
        <v>178</v>
      </c>
      <c r="F65" t="s">
        <v>179</v>
      </c>
      <c r="G65" t="s">
        <v>7</v>
      </c>
      <c r="H65" t="s">
        <v>8</v>
      </c>
      <c r="I65" t="s">
        <v>180</v>
      </c>
    </row>
    <row r="66" spans="5:9" x14ac:dyDescent="0.25">
      <c r="E66" s="1" t="s">
        <v>181</v>
      </c>
      <c r="F66" t="s">
        <v>182</v>
      </c>
      <c r="G66" t="s">
        <v>8</v>
      </c>
      <c r="H66" t="s">
        <v>8</v>
      </c>
      <c r="I66" t="s">
        <v>183</v>
      </c>
    </row>
    <row r="67" spans="5:9" x14ac:dyDescent="0.25">
      <c r="E67" s="1" t="s">
        <v>184</v>
      </c>
      <c r="F67" t="s">
        <v>185</v>
      </c>
      <c r="G67" t="s">
        <v>7</v>
      </c>
      <c r="H67" t="s">
        <v>8</v>
      </c>
      <c r="I67" t="s">
        <v>186</v>
      </c>
    </row>
    <row r="68" spans="5:9" x14ac:dyDescent="0.25">
      <c r="E68" s="1" t="s">
        <v>187</v>
      </c>
      <c r="F68" t="s">
        <v>188</v>
      </c>
      <c r="G68" t="s">
        <v>7</v>
      </c>
      <c r="H68" t="s">
        <v>7</v>
      </c>
      <c r="I68" t="s">
        <v>189</v>
      </c>
    </row>
    <row r="69" spans="5:9" x14ac:dyDescent="0.25">
      <c r="E69" s="1" t="s">
        <v>190</v>
      </c>
      <c r="F69" t="s">
        <v>191</v>
      </c>
      <c r="G69" t="s">
        <v>8</v>
      </c>
      <c r="H69" t="s">
        <v>8</v>
      </c>
      <c r="I69" t="s">
        <v>192</v>
      </c>
    </row>
    <row r="70" spans="5:9" x14ac:dyDescent="0.25">
      <c r="E70" s="1" t="s">
        <v>193</v>
      </c>
      <c r="F70" t="s">
        <v>194</v>
      </c>
      <c r="G70" t="s">
        <v>8</v>
      </c>
      <c r="H70" t="s">
        <v>8</v>
      </c>
      <c r="I70" t="s">
        <v>195</v>
      </c>
    </row>
    <row r="71" spans="5:9" x14ac:dyDescent="0.25">
      <c r="E71" s="1" t="s">
        <v>196</v>
      </c>
      <c r="F71" t="s">
        <v>197</v>
      </c>
      <c r="G71" t="s">
        <v>8</v>
      </c>
      <c r="H71" t="s">
        <v>8</v>
      </c>
      <c r="I71" t="s">
        <v>198</v>
      </c>
    </row>
    <row r="72" spans="5:9" x14ac:dyDescent="0.25">
      <c r="E72" s="1" t="s">
        <v>199</v>
      </c>
      <c r="F72" t="s">
        <v>200</v>
      </c>
      <c r="G72" t="s">
        <v>8</v>
      </c>
      <c r="H72" t="s">
        <v>8</v>
      </c>
      <c r="I72" t="s">
        <v>201</v>
      </c>
    </row>
    <row r="73" spans="5:9" x14ac:dyDescent="0.25">
      <c r="E73" s="1" t="s">
        <v>202</v>
      </c>
      <c r="F73" t="s">
        <v>203</v>
      </c>
      <c r="G73" t="s">
        <v>7</v>
      </c>
      <c r="H73" t="s">
        <v>8</v>
      </c>
      <c r="I73" t="s">
        <v>204</v>
      </c>
    </row>
    <row r="74" spans="5:9" x14ac:dyDescent="0.25">
      <c r="E74" s="1" t="s">
        <v>205</v>
      </c>
      <c r="F74" t="s">
        <v>206</v>
      </c>
      <c r="G74" t="s">
        <v>7</v>
      </c>
      <c r="H74" t="s">
        <v>7</v>
      </c>
      <c r="I74" t="s">
        <v>207</v>
      </c>
    </row>
    <row r="75" spans="5:9" x14ac:dyDescent="0.25">
      <c r="E75" s="1" t="s">
        <v>208</v>
      </c>
      <c r="F75" t="s">
        <v>209</v>
      </c>
      <c r="G75" t="s">
        <v>8</v>
      </c>
      <c r="H75" t="s">
        <v>8</v>
      </c>
      <c r="I75" t="s">
        <v>210</v>
      </c>
    </row>
    <row r="76" spans="5:9" x14ac:dyDescent="0.25">
      <c r="E76" s="1" t="s">
        <v>211</v>
      </c>
      <c r="F76" t="s">
        <v>212</v>
      </c>
      <c r="G76" t="s">
        <v>7</v>
      </c>
      <c r="H76" t="s">
        <v>8</v>
      </c>
      <c r="I76" t="s">
        <v>213</v>
      </c>
    </row>
    <row r="77" spans="5:9" x14ac:dyDescent="0.25">
      <c r="E77" s="1" t="s">
        <v>214</v>
      </c>
      <c r="F77" t="s">
        <v>215</v>
      </c>
      <c r="G77" t="s">
        <v>7</v>
      </c>
      <c r="H77" t="s">
        <v>8</v>
      </c>
      <c r="I77" t="s">
        <v>216</v>
      </c>
    </row>
    <row r="78" spans="5:9" x14ac:dyDescent="0.25">
      <c r="E78" s="1" t="s">
        <v>217</v>
      </c>
      <c r="F78" t="s">
        <v>218</v>
      </c>
      <c r="G78" t="s">
        <v>8</v>
      </c>
      <c r="H78" t="s">
        <v>8</v>
      </c>
      <c r="I78" t="s">
        <v>219</v>
      </c>
    </row>
    <row r="79" spans="5:9" x14ac:dyDescent="0.25">
      <c r="E79" s="1" t="s">
        <v>220</v>
      </c>
      <c r="F79" t="s">
        <v>221</v>
      </c>
      <c r="G79" t="s">
        <v>7</v>
      </c>
      <c r="H79" t="s">
        <v>8</v>
      </c>
      <c r="I79" t="s">
        <v>222</v>
      </c>
    </row>
    <row r="80" spans="5:9" x14ac:dyDescent="0.25">
      <c r="E80" s="1" t="s">
        <v>223</v>
      </c>
      <c r="F80" t="s">
        <v>224</v>
      </c>
      <c r="G80" t="s">
        <v>7</v>
      </c>
      <c r="H80" t="s">
        <v>8</v>
      </c>
      <c r="I80" t="s">
        <v>225</v>
      </c>
    </row>
    <row r="81" spans="5:9" x14ac:dyDescent="0.25">
      <c r="E81" s="1" t="s">
        <v>226</v>
      </c>
      <c r="F81" t="s">
        <v>227</v>
      </c>
      <c r="G81" t="s">
        <v>8</v>
      </c>
      <c r="H81" t="s">
        <v>8</v>
      </c>
      <c r="I81" t="s">
        <v>228</v>
      </c>
    </row>
    <row r="82" spans="5:9" x14ac:dyDescent="0.25">
      <c r="E82" s="1" t="s">
        <v>229</v>
      </c>
      <c r="F82" t="s">
        <v>230</v>
      </c>
      <c r="G82" t="s">
        <v>7</v>
      </c>
      <c r="H82" t="s">
        <v>8</v>
      </c>
      <c r="I82" t="s">
        <v>231</v>
      </c>
    </row>
    <row r="83" spans="5:9" x14ac:dyDescent="0.25">
      <c r="E83" s="1" t="s">
        <v>232</v>
      </c>
      <c r="F83" t="s">
        <v>233</v>
      </c>
      <c r="G83" t="s">
        <v>8</v>
      </c>
      <c r="H83" t="s">
        <v>8</v>
      </c>
      <c r="I83" t="s">
        <v>234</v>
      </c>
    </row>
    <row r="84" spans="5:9" x14ac:dyDescent="0.25">
      <c r="E84" s="1" t="s">
        <v>235</v>
      </c>
      <c r="F84" t="s">
        <v>236</v>
      </c>
      <c r="G84" t="s">
        <v>8</v>
      </c>
      <c r="H84" t="s">
        <v>8</v>
      </c>
      <c r="I84" t="s">
        <v>237</v>
      </c>
    </row>
    <row r="85" spans="5:9" x14ac:dyDescent="0.25">
      <c r="E85" s="1" t="s">
        <v>238</v>
      </c>
      <c r="F85" t="s">
        <v>239</v>
      </c>
      <c r="G85" t="s">
        <v>7</v>
      </c>
      <c r="H85" t="s">
        <v>8</v>
      </c>
      <c r="I85" t="s">
        <v>240</v>
      </c>
    </row>
    <row r="86" spans="5:9" x14ac:dyDescent="0.25">
      <c r="E86" s="1" t="s">
        <v>241</v>
      </c>
      <c r="F86" t="s">
        <v>242</v>
      </c>
      <c r="G86" t="s">
        <v>7</v>
      </c>
      <c r="H86" t="s">
        <v>8</v>
      </c>
      <c r="I86" t="s">
        <v>243</v>
      </c>
    </row>
    <row r="87" spans="5:9" x14ac:dyDescent="0.25">
      <c r="E87" s="1" t="s">
        <v>244</v>
      </c>
      <c r="F87" t="s">
        <v>245</v>
      </c>
      <c r="G87" t="s">
        <v>8</v>
      </c>
      <c r="H87" t="s">
        <v>8</v>
      </c>
      <c r="I87" t="s">
        <v>246</v>
      </c>
    </row>
    <row r="88" spans="5:9" x14ac:dyDescent="0.25">
      <c r="E88" s="1" t="s">
        <v>247</v>
      </c>
      <c r="F88" t="s">
        <v>248</v>
      </c>
      <c r="G88" t="s">
        <v>7</v>
      </c>
      <c r="H88" t="s">
        <v>8</v>
      </c>
      <c r="I88" t="s">
        <v>249</v>
      </c>
    </row>
    <row r="89" spans="5:9" x14ac:dyDescent="0.25">
      <c r="E89" s="1" t="s">
        <v>250</v>
      </c>
      <c r="F89" t="s">
        <v>251</v>
      </c>
      <c r="G89" t="s">
        <v>7</v>
      </c>
      <c r="H89" t="s">
        <v>8</v>
      </c>
      <c r="I89" t="s">
        <v>252</v>
      </c>
    </row>
    <row r="90" spans="5:9" x14ac:dyDescent="0.25">
      <c r="E90" s="1" t="s">
        <v>253</v>
      </c>
      <c r="F90" t="s">
        <v>254</v>
      </c>
      <c r="G90" t="s">
        <v>8</v>
      </c>
      <c r="H90" t="s">
        <v>8</v>
      </c>
      <c r="I90" t="s">
        <v>255</v>
      </c>
    </row>
    <row r="91" spans="5:9" x14ac:dyDescent="0.25">
      <c r="E91" s="1" t="s">
        <v>256</v>
      </c>
      <c r="F91" t="s">
        <v>257</v>
      </c>
      <c r="G91" t="s">
        <v>8</v>
      </c>
      <c r="H91" t="s">
        <v>8</v>
      </c>
      <c r="I91" t="s">
        <v>258</v>
      </c>
    </row>
    <row r="92" spans="5:9" x14ac:dyDescent="0.25">
      <c r="E92" s="1" t="s">
        <v>259</v>
      </c>
      <c r="F92" t="s">
        <v>260</v>
      </c>
      <c r="G92" t="s">
        <v>8</v>
      </c>
      <c r="H92" t="s">
        <v>8</v>
      </c>
      <c r="I92" t="s">
        <v>261</v>
      </c>
    </row>
    <row r="93" spans="5:9" x14ac:dyDescent="0.25">
      <c r="E93" s="1" t="s">
        <v>262</v>
      </c>
      <c r="F93" t="s">
        <v>263</v>
      </c>
      <c r="G93" t="s">
        <v>8</v>
      </c>
      <c r="H93" t="s">
        <v>8</v>
      </c>
      <c r="I93" t="s">
        <v>264</v>
      </c>
    </row>
    <row r="94" spans="5:9" x14ac:dyDescent="0.25">
      <c r="E94" s="1" t="s">
        <v>265</v>
      </c>
      <c r="F94" t="s">
        <v>266</v>
      </c>
      <c r="G94" t="s">
        <v>8</v>
      </c>
      <c r="H94" t="s">
        <v>8</v>
      </c>
      <c r="I94" t="s">
        <v>267</v>
      </c>
    </row>
    <row r="95" spans="5:9" x14ac:dyDescent="0.25">
      <c r="E95" s="1" t="s">
        <v>268</v>
      </c>
      <c r="F95" t="s">
        <v>269</v>
      </c>
      <c r="G95" t="s">
        <v>8</v>
      </c>
      <c r="H95" t="s">
        <v>8</v>
      </c>
      <c r="I95" t="s">
        <v>270</v>
      </c>
    </row>
    <row r="96" spans="5:9" x14ac:dyDescent="0.25">
      <c r="E96" s="1" t="s">
        <v>271</v>
      </c>
      <c r="F96" t="s">
        <v>272</v>
      </c>
      <c r="G96" t="s">
        <v>8</v>
      </c>
      <c r="H96" t="s">
        <v>8</v>
      </c>
      <c r="I96" t="s">
        <v>273</v>
      </c>
    </row>
    <row r="97" spans="5:9" x14ac:dyDescent="0.25">
      <c r="E97" s="1" t="s">
        <v>274</v>
      </c>
      <c r="F97" t="s">
        <v>275</v>
      </c>
      <c r="G97" t="s">
        <v>7</v>
      </c>
      <c r="H97" t="s">
        <v>7</v>
      </c>
      <c r="I97" t="s">
        <v>276</v>
      </c>
    </row>
    <row r="98" spans="5:9" x14ac:dyDescent="0.25">
      <c r="E98" s="1" t="s">
        <v>277</v>
      </c>
      <c r="F98" t="s">
        <v>278</v>
      </c>
      <c r="G98" t="s">
        <v>7</v>
      </c>
      <c r="H98" t="s">
        <v>8</v>
      </c>
      <c r="I98" t="s">
        <v>279</v>
      </c>
    </row>
    <row r="99" spans="5:9" x14ac:dyDescent="0.25">
      <c r="E99" s="1" t="s">
        <v>280</v>
      </c>
      <c r="F99" t="s">
        <v>281</v>
      </c>
      <c r="G99" t="s">
        <v>8</v>
      </c>
      <c r="H99" t="s">
        <v>8</v>
      </c>
      <c r="I99" t="s">
        <v>282</v>
      </c>
    </row>
    <row r="100" spans="5:9" x14ac:dyDescent="0.25">
      <c r="E100" s="1" t="s">
        <v>283</v>
      </c>
      <c r="F100" t="s">
        <v>284</v>
      </c>
      <c r="G100" t="s">
        <v>7</v>
      </c>
      <c r="H100" t="s">
        <v>7</v>
      </c>
      <c r="I100" t="s">
        <v>285</v>
      </c>
    </row>
    <row r="101" spans="5:9" x14ac:dyDescent="0.25">
      <c r="E101" s="1" t="s">
        <v>286</v>
      </c>
      <c r="F101" t="s">
        <v>287</v>
      </c>
      <c r="G101" t="s">
        <v>7</v>
      </c>
      <c r="H101" t="s">
        <v>7</v>
      </c>
      <c r="I101" t="s">
        <v>288</v>
      </c>
    </row>
    <row r="102" spans="5:9" x14ac:dyDescent="0.25">
      <c r="E102" s="1" t="s">
        <v>289</v>
      </c>
      <c r="F102" t="s">
        <v>290</v>
      </c>
      <c r="G102" t="s">
        <v>8</v>
      </c>
      <c r="H102" t="s">
        <v>8</v>
      </c>
      <c r="I102" t="s">
        <v>291</v>
      </c>
    </row>
    <row r="103" spans="5:9" x14ac:dyDescent="0.25">
      <c r="E103" s="1" t="s">
        <v>292</v>
      </c>
      <c r="F103" t="s">
        <v>293</v>
      </c>
      <c r="G103" t="s">
        <v>7</v>
      </c>
      <c r="H103" t="s">
        <v>8</v>
      </c>
      <c r="I103" t="s">
        <v>294</v>
      </c>
    </row>
    <row r="104" spans="5:9" x14ac:dyDescent="0.25">
      <c r="E104" s="1" t="s">
        <v>295</v>
      </c>
      <c r="F104" t="s">
        <v>296</v>
      </c>
      <c r="G104" t="s">
        <v>7</v>
      </c>
      <c r="H104" t="s">
        <v>8</v>
      </c>
      <c r="I104" t="s">
        <v>297</v>
      </c>
    </row>
    <row r="105" spans="5:9" x14ac:dyDescent="0.25">
      <c r="E105" s="1" t="s">
        <v>298</v>
      </c>
      <c r="F105" t="s">
        <v>299</v>
      </c>
      <c r="G105" t="s">
        <v>8</v>
      </c>
      <c r="H105" t="s">
        <v>8</v>
      </c>
      <c r="I105" t="s">
        <v>300</v>
      </c>
    </row>
    <row r="106" spans="5:9" x14ac:dyDescent="0.25">
      <c r="E106" s="1" t="s">
        <v>301</v>
      </c>
      <c r="F106" t="s">
        <v>302</v>
      </c>
      <c r="G106" t="s">
        <v>8</v>
      </c>
      <c r="H106" t="s">
        <v>8</v>
      </c>
      <c r="I106" t="s">
        <v>303</v>
      </c>
    </row>
    <row r="107" spans="5:9" x14ac:dyDescent="0.25">
      <c r="E107" s="1" t="s">
        <v>304</v>
      </c>
      <c r="F107" t="s">
        <v>305</v>
      </c>
      <c r="G107" t="s">
        <v>8</v>
      </c>
      <c r="H107" t="s">
        <v>8</v>
      </c>
      <c r="I107" t="s">
        <v>306</v>
      </c>
    </row>
    <row r="108" spans="5:9" x14ac:dyDescent="0.25">
      <c r="E108" s="1" t="s">
        <v>307</v>
      </c>
      <c r="F108" t="s">
        <v>308</v>
      </c>
      <c r="G108" t="s">
        <v>8</v>
      </c>
      <c r="H108" t="s">
        <v>8</v>
      </c>
      <c r="I108" t="s">
        <v>309</v>
      </c>
    </row>
    <row r="109" spans="5:9" x14ac:dyDescent="0.25">
      <c r="E109" s="1" t="s">
        <v>310</v>
      </c>
      <c r="F109" t="s">
        <v>311</v>
      </c>
      <c r="G109" t="s">
        <v>8</v>
      </c>
      <c r="H109" t="s">
        <v>8</v>
      </c>
      <c r="I109" t="s">
        <v>312</v>
      </c>
    </row>
    <row r="110" spans="5:9" x14ac:dyDescent="0.25">
      <c r="E110" s="1" t="s">
        <v>313</v>
      </c>
      <c r="F110" t="s">
        <v>314</v>
      </c>
      <c r="G110" t="s">
        <v>8</v>
      </c>
      <c r="H110" t="s">
        <v>8</v>
      </c>
      <c r="I110" t="s">
        <v>315</v>
      </c>
    </row>
    <row r="111" spans="5:9" x14ac:dyDescent="0.25">
      <c r="E111" s="1" t="s">
        <v>316</v>
      </c>
      <c r="F111" t="s">
        <v>317</v>
      </c>
      <c r="G111" t="s">
        <v>8</v>
      </c>
      <c r="H111" t="s">
        <v>8</v>
      </c>
      <c r="I111" t="s">
        <v>318</v>
      </c>
    </row>
    <row r="112" spans="5:9" x14ac:dyDescent="0.25">
      <c r="E112" s="1" t="s">
        <v>319</v>
      </c>
      <c r="F112" t="s">
        <v>320</v>
      </c>
      <c r="G112" t="s">
        <v>8</v>
      </c>
      <c r="H112" t="s">
        <v>8</v>
      </c>
      <c r="I112" t="s">
        <v>321</v>
      </c>
    </row>
    <row r="113" spans="5:9" x14ac:dyDescent="0.25">
      <c r="E113" s="1" t="s">
        <v>322</v>
      </c>
      <c r="F113" t="s">
        <v>323</v>
      </c>
      <c r="G113" t="s">
        <v>8</v>
      </c>
      <c r="H113" t="s">
        <v>8</v>
      </c>
      <c r="I113" t="s">
        <v>324</v>
      </c>
    </row>
    <row r="114" spans="5:9" x14ac:dyDescent="0.25">
      <c r="E114" s="1" t="s">
        <v>325</v>
      </c>
      <c r="F114" t="s">
        <v>326</v>
      </c>
      <c r="G114" t="s">
        <v>8</v>
      </c>
      <c r="H114" t="s">
        <v>8</v>
      </c>
      <c r="I114" t="s">
        <v>327</v>
      </c>
    </row>
    <row r="115" spans="5:9" x14ac:dyDescent="0.25">
      <c r="E115" s="1" t="s">
        <v>328</v>
      </c>
      <c r="F115" t="s">
        <v>329</v>
      </c>
      <c r="G115" t="s">
        <v>7</v>
      </c>
      <c r="H115" t="s">
        <v>8</v>
      </c>
      <c r="I115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sqref="A1:F1048576"/>
    </sheetView>
  </sheetViews>
  <sheetFormatPr baseColWidth="10" defaultRowHeight="15" x14ac:dyDescent="0.25"/>
  <cols>
    <col min="1" max="1" width="46.5703125" style="3" bestFit="1" customWidth="1"/>
    <col min="2" max="2" width="8.5703125" style="3" customWidth="1"/>
    <col min="3" max="3" width="9.5703125" style="3" customWidth="1"/>
    <col min="4" max="4" width="6.5703125" style="3" customWidth="1"/>
    <col min="5" max="5" width="9.85546875" style="3" customWidth="1"/>
    <col min="6" max="6" width="6.28515625" style="3" customWidth="1"/>
  </cols>
  <sheetData>
    <row r="1" spans="1:8" ht="16.5" thickTop="1" thickBot="1" x14ac:dyDescent="0.3">
      <c r="A1" s="75" t="s">
        <v>461</v>
      </c>
      <c r="B1" s="76" t="s">
        <v>337</v>
      </c>
      <c r="C1" s="78" t="s">
        <v>339</v>
      </c>
      <c r="D1" s="79" t="s">
        <v>340</v>
      </c>
      <c r="E1" s="80" t="s">
        <v>341</v>
      </c>
      <c r="F1" s="77" t="s">
        <v>342</v>
      </c>
      <c r="G1" s="3"/>
      <c r="H1" s="3"/>
    </row>
    <row r="2" spans="1:8" ht="15.75" thickTop="1" x14ac:dyDescent="0.25">
      <c r="A2" s="69" t="s">
        <v>9</v>
      </c>
      <c r="B2" s="18" t="s">
        <v>7</v>
      </c>
      <c r="C2" s="46" t="s">
        <v>7</v>
      </c>
      <c r="D2" s="5" t="s">
        <v>7</v>
      </c>
      <c r="E2" s="5" t="s">
        <v>7</v>
      </c>
      <c r="F2" s="44" t="s">
        <v>7</v>
      </c>
    </row>
    <row r="3" spans="1:8" x14ac:dyDescent="0.25">
      <c r="A3" s="71" t="s">
        <v>12</v>
      </c>
      <c r="B3" s="18" t="s">
        <v>7</v>
      </c>
      <c r="C3" s="46" t="s">
        <v>7</v>
      </c>
      <c r="D3" s="5" t="s">
        <v>7</v>
      </c>
      <c r="E3" s="5" t="s">
        <v>7</v>
      </c>
      <c r="F3" s="44" t="s">
        <v>7</v>
      </c>
    </row>
    <row r="4" spans="1:8" x14ac:dyDescent="0.25">
      <c r="A4" s="71" t="s">
        <v>15</v>
      </c>
      <c r="B4" s="18" t="s">
        <v>7</v>
      </c>
      <c r="C4" s="46" t="s">
        <v>7</v>
      </c>
      <c r="D4" s="5" t="s">
        <v>7</v>
      </c>
      <c r="E4" s="5" t="s">
        <v>7</v>
      </c>
      <c r="F4" s="44" t="s">
        <v>7</v>
      </c>
    </row>
    <row r="5" spans="1:8" x14ac:dyDescent="0.25">
      <c r="A5" s="71" t="s">
        <v>18</v>
      </c>
      <c r="B5" s="18" t="s">
        <v>7</v>
      </c>
      <c r="C5" s="46" t="s">
        <v>7</v>
      </c>
      <c r="D5" s="5" t="s">
        <v>7</v>
      </c>
      <c r="E5" s="5" t="s">
        <v>7</v>
      </c>
      <c r="F5" s="44" t="s">
        <v>7</v>
      </c>
    </row>
    <row r="6" spans="1:8" x14ac:dyDescent="0.25">
      <c r="A6" s="71" t="s">
        <v>21</v>
      </c>
      <c r="B6" s="18" t="s">
        <v>8</v>
      </c>
      <c r="C6" s="46" t="s">
        <v>8</v>
      </c>
      <c r="D6" s="5" t="s">
        <v>8</v>
      </c>
      <c r="E6" s="5" t="s">
        <v>8</v>
      </c>
      <c r="F6" s="44" t="s">
        <v>8</v>
      </c>
    </row>
    <row r="7" spans="1:8" x14ac:dyDescent="0.25">
      <c r="A7" s="71" t="s">
        <v>24</v>
      </c>
      <c r="B7" s="18" t="s">
        <v>8</v>
      </c>
      <c r="C7" s="46" t="s">
        <v>8</v>
      </c>
      <c r="D7" s="5" t="s">
        <v>8</v>
      </c>
      <c r="E7" s="5" t="s">
        <v>8</v>
      </c>
      <c r="F7" s="44" t="s">
        <v>8</v>
      </c>
    </row>
    <row r="8" spans="1:8" x14ac:dyDescent="0.25">
      <c r="A8" s="71" t="s">
        <v>27</v>
      </c>
      <c r="B8" s="18" t="s">
        <v>7</v>
      </c>
      <c r="C8" s="46" t="s">
        <v>7</v>
      </c>
      <c r="D8" s="5" t="s">
        <v>7</v>
      </c>
      <c r="E8" s="5" t="s">
        <v>7</v>
      </c>
      <c r="F8" s="44" t="s">
        <v>7</v>
      </c>
    </row>
    <row r="9" spans="1:8" x14ac:dyDescent="0.25">
      <c r="A9" s="71" t="s">
        <v>30</v>
      </c>
      <c r="B9" s="18" t="s">
        <v>7</v>
      </c>
      <c r="C9" s="46" t="s">
        <v>7</v>
      </c>
      <c r="D9" s="5" t="s">
        <v>7</v>
      </c>
      <c r="E9" s="5" t="s">
        <v>7</v>
      </c>
      <c r="F9" s="44" t="s">
        <v>7</v>
      </c>
    </row>
    <row r="10" spans="1:8" x14ac:dyDescent="0.25">
      <c r="A10" s="71" t="s">
        <v>33</v>
      </c>
      <c r="B10" s="18" t="s">
        <v>8</v>
      </c>
      <c r="C10" s="46" t="s">
        <v>7</v>
      </c>
      <c r="D10" s="5" t="s">
        <v>7</v>
      </c>
      <c r="E10" s="5" t="s">
        <v>7</v>
      </c>
      <c r="F10" s="44" t="s">
        <v>7</v>
      </c>
    </row>
    <row r="11" spans="1:8" x14ac:dyDescent="0.25">
      <c r="A11" s="71" t="s">
        <v>36</v>
      </c>
      <c r="B11" s="18" t="s">
        <v>8</v>
      </c>
      <c r="C11" s="46" t="s">
        <v>8</v>
      </c>
      <c r="D11" s="5" t="s">
        <v>8</v>
      </c>
      <c r="E11" s="5" t="s">
        <v>8</v>
      </c>
      <c r="F11" s="44" t="s">
        <v>7</v>
      </c>
    </row>
    <row r="12" spans="1:8" x14ac:dyDescent="0.25">
      <c r="A12" s="71" t="s">
        <v>39</v>
      </c>
      <c r="B12" s="18" t="s">
        <v>8</v>
      </c>
      <c r="C12" s="46" t="s">
        <v>8</v>
      </c>
      <c r="D12" s="5" t="s">
        <v>8</v>
      </c>
      <c r="E12" s="5" t="s">
        <v>8</v>
      </c>
      <c r="F12" s="44" t="s">
        <v>7</v>
      </c>
    </row>
    <row r="13" spans="1:8" x14ac:dyDescent="0.25">
      <c r="A13" s="71" t="s">
        <v>42</v>
      </c>
      <c r="B13" s="18" t="s">
        <v>8</v>
      </c>
      <c r="C13" s="46" t="s">
        <v>8</v>
      </c>
      <c r="D13" s="5" t="s">
        <v>8</v>
      </c>
      <c r="E13" s="5" t="s">
        <v>8</v>
      </c>
      <c r="F13" s="44" t="s">
        <v>7</v>
      </c>
    </row>
    <row r="14" spans="1:8" x14ac:dyDescent="0.25">
      <c r="A14" s="71" t="s">
        <v>45</v>
      </c>
      <c r="B14" s="18" t="s">
        <v>8</v>
      </c>
      <c r="C14" s="46" t="s">
        <v>8</v>
      </c>
      <c r="D14" s="5" t="s">
        <v>8</v>
      </c>
      <c r="E14" s="5" t="s">
        <v>8</v>
      </c>
      <c r="F14" s="44" t="s">
        <v>7</v>
      </c>
    </row>
    <row r="15" spans="1:8" x14ac:dyDescent="0.25">
      <c r="A15" s="71" t="s">
        <v>48</v>
      </c>
      <c r="B15" s="18" t="s">
        <v>8</v>
      </c>
      <c r="C15" s="46" t="s">
        <v>8</v>
      </c>
      <c r="D15" s="5" t="s">
        <v>8</v>
      </c>
      <c r="E15" s="5" t="s">
        <v>8</v>
      </c>
      <c r="F15" s="44" t="s">
        <v>7</v>
      </c>
    </row>
    <row r="16" spans="1:8" x14ac:dyDescent="0.25">
      <c r="A16" s="71" t="s">
        <v>51</v>
      </c>
      <c r="B16" s="18" t="s">
        <v>8</v>
      </c>
      <c r="C16" s="46" t="s">
        <v>8</v>
      </c>
      <c r="D16" s="5" t="s">
        <v>8</v>
      </c>
      <c r="E16" s="5" t="s">
        <v>8</v>
      </c>
      <c r="F16" s="44" t="s">
        <v>7</v>
      </c>
    </row>
    <row r="17" spans="1:6" x14ac:dyDescent="0.25">
      <c r="A17" s="71" t="s">
        <v>54</v>
      </c>
      <c r="B17" s="18" t="s">
        <v>8</v>
      </c>
      <c r="C17" s="46" t="s">
        <v>8</v>
      </c>
      <c r="D17" s="5" t="s">
        <v>8</v>
      </c>
      <c r="E17" s="5" t="s">
        <v>8</v>
      </c>
      <c r="F17" s="44" t="s">
        <v>8</v>
      </c>
    </row>
    <row r="18" spans="1:6" x14ac:dyDescent="0.25">
      <c r="A18" s="71" t="s">
        <v>57</v>
      </c>
      <c r="B18" s="18" t="s">
        <v>8</v>
      </c>
      <c r="C18" s="46" t="s">
        <v>8</v>
      </c>
      <c r="D18" s="5" t="s">
        <v>8</v>
      </c>
      <c r="E18" s="5" t="s">
        <v>8</v>
      </c>
      <c r="F18" s="44" t="s">
        <v>8</v>
      </c>
    </row>
    <row r="19" spans="1:6" x14ac:dyDescent="0.25">
      <c r="A19" s="71" t="s">
        <v>60</v>
      </c>
      <c r="B19" s="18" t="s">
        <v>8</v>
      </c>
      <c r="C19" s="46" t="s">
        <v>8</v>
      </c>
      <c r="D19" s="5" t="s">
        <v>8</v>
      </c>
      <c r="E19" s="5" t="s">
        <v>8</v>
      </c>
      <c r="F19" s="44" t="s">
        <v>8</v>
      </c>
    </row>
    <row r="20" spans="1:6" x14ac:dyDescent="0.25">
      <c r="A20" s="71" t="s">
        <v>63</v>
      </c>
      <c r="B20" s="18" t="s">
        <v>7</v>
      </c>
      <c r="C20" s="46" t="s">
        <v>8</v>
      </c>
      <c r="D20" s="5" t="s">
        <v>8</v>
      </c>
      <c r="E20" s="5" t="s">
        <v>8</v>
      </c>
      <c r="F20" s="44" t="s">
        <v>8</v>
      </c>
    </row>
    <row r="21" spans="1:6" x14ac:dyDescent="0.25">
      <c r="A21" s="71" t="s">
        <v>66</v>
      </c>
      <c r="B21" s="18" t="s">
        <v>8</v>
      </c>
      <c r="C21" s="46" t="s">
        <v>8</v>
      </c>
      <c r="D21" s="5" t="s">
        <v>8</v>
      </c>
      <c r="E21" s="5" t="s">
        <v>8</v>
      </c>
      <c r="F21" s="44" t="s">
        <v>8</v>
      </c>
    </row>
    <row r="22" spans="1:6" x14ac:dyDescent="0.25">
      <c r="A22" s="71" t="s">
        <v>69</v>
      </c>
      <c r="B22" s="18" t="s">
        <v>7</v>
      </c>
      <c r="C22" s="46" t="s">
        <v>7</v>
      </c>
      <c r="D22" s="5" t="s">
        <v>7</v>
      </c>
      <c r="E22" s="5" t="s">
        <v>7</v>
      </c>
      <c r="F22" s="44" t="s">
        <v>7</v>
      </c>
    </row>
    <row r="23" spans="1:6" x14ac:dyDescent="0.25">
      <c r="A23" s="71" t="s">
        <v>72</v>
      </c>
      <c r="B23" s="18" t="s">
        <v>7</v>
      </c>
      <c r="C23" s="46" t="s">
        <v>7</v>
      </c>
      <c r="D23" s="5" t="s">
        <v>7</v>
      </c>
      <c r="E23" s="5" t="s">
        <v>7</v>
      </c>
      <c r="F23" s="44" t="s">
        <v>7</v>
      </c>
    </row>
    <row r="24" spans="1:6" x14ac:dyDescent="0.25">
      <c r="A24" s="71" t="s">
        <v>75</v>
      </c>
      <c r="B24" s="18" t="s">
        <v>7</v>
      </c>
      <c r="C24" s="46" t="s">
        <v>8</v>
      </c>
      <c r="D24" s="5" t="s">
        <v>8</v>
      </c>
      <c r="E24" s="5" t="s">
        <v>8</v>
      </c>
      <c r="F24" s="44" t="s">
        <v>8</v>
      </c>
    </row>
    <row r="25" spans="1:6" x14ac:dyDescent="0.25">
      <c r="A25" s="71" t="s">
        <v>78</v>
      </c>
      <c r="B25" s="18" t="s">
        <v>8</v>
      </c>
      <c r="C25" s="46" t="s">
        <v>7</v>
      </c>
      <c r="D25" s="5" t="s">
        <v>7</v>
      </c>
      <c r="E25" s="5" t="s">
        <v>7</v>
      </c>
      <c r="F25" s="44" t="s">
        <v>7</v>
      </c>
    </row>
    <row r="26" spans="1:6" x14ac:dyDescent="0.25">
      <c r="A26" s="71" t="s">
        <v>81</v>
      </c>
      <c r="B26" s="18" t="s">
        <v>8</v>
      </c>
      <c r="C26" s="46" t="s">
        <v>7</v>
      </c>
      <c r="D26" s="5" t="s">
        <v>7</v>
      </c>
      <c r="E26" s="5" t="s">
        <v>7</v>
      </c>
      <c r="F26" s="44" t="s">
        <v>7</v>
      </c>
    </row>
    <row r="27" spans="1:6" x14ac:dyDescent="0.25">
      <c r="A27" s="71" t="s">
        <v>84</v>
      </c>
      <c r="B27" s="18" t="s">
        <v>8</v>
      </c>
      <c r="C27" s="46" t="s">
        <v>8</v>
      </c>
      <c r="D27" s="5" t="s">
        <v>8</v>
      </c>
      <c r="E27" s="5" t="s">
        <v>8</v>
      </c>
      <c r="F27" s="44" t="s">
        <v>7</v>
      </c>
    </row>
    <row r="28" spans="1:6" x14ac:dyDescent="0.25">
      <c r="A28" s="71" t="s">
        <v>87</v>
      </c>
      <c r="B28" s="18" t="s">
        <v>8</v>
      </c>
      <c r="C28" s="46" t="s">
        <v>7</v>
      </c>
      <c r="D28" s="5" t="s">
        <v>7</v>
      </c>
      <c r="E28" s="5" t="s">
        <v>7</v>
      </c>
      <c r="F28" s="44" t="s">
        <v>7</v>
      </c>
    </row>
    <row r="29" spans="1:6" x14ac:dyDescent="0.25">
      <c r="A29" s="71" t="s">
        <v>90</v>
      </c>
      <c r="B29" s="18" t="s">
        <v>8</v>
      </c>
      <c r="C29" s="46" t="s">
        <v>8</v>
      </c>
      <c r="D29" s="5" t="s">
        <v>8</v>
      </c>
      <c r="E29" s="5" t="s">
        <v>8</v>
      </c>
      <c r="F29" s="44" t="s">
        <v>8</v>
      </c>
    </row>
    <row r="30" spans="1:6" x14ac:dyDescent="0.25">
      <c r="A30" s="71" t="s">
        <v>93</v>
      </c>
      <c r="B30" s="18" t="s">
        <v>8</v>
      </c>
      <c r="C30" s="46" t="s">
        <v>8</v>
      </c>
      <c r="D30" s="5" t="s">
        <v>8</v>
      </c>
      <c r="E30" s="5" t="s">
        <v>8</v>
      </c>
      <c r="F30" s="44" t="s">
        <v>7</v>
      </c>
    </row>
    <row r="31" spans="1:6" x14ac:dyDescent="0.25">
      <c r="A31" s="71" t="s">
        <v>96</v>
      </c>
      <c r="B31" s="18" t="s">
        <v>8</v>
      </c>
      <c r="C31" s="46" t="s">
        <v>8</v>
      </c>
      <c r="D31" s="5" t="s">
        <v>8</v>
      </c>
      <c r="E31" s="5" t="s">
        <v>8</v>
      </c>
      <c r="F31" s="44" t="s">
        <v>8</v>
      </c>
    </row>
    <row r="32" spans="1:6" x14ac:dyDescent="0.25">
      <c r="A32" s="71" t="s">
        <v>99</v>
      </c>
      <c r="B32" s="18" t="s">
        <v>8</v>
      </c>
      <c r="C32" s="46" t="s">
        <v>8</v>
      </c>
      <c r="D32" s="5" t="s">
        <v>8</v>
      </c>
      <c r="E32" s="5" t="s">
        <v>8</v>
      </c>
      <c r="F32" s="44" t="s">
        <v>8</v>
      </c>
    </row>
    <row r="33" spans="1:6" x14ac:dyDescent="0.25">
      <c r="A33" s="71" t="s">
        <v>102</v>
      </c>
      <c r="B33" s="18" t="s">
        <v>8</v>
      </c>
      <c r="C33" s="46" t="s">
        <v>8</v>
      </c>
      <c r="D33" s="5" t="s">
        <v>8</v>
      </c>
      <c r="E33" s="5" t="s">
        <v>8</v>
      </c>
      <c r="F33" s="44" t="s">
        <v>8</v>
      </c>
    </row>
    <row r="34" spans="1:6" x14ac:dyDescent="0.25">
      <c r="A34" s="71" t="s">
        <v>105</v>
      </c>
      <c r="B34" s="18" t="s">
        <v>8</v>
      </c>
      <c r="C34" s="46" t="s">
        <v>8</v>
      </c>
      <c r="D34" s="5" t="s">
        <v>8</v>
      </c>
      <c r="E34" s="5" t="s">
        <v>8</v>
      </c>
      <c r="F34" s="44" t="s">
        <v>8</v>
      </c>
    </row>
    <row r="35" spans="1:6" x14ac:dyDescent="0.25">
      <c r="A35" s="71" t="s">
        <v>108</v>
      </c>
      <c r="B35" s="18" t="s">
        <v>8</v>
      </c>
      <c r="C35" s="46" t="s">
        <v>8</v>
      </c>
      <c r="D35" s="5" t="s">
        <v>8</v>
      </c>
      <c r="E35" s="5" t="s">
        <v>8</v>
      </c>
      <c r="F35" s="44" t="s">
        <v>8</v>
      </c>
    </row>
    <row r="36" spans="1:6" x14ac:dyDescent="0.25">
      <c r="A36" s="71" t="s">
        <v>111</v>
      </c>
      <c r="B36" s="18" t="s">
        <v>8</v>
      </c>
      <c r="C36" s="46" t="s">
        <v>8</v>
      </c>
      <c r="D36" s="5" t="s">
        <v>8</v>
      </c>
      <c r="E36" s="5" t="s">
        <v>8</v>
      </c>
      <c r="F36" s="44" t="s">
        <v>8</v>
      </c>
    </row>
    <row r="37" spans="1:6" x14ac:dyDescent="0.25">
      <c r="A37" s="71" t="s">
        <v>114</v>
      </c>
      <c r="B37" s="18" t="s">
        <v>8</v>
      </c>
      <c r="C37" s="46" t="s">
        <v>8</v>
      </c>
      <c r="D37" s="5" t="s">
        <v>8</v>
      </c>
      <c r="E37" s="5" t="s">
        <v>8</v>
      </c>
      <c r="F37" s="44" t="s">
        <v>8</v>
      </c>
    </row>
    <row r="38" spans="1:6" x14ac:dyDescent="0.25">
      <c r="A38" s="71" t="s">
        <v>117</v>
      </c>
      <c r="B38" s="18" t="s">
        <v>8</v>
      </c>
      <c r="C38" s="46" t="s">
        <v>8</v>
      </c>
      <c r="D38" s="5" t="s">
        <v>8</v>
      </c>
      <c r="E38" s="5" t="s">
        <v>8</v>
      </c>
      <c r="F38" s="44" t="s">
        <v>7</v>
      </c>
    </row>
    <row r="39" spans="1:6" x14ac:dyDescent="0.25">
      <c r="A39" s="71" t="s">
        <v>120</v>
      </c>
      <c r="B39" s="18" t="s">
        <v>7</v>
      </c>
      <c r="C39" s="46" t="s">
        <v>7</v>
      </c>
      <c r="D39" s="5" t="s">
        <v>7</v>
      </c>
      <c r="E39" s="5" t="s">
        <v>7</v>
      </c>
      <c r="F39" s="44" t="s">
        <v>7</v>
      </c>
    </row>
    <row r="40" spans="1:6" x14ac:dyDescent="0.25">
      <c r="A40" s="71" t="s">
        <v>123</v>
      </c>
      <c r="B40" s="18" t="s">
        <v>8</v>
      </c>
      <c r="C40" s="46" t="s">
        <v>8</v>
      </c>
      <c r="D40" s="5" t="s">
        <v>8</v>
      </c>
      <c r="E40" s="5" t="s">
        <v>8</v>
      </c>
      <c r="F40" s="44" t="s">
        <v>7</v>
      </c>
    </row>
    <row r="41" spans="1:6" x14ac:dyDescent="0.25">
      <c r="A41" s="71" t="s">
        <v>126</v>
      </c>
      <c r="B41" s="18" t="s">
        <v>8</v>
      </c>
      <c r="C41" s="46" t="s">
        <v>8</v>
      </c>
      <c r="D41" s="5" t="s">
        <v>8</v>
      </c>
      <c r="E41" s="5" t="s">
        <v>8</v>
      </c>
      <c r="F41" s="44" t="s">
        <v>7</v>
      </c>
    </row>
    <row r="42" spans="1:6" x14ac:dyDescent="0.25">
      <c r="A42" s="71" t="s">
        <v>129</v>
      </c>
      <c r="B42" s="18" t="s">
        <v>8</v>
      </c>
      <c r="C42" s="46" t="s">
        <v>8</v>
      </c>
      <c r="D42" s="5" t="s">
        <v>8</v>
      </c>
      <c r="E42" s="5" t="s">
        <v>8</v>
      </c>
      <c r="F42" s="44" t="s">
        <v>7</v>
      </c>
    </row>
    <row r="43" spans="1:6" x14ac:dyDescent="0.25">
      <c r="A43" s="71" t="s">
        <v>132</v>
      </c>
      <c r="B43" s="18" t="s">
        <v>7</v>
      </c>
      <c r="C43" s="46" t="s">
        <v>8</v>
      </c>
      <c r="D43" s="5" t="s">
        <v>8</v>
      </c>
      <c r="E43" s="5" t="s">
        <v>8</v>
      </c>
      <c r="F43" s="44" t="s">
        <v>8</v>
      </c>
    </row>
    <row r="44" spans="1:6" x14ac:dyDescent="0.25">
      <c r="A44" s="71" t="s">
        <v>135</v>
      </c>
      <c r="B44" s="18" t="s">
        <v>8</v>
      </c>
      <c r="C44" s="46" t="s">
        <v>7</v>
      </c>
      <c r="D44" s="5" t="s">
        <v>7</v>
      </c>
      <c r="E44" s="5" t="s">
        <v>7</v>
      </c>
      <c r="F44" s="44" t="s">
        <v>7</v>
      </c>
    </row>
    <row r="45" spans="1:6" x14ac:dyDescent="0.25">
      <c r="A45" s="71" t="s">
        <v>138</v>
      </c>
      <c r="B45" s="18" t="s">
        <v>8</v>
      </c>
      <c r="C45" s="46" t="s">
        <v>7</v>
      </c>
      <c r="D45" s="5" t="s">
        <v>7</v>
      </c>
      <c r="E45" s="5" t="s">
        <v>7</v>
      </c>
      <c r="F45" s="44" t="s">
        <v>7</v>
      </c>
    </row>
    <row r="46" spans="1:6" x14ac:dyDescent="0.25">
      <c r="A46" s="71" t="s">
        <v>141</v>
      </c>
      <c r="B46" s="18" t="s">
        <v>7</v>
      </c>
      <c r="C46" s="46" t="s">
        <v>7</v>
      </c>
      <c r="D46" s="5" t="s">
        <v>7</v>
      </c>
      <c r="E46" s="5" t="s">
        <v>7</v>
      </c>
      <c r="F46" s="44" t="s">
        <v>7</v>
      </c>
    </row>
    <row r="47" spans="1:6" x14ac:dyDescent="0.25">
      <c r="A47" s="71" t="s">
        <v>144</v>
      </c>
      <c r="B47" s="18" t="s">
        <v>8</v>
      </c>
      <c r="C47" s="46" t="s">
        <v>7</v>
      </c>
      <c r="D47" s="5" t="s">
        <v>7</v>
      </c>
      <c r="E47" s="5" t="s">
        <v>7</v>
      </c>
      <c r="F47" s="44" t="s">
        <v>7</v>
      </c>
    </row>
    <row r="48" spans="1:6" x14ac:dyDescent="0.25">
      <c r="A48" s="71" t="s">
        <v>147</v>
      </c>
      <c r="B48" s="18" t="s">
        <v>7</v>
      </c>
      <c r="C48" s="46" t="s">
        <v>7</v>
      </c>
      <c r="D48" s="5" t="s">
        <v>7</v>
      </c>
      <c r="E48" s="5" t="s">
        <v>7</v>
      </c>
      <c r="F48" s="44" t="s">
        <v>7</v>
      </c>
    </row>
    <row r="49" spans="1:6" x14ac:dyDescent="0.25">
      <c r="A49" s="71" t="s">
        <v>150</v>
      </c>
      <c r="B49" s="18" t="s">
        <v>8</v>
      </c>
      <c r="C49" s="46" t="s">
        <v>7</v>
      </c>
      <c r="D49" s="5" t="s">
        <v>7</v>
      </c>
      <c r="E49" s="5" t="s">
        <v>7</v>
      </c>
      <c r="F49" s="44" t="s">
        <v>7</v>
      </c>
    </row>
    <row r="50" spans="1:6" ht="15.75" thickBot="1" x14ac:dyDescent="0.3">
      <c r="A50" s="71" t="s">
        <v>153</v>
      </c>
      <c r="B50" s="18" t="s">
        <v>8</v>
      </c>
      <c r="C50" s="46" t="s">
        <v>8</v>
      </c>
      <c r="D50" s="5" t="s">
        <v>8</v>
      </c>
      <c r="E50" s="5" t="s">
        <v>8</v>
      </c>
      <c r="F50" s="44" t="s">
        <v>8</v>
      </c>
    </row>
    <row r="51" spans="1:6" ht="16.5" thickTop="1" thickBot="1" x14ac:dyDescent="0.3">
      <c r="A51" s="75" t="s">
        <v>461</v>
      </c>
      <c r="B51" s="76" t="s">
        <v>337</v>
      </c>
      <c r="C51" s="78" t="s">
        <v>339</v>
      </c>
      <c r="D51" s="79" t="s">
        <v>340</v>
      </c>
      <c r="E51" s="80" t="s">
        <v>341</v>
      </c>
      <c r="F51" s="77" t="s">
        <v>342</v>
      </c>
    </row>
    <row r="52" spans="1:6" ht="15.75" thickTop="1" x14ac:dyDescent="0.25">
      <c r="A52" s="71" t="s">
        <v>156</v>
      </c>
      <c r="B52" s="18" t="s">
        <v>8</v>
      </c>
      <c r="C52" s="46" t="s">
        <v>8</v>
      </c>
      <c r="D52" s="5" t="s">
        <v>8</v>
      </c>
      <c r="E52" s="5" t="s">
        <v>8</v>
      </c>
      <c r="F52" s="44" t="s">
        <v>8</v>
      </c>
    </row>
    <row r="53" spans="1:6" x14ac:dyDescent="0.25">
      <c r="A53" s="71" t="s">
        <v>159</v>
      </c>
      <c r="B53" s="18" t="s">
        <v>7</v>
      </c>
      <c r="C53" s="46" t="s">
        <v>7</v>
      </c>
      <c r="D53" s="5" t="s">
        <v>7</v>
      </c>
      <c r="E53" s="5" t="s">
        <v>7</v>
      </c>
      <c r="F53" s="44" t="s">
        <v>7</v>
      </c>
    </row>
    <row r="54" spans="1:6" x14ac:dyDescent="0.25">
      <c r="A54" s="71" t="s">
        <v>162</v>
      </c>
      <c r="B54" s="18" t="s">
        <v>8</v>
      </c>
      <c r="C54" s="46" t="s">
        <v>8</v>
      </c>
      <c r="D54" s="5" t="s">
        <v>8</v>
      </c>
      <c r="E54" s="5" t="s">
        <v>8</v>
      </c>
      <c r="F54" s="44" t="s">
        <v>8</v>
      </c>
    </row>
    <row r="55" spans="1:6" x14ac:dyDescent="0.25">
      <c r="A55" s="71" t="s">
        <v>165</v>
      </c>
      <c r="B55" s="18" t="s">
        <v>7</v>
      </c>
      <c r="C55" s="46" t="s">
        <v>7</v>
      </c>
      <c r="D55" s="5" t="s">
        <v>7</v>
      </c>
      <c r="E55" s="5" t="s">
        <v>7</v>
      </c>
      <c r="F55" s="44" t="s">
        <v>8</v>
      </c>
    </row>
    <row r="56" spans="1:6" x14ac:dyDescent="0.25">
      <c r="A56" s="71" t="s">
        <v>168</v>
      </c>
      <c r="B56" s="18" t="s">
        <v>8</v>
      </c>
      <c r="C56" s="46" t="s">
        <v>7</v>
      </c>
      <c r="D56" s="5" t="s">
        <v>7</v>
      </c>
      <c r="E56" s="5" t="s">
        <v>7</v>
      </c>
      <c r="F56" s="44" t="s">
        <v>7</v>
      </c>
    </row>
    <row r="57" spans="1:6" x14ac:dyDescent="0.25">
      <c r="A57" s="71" t="s">
        <v>171</v>
      </c>
      <c r="B57" s="18" t="s">
        <v>8</v>
      </c>
      <c r="C57" s="46" t="s">
        <v>7</v>
      </c>
      <c r="D57" s="5" t="s">
        <v>7</v>
      </c>
      <c r="E57" s="5" t="s">
        <v>7</v>
      </c>
      <c r="F57" s="44" t="s">
        <v>7</v>
      </c>
    </row>
    <row r="58" spans="1:6" x14ac:dyDescent="0.25">
      <c r="A58" s="71" t="s">
        <v>174</v>
      </c>
      <c r="B58" s="18" t="s">
        <v>7</v>
      </c>
      <c r="C58" s="46" t="s">
        <v>7</v>
      </c>
      <c r="D58" s="5" t="s">
        <v>7</v>
      </c>
      <c r="E58" s="5" t="s">
        <v>7</v>
      </c>
      <c r="F58" s="44" t="s">
        <v>7</v>
      </c>
    </row>
    <row r="59" spans="1:6" x14ac:dyDescent="0.25">
      <c r="A59" s="71" t="s">
        <v>177</v>
      </c>
      <c r="B59" s="18" t="s">
        <v>7</v>
      </c>
      <c r="C59" s="46" t="s">
        <v>8</v>
      </c>
      <c r="D59" s="5" t="s">
        <v>8</v>
      </c>
      <c r="E59" s="5" t="s">
        <v>8</v>
      </c>
      <c r="F59" s="44" t="s">
        <v>8</v>
      </c>
    </row>
    <row r="60" spans="1:6" x14ac:dyDescent="0.25">
      <c r="A60" s="71" t="s">
        <v>180</v>
      </c>
      <c r="B60" s="18" t="s">
        <v>7</v>
      </c>
      <c r="C60" s="46" t="s">
        <v>8</v>
      </c>
      <c r="D60" s="5" t="s">
        <v>8</v>
      </c>
      <c r="E60" s="5" t="s">
        <v>8</v>
      </c>
      <c r="F60" s="44" t="s">
        <v>7</v>
      </c>
    </row>
    <row r="61" spans="1:6" x14ac:dyDescent="0.25">
      <c r="A61" s="71" t="s">
        <v>183</v>
      </c>
      <c r="B61" s="18" t="s">
        <v>8</v>
      </c>
      <c r="C61" s="46" t="s">
        <v>8</v>
      </c>
      <c r="D61" s="5" t="s">
        <v>8</v>
      </c>
      <c r="E61" s="5" t="s">
        <v>8</v>
      </c>
      <c r="F61" s="44" t="s">
        <v>8</v>
      </c>
    </row>
    <row r="62" spans="1:6" x14ac:dyDescent="0.25">
      <c r="A62" s="71" t="s">
        <v>186</v>
      </c>
      <c r="B62" s="18" t="s">
        <v>7</v>
      </c>
      <c r="C62" s="46" t="s">
        <v>7</v>
      </c>
      <c r="D62" s="5" t="s">
        <v>7</v>
      </c>
      <c r="E62" s="5" t="s">
        <v>7</v>
      </c>
      <c r="F62" s="44" t="s">
        <v>7</v>
      </c>
    </row>
    <row r="63" spans="1:6" x14ac:dyDescent="0.25">
      <c r="A63" s="71" t="s">
        <v>189</v>
      </c>
      <c r="B63" s="18" t="s">
        <v>8</v>
      </c>
      <c r="C63" s="46" t="s">
        <v>8</v>
      </c>
      <c r="D63" s="5" t="s">
        <v>8</v>
      </c>
      <c r="E63" s="5" t="s">
        <v>8</v>
      </c>
      <c r="F63" s="44" t="s">
        <v>7</v>
      </c>
    </row>
    <row r="64" spans="1:6" x14ac:dyDescent="0.25">
      <c r="A64" s="71" t="s">
        <v>192</v>
      </c>
      <c r="B64" s="18" t="s">
        <v>8</v>
      </c>
      <c r="C64" s="46" t="s">
        <v>8</v>
      </c>
      <c r="D64" s="5" t="s">
        <v>8</v>
      </c>
      <c r="E64" s="5" t="s">
        <v>8</v>
      </c>
      <c r="F64" s="44" t="s">
        <v>8</v>
      </c>
    </row>
    <row r="65" spans="1:6" x14ac:dyDescent="0.25">
      <c r="A65" s="71" t="s">
        <v>195</v>
      </c>
      <c r="B65" s="18" t="s">
        <v>7</v>
      </c>
      <c r="C65" s="46" t="s">
        <v>8</v>
      </c>
      <c r="D65" s="5" t="s">
        <v>8</v>
      </c>
      <c r="E65" s="5" t="s">
        <v>8</v>
      </c>
      <c r="F65" s="44" t="s">
        <v>8</v>
      </c>
    </row>
    <row r="66" spans="1:6" x14ac:dyDescent="0.25">
      <c r="A66" s="71" t="s">
        <v>198</v>
      </c>
      <c r="B66" s="18" t="s">
        <v>7</v>
      </c>
      <c r="C66" s="46" t="s">
        <v>7</v>
      </c>
      <c r="D66" s="5" t="s">
        <v>7</v>
      </c>
      <c r="E66" s="5" t="s">
        <v>7</v>
      </c>
      <c r="F66" s="44" t="s">
        <v>8</v>
      </c>
    </row>
    <row r="67" spans="1:6" x14ac:dyDescent="0.25">
      <c r="A67" s="71" t="s">
        <v>201</v>
      </c>
      <c r="B67" s="18" t="s">
        <v>7</v>
      </c>
      <c r="C67" s="46" t="s">
        <v>8</v>
      </c>
      <c r="D67" s="5" t="s">
        <v>8</v>
      </c>
      <c r="E67" s="5" t="s">
        <v>8</v>
      </c>
      <c r="F67" s="44" t="s">
        <v>8</v>
      </c>
    </row>
    <row r="68" spans="1:6" x14ac:dyDescent="0.25">
      <c r="A68" s="71" t="s">
        <v>204</v>
      </c>
      <c r="B68" s="18" t="s">
        <v>7</v>
      </c>
      <c r="C68" s="46" t="s">
        <v>7</v>
      </c>
      <c r="D68" s="5" t="s">
        <v>7</v>
      </c>
      <c r="E68" s="5" t="s">
        <v>7</v>
      </c>
      <c r="F68" s="44" t="s">
        <v>7</v>
      </c>
    </row>
    <row r="69" spans="1:6" x14ac:dyDescent="0.25">
      <c r="A69" s="71" t="s">
        <v>207</v>
      </c>
      <c r="B69" s="18" t="s">
        <v>8</v>
      </c>
      <c r="C69" s="46" t="s">
        <v>7</v>
      </c>
      <c r="D69" s="5" t="s">
        <v>7</v>
      </c>
      <c r="E69" s="5" t="s">
        <v>7</v>
      </c>
      <c r="F69" s="44" t="s">
        <v>7</v>
      </c>
    </row>
    <row r="70" spans="1:6" x14ac:dyDescent="0.25">
      <c r="A70" s="71" t="s">
        <v>210</v>
      </c>
      <c r="B70" s="18" t="s">
        <v>8</v>
      </c>
      <c r="C70" s="46" t="s">
        <v>8</v>
      </c>
      <c r="D70" s="5" t="s">
        <v>8</v>
      </c>
      <c r="E70" s="5" t="s">
        <v>8</v>
      </c>
      <c r="F70" s="44" t="s">
        <v>8</v>
      </c>
    </row>
    <row r="71" spans="1:6" x14ac:dyDescent="0.25">
      <c r="A71" s="71" t="s">
        <v>213</v>
      </c>
      <c r="B71" s="18" t="s">
        <v>8</v>
      </c>
      <c r="C71" s="46" t="s">
        <v>7</v>
      </c>
      <c r="D71" s="5" t="s">
        <v>7</v>
      </c>
      <c r="E71" s="5" t="s">
        <v>7</v>
      </c>
      <c r="F71" s="44" t="s">
        <v>7</v>
      </c>
    </row>
    <row r="72" spans="1:6" x14ac:dyDescent="0.25">
      <c r="A72" s="71" t="s">
        <v>216</v>
      </c>
      <c r="B72" s="18" t="s">
        <v>8</v>
      </c>
      <c r="C72" s="46" t="s">
        <v>7</v>
      </c>
      <c r="D72" s="5" t="s">
        <v>7</v>
      </c>
      <c r="E72" s="5" t="s">
        <v>7</v>
      </c>
      <c r="F72" s="44" t="s">
        <v>7</v>
      </c>
    </row>
    <row r="73" spans="1:6" x14ac:dyDescent="0.25">
      <c r="A73" s="71" t="s">
        <v>219</v>
      </c>
      <c r="B73" s="18" t="s">
        <v>8</v>
      </c>
      <c r="C73" s="46" t="s">
        <v>8</v>
      </c>
      <c r="D73" s="5" t="s">
        <v>8</v>
      </c>
      <c r="E73" s="5" t="s">
        <v>8</v>
      </c>
      <c r="F73" s="44" t="s">
        <v>8</v>
      </c>
    </row>
    <row r="74" spans="1:6" x14ac:dyDescent="0.25">
      <c r="A74" s="71" t="s">
        <v>222</v>
      </c>
      <c r="B74" s="18" t="s">
        <v>8</v>
      </c>
      <c r="C74" s="46" t="s">
        <v>7</v>
      </c>
      <c r="D74" s="5" t="s">
        <v>7</v>
      </c>
      <c r="E74" s="5" t="s">
        <v>7</v>
      </c>
      <c r="F74" s="44" t="s">
        <v>7</v>
      </c>
    </row>
    <row r="75" spans="1:6" x14ac:dyDescent="0.25">
      <c r="A75" s="71" t="s">
        <v>225</v>
      </c>
      <c r="B75" s="18" t="s">
        <v>8</v>
      </c>
      <c r="C75" s="46" t="s">
        <v>7</v>
      </c>
      <c r="D75" s="5" t="s">
        <v>7</v>
      </c>
      <c r="E75" s="5" t="s">
        <v>7</v>
      </c>
      <c r="F75" s="44" t="s">
        <v>7</v>
      </c>
    </row>
    <row r="76" spans="1:6" x14ac:dyDescent="0.25">
      <c r="A76" s="71" t="s">
        <v>228</v>
      </c>
      <c r="B76" s="18" t="s">
        <v>7</v>
      </c>
      <c r="C76" s="46" t="s">
        <v>8</v>
      </c>
      <c r="D76" s="5" t="s">
        <v>8</v>
      </c>
      <c r="E76" s="5" t="s">
        <v>8</v>
      </c>
      <c r="F76" s="44" t="s">
        <v>8</v>
      </c>
    </row>
    <row r="77" spans="1:6" x14ac:dyDescent="0.25">
      <c r="A77" s="71" t="s">
        <v>231</v>
      </c>
      <c r="B77" s="18" t="s">
        <v>7</v>
      </c>
      <c r="C77" s="46" t="s">
        <v>7</v>
      </c>
      <c r="D77" s="5" t="s">
        <v>7</v>
      </c>
      <c r="E77" s="5" t="s">
        <v>7</v>
      </c>
      <c r="F77" s="44" t="s">
        <v>7</v>
      </c>
    </row>
    <row r="78" spans="1:6" x14ac:dyDescent="0.25">
      <c r="A78" s="71" t="s">
        <v>234</v>
      </c>
      <c r="B78" s="18" t="s">
        <v>8</v>
      </c>
      <c r="C78" s="46" t="s">
        <v>8</v>
      </c>
      <c r="D78" s="5" t="s">
        <v>8</v>
      </c>
      <c r="E78" s="5" t="s">
        <v>8</v>
      </c>
      <c r="F78" s="44" t="s">
        <v>8</v>
      </c>
    </row>
    <row r="79" spans="1:6" x14ac:dyDescent="0.25">
      <c r="A79" s="71" t="s">
        <v>237</v>
      </c>
      <c r="B79" s="18" t="s">
        <v>7</v>
      </c>
      <c r="C79" s="46" t="s">
        <v>8</v>
      </c>
      <c r="D79" s="5" t="s">
        <v>8</v>
      </c>
      <c r="E79" s="5" t="s">
        <v>8</v>
      </c>
      <c r="F79" s="44" t="s">
        <v>8</v>
      </c>
    </row>
    <row r="80" spans="1:6" x14ac:dyDescent="0.25">
      <c r="A80" s="71" t="s">
        <v>240</v>
      </c>
      <c r="B80" s="18" t="s">
        <v>7</v>
      </c>
      <c r="C80" s="46" t="s">
        <v>7</v>
      </c>
      <c r="D80" s="5" t="s">
        <v>7</v>
      </c>
      <c r="E80" s="5" t="s">
        <v>7</v>
      </c>
      <c r="F80" s="44" t="s">
        <v>7</v>
      </c>
    </row>
    <row r="81" spans="1:6" x14ac:dyDescent="0.25">
      <c r="A81" s="71" t="s">
        <v>243</v>
      </c>
      <c r="B81" s="18" t="s">
        <v>8</v>
      </c>
      <c r="C81" s="46" t="s">
        <v>7</v>
      </c>
      <c r="D81" s="5" t="s">
        <v>7</v>
      </c>
      <c r="E81" s="5" t="s">
        <v>7</v>
      </c>
      <c r="F81" s="44" t="s">
        <v>7</v>
      </c>
    </row>
    <row r="82" spans="1:6" x14ac:dyDescent="0.25">
      <c r="A82" s="71" t="s">
        <v>246</v>
      </c>
      <c r="B82" s="18" t="s">
        <v>7</v>
      </c>
      <c r="C82" s="46" t="s">
        <v>8</v>
      </c>
      <c r="D82" s="5" t="s">
        <v>8</v>
      </c>
      <c r="E82" s="5" t="s">
        <v>8</v>
      </c>
      <c r="F82" s="44" t="s">
        <v>8</v>
      </c>
    </row>
    <row r="83" spans="1:6" x14ac:dyDescent="0.25">
      <c r="A83" s="71" t="s">
        <v>249</v>
      </c>
      <c r="B83" s="18" t="s">
        <v>8</v>
      </c>
      <c r="C83" s="46" t="s">
        <v>7</v>
      </c>
      <c r="D83" s="5" t="s">
        <v>7</v>
      </c>
      <c r="E83" s="5" t="s">
        <v>7</v>
      </c>
      <c r="F83" s="44" t="s">
        <v>7</v>
      </c>
    </row>
    <row r="84" spans="1:6" x14ac:dyDescent="0.25">
      <c r="A84" s="71" t="s">
        <v>252</v>
      </c>
      <c r="B84" s="18" t="s">
        <v>8</v>
      </c>
      <c r="C84" s="46" t="s">
        <v>7</v>
      </c>
      <c r="D84" s="5" t="s">
        <v>7</v>
      </c>
      <c r="E84" s="5" t="s">
        <v>7</v>
      </c>
      <c r="F84" s="44" t="s">
        <v>7</v>
      </c>
    </row>
    <row r="85" spans="1:6" x14ac:dyDescent="0.25">
      <c r="A85" s="71" t="s">
        <v>255</v>
      </c>
      <c r="B85" s="18" t="s">
        <v>8</v>
      </c>
      <c r="C85" s="46" t="s">
        <v>8</v>
      </c>
      <c r="D85" s="5" t="s">
        <v>8</v>
      </c>
      <c r="E85" s="5" t="s">
        <v>8</v>
      </c>
      <c r="F85" s="44" t="s">
        <v>8</v>
      </c>
    </row>
    <row r="86" spans="1:6" x14ac:dyDescent="0.25">
      <c r="A86" s="71" t="s">
        <v>258</v>
      </c>
      <c r="B86" s="18" t="s">
        <v>8</v>
      </c>
      <c r="C86" s="46" t="s">
        <v>8</v>
      </c>
      <c r="D86" s="5" t="s">
        <v>8</v>
      </c>
      <c r="E86" s="5" t="s">
        <v>8</v>
      </c>
      <c r="F86" s="44" t="s">
        <v>8</v>
      </c>
    </row>
    <row r="87" spans="1:6" x14ac:dyDescent="0.25">
      <c r="A87" s="71" t="s">
        <v>261</v>
      </c>
      <c r="B87" s="18" t="s">
        <v>8</v>
      </c>
      <c r="C87" s="46" t="s">
        <v>8</v>
      </c>
      <c r="D87" s="5" t="s">
        <v>8</v>
      </c>
      <c r="E87" s="5" t="s">
        <v>8</v>
      </c>
      <c r="F87" s="44" t="s">
        <v>8</v>
      </c>
    </row>
    <row r="88" spans="1:6" x14ac:dyDescent="0.25">
      <c r="A88" s="71" t="s">
        <v>264</v>
      </c>
      <c r="B88" s="18" t="s">
        <v>7</v>
      </c>
      <c r="C88" s="46" t="s">
        <v>8</v>
      </c>
      <c r="D88" s="5" t="s">
        <v>8</v>
      </c>
      <c r="E88" s="5" t="s">
        <v>8</v>
      </c>
      <c r="F88" s="44" t="s">
        <v>8</v>
      </c>
    </row>
    <row r="89" spans="1:6" x14ac:dyDescent="0.25">
      <c r="A89" s="71" t="s">
        <v>267</v>
      </c>
      <c r="B89" s="18" t="s">
        <v>7</v>
      </c>
      <c r="C89" s="46" t="s">
        <v>8</v>
      </c>
      <c r="D89" s="5" t="s">
        <v>8</v>
      </c>
      <c r="E89" s="5" t="s">
        <v>8</v>
      </c>
      <c r="F89" s="44" t="s">
        <v>8</v>
      </c>
    </row>
    <row r="90" spans="1:6" x14ac:dyDescent="0.25">
      <c r="A90" s="71" t="s">
        <v>270</v>
      </c>
      <c r="B90" s="18" t="s">
        <v>8</v>
      </c>
      <c r="C90" s="46" t="s">
        <v>8</v>
      </c>
      <c r="D90" s="5" t="s">
        <v>8</v>
      </c>
      <c r="E90" s="5" t="s">
        <v>8</v>
      </c>
      <c r="F90" s="44" t="s">
        <v>8</v>
      </c>
    </row>
    <row r="91" spans="1:6" x14ac:dyDescent="0.25">
      <c r="A91" s="71" t="s">
        <v>273</v>
      </c>
      <c r="B91" s="18" t="s">
        <v>7</v>
      </c>
      <c r="C91" s="46" t="s">
        <v>8</v>
      </c>
      <c r="D91" s="5" t="s">
        <v>8</v>
      </c>
      <c r="E91" s="5" t="s">
        <v>8</v>
      </c>
      <c r="F91" s="44" t="s">
        <v>8</v>
      </c>
    </row>
    <row r="92" spans="1:6" x14ac:dyDescent="0.25">
      <c r="A92" s="71" t="s">
        <v>276</v>
      </c>
      <c r="B92" s="18" t="s">
        <v>7</v>
      </c>
      <c r="C92" s="46" t="s">
        <v>7</v>
      </c>
      <c r="D92" s="5" t="s">
        <v>7</v>
      </c>
      <c r="E92" s="5" t="s">
        <v>7</v>
      </c>
      <c r="F92" s="44" t="s">
        <v>7</v>
      </c>
    </row>
    <row r="93" spans="1:6" x14ac:dyDescent="0.25">
      <c r="A93" s="71" t="s">
        <v>279</v>
      </c>
      <c r="B93" s="18" t="s">
        <v>8</v>
      </c>
      <c r="C93" s="46" t="s">
        <v>7</v>
      </c>
      <c r="D93" s="5" t="s">
        <v>7</v>
      </c>
      <c r="E93" s="5" t="s">
        <v>7</v>
      </c>
      <c r="F93" s="44" t="s">
        <v>7</v>
      </c>
    </row>
    <row r="94" spans="1:6" x14ac:dyDescent="0.25">
      <c r="A94" s="71" t="s">
        <v>282</v>
      </c>
      <c r="B94" s="18" t="s">
        <v>8</v>
      </c>
      <c r="C94" s="46" t="s">
        <v>8</v>
      </c>
      <c r="D94" s="5" t="s">
        <v>8</v>
      </c>
      <c r="E94" s="5" t="s">
        <v>8</v>
      </c>
      <c r="F94" s="44" t="s">
        <v>8</v>
      </c>
    </row>
    <row r="95" spans="1:6" x14ac:dyDescent="0.25">
      <c r="A95" s="71" t="s">
        <v>285</v>
      </c>
      <c r="B95" s="18" t="s">
        <v>8</v>
      </c>
      <c r="C95" s="46" t="s">
        <v>7</v>
      </c>
      <c r="D95" s="5" t="s">
        <v>7</v>
      </c>
      <c r="E95" s="5" t="s">
        <v>7</v>
      </c>
      <c r="F95" s="44" t="s">
        <v>7</v>
      </c>
    </row>
    <row r="96" spans="1:6" x14ac:dyDescent="0.25">
      <c r="A96" s="71" t="s">
        <v>288</v>
      </c>
      <c r="B96" s="18" t="s">
        <v>8</v>
      </c>
      <c r="C96" s="46" t="s">
        <v>7</v>
      </c>
      <c r="D96" s="5" t="s">
        <v>7</v>
      </c>
      <c r="E96" s="5" t="s">
        <v>7</v>
      </c>
      <c r="F96" s="44" t="s">
        <v>7</v>
      </c>
    </row>
    <row r="97" spans="1:6" x14ac:dyDescent="0.25">
      <c r="A97" s="71" t="s">
        <v>291</v>
      </c>
      <c r="B97" s="18" t="s">
        <v>8</v>
      </c>
      <c r="C97" s="46" t="s">
        <v>8</v>
      </c>
      <c r="D97" s="5" t="s">
        <v>8</v>
      </c>
      <c r="E97" s="5" t="s">
        <v>8</v>
      </c>
      <c r="F97" s="44" t="s">
        <v>8</v>
      </c>
    </row>
    <row r="98" spans="1:6" x14ac:dyDescent="0.25">
      <c r="A98" s="71" t="s">
        <v>294</v>
      </c>
      <c r="B98" s="18" t="s">
        <v>8</v>
      </c>
      <c r="C98" s="46" t="s">
        <v>7</v>
      </c>
      <c r="D98" s="5" t="s">
        <v>7</v>
      </c>
      <c r="E98" s="5" t="s">
        <v>7</v>
      </c>
      <c r="F98" s="44" t="s">
        <v>7</v>
      </c>
    </row>
    <row r="99" spans="1:6" x14ac:dyDescent="0.25">
      <c r="A99" s="71" t="s">
        <v>297</v>
      </c>
      <c r="B99" s="18" t="s">
        <v>8</v>
      </c>
      <c r="C99" s="46" t="s">
        <v>7</v>
      </c>
      <c r="D99" s="5" t="s">
        <v>7</v>
      </c>
      <c r="E99" s="5" t="s">
        <v>7</v>
      </c>
      <c r="F99" s="44" t="s">
        <v>7</v>
      </c>
    </row>
    <row r="100" spans="1:6" ht="15.75" thickBot="1" x14ac:dyDescent="0.3">
      <c r="A100" s="71" t="s">
        <v>300</v>
      </c>
      <c r="B100" s="18" t="s">
        <v>7</v>
      </c>
      <c r="C100" s="46" t="s">
        <v>8</v>
      </c>
      <c r="D100" s="5" t="s">
        <v>8</v>
      </c>
      <c r="E100" s="5" t="s">
        <v>8</v>
      </c>
      <c r="F100" s="44" t="s">
        <v>8</v>
      </c>
    </row>
    <row r="101" spans="1:6" ht="16.5" thickTop="1" thickBot="1" x14ac:dyDescent="0.3">
      <c r="A101" s="75" t="s">
        <v>461</v>
      </c>
      <c r="B101" s="76" t="s">
        <v>337</v>
      </c>
      <c r="C101" s="78" t="s">
        <v>339</v>
      </c>
      <c r="D101" s="79" t="s">
        <v>340</v>
      </c>
      <c r="E101" s="80" t="s">
        <v>341</v>
      </c>
      <c r="F101" s="77" t="s">
        <v>342</v>
      </c>
    </row>
    <row r="102" spans="1:6" ht="15.75" thickTop="1" x14ac:dyDescent="0.25">
      <c r="A102" s="71" t="s">
        <v>303</v>
      </c>
      <c r="B102" s="18" t="s">
        <v>7</v>
      </c>
      <c r="C102" s="46" t="s">
        <v>8</v>
      </c>
      <c r="D102" s="5" t="s">
        <v>8</v>
      </c>
      <c r="E102" s="5" t="s">
        <v>8</v>
      </c>
      <c r="F102" s="44" t="s">
        <v>8</v>
      </c>
    </row>
    <row r="103" spans="1:6" x14ac:dyDescent="0.25">
      <c r="A103" s="71" t="s">
        <v>306</v>
      </c>
      <c r="B103" s="18" t="s">
        <v>7</v>
      </c>
      <c r="C103" s="46" t="s">
        <v>7</v>
      </c>
      <c r="D103" s="5" t="s">
        <v>7</v>
      </c>
      <c r="E103" s="5" t="s">
        <v>7</v>
      </c>
      <c r="F103" s="44" t="s">
        <v>8</v>
      </c>
    </row>
    <row r="104" spans="1:6" x14ac:dyDescent="0.25">
      <c r="A104" s="71" t="s">
        <v>309</v>
      </c>
      <c r="B104" s="18" t="s">
        <v>7</v>
      </c>
      <c r="C104" s="46" t="s">
        <v>8</v>
      </c>
      <c r="D104" s="5" t="s">
        <v>8</v>
      </c>
      <c r="E104" s="5" t="s">
        <v>8</v>
      </c>
      <c r="F104" s="44" t="s">
        <v>8</v>
      </c>
    </row>
    <row r="105" spans="1:6" x14ac:dyDescent="0.25">
      <c r="A105" s="71" t="s">
        <v>312</v>
      </c>
      <c r="B105" s="18" t="s">
        <v>8</v>
      </c>
      <c r="C105" s="46" t="s">
        <v>8</v>
      </c>
      <c r="D105" s="5" t="s">
        <v>8</v>
      </c>
      <c r="E105" s="5" t="s">
        <v>8</v>
      </c>
      <c r="F105" s="44" t="s">
        <v>8</v>
      </c>
    </row>
    <row r="106" spans="1:6" x14ac:dyDescent="0.25">
      <c r="A106" s="71" t="s">
        <v>315</v>
      </c>
      <c r="B106" s="18" t="s">
        <v>7</v>
      </c>
      <c r="C106" s="46" t="s">
        <v>7</v>
      </c>
      <c r="D106" s="5" t="s">
        <v>7</v>
      </c>
      <c r="E106" s="5" t="s">
        <v>7</v>
      </c>
      <c r="F106" s="44" t="s">
        <v>8</v>
      </c>
    </row>
    <row r="107" spans="1:6" x14ac:dyDescent="0.25">
      <c r="A107" s="71" t="s">
        <v>315</v>
      </c>
      <c r="B107" s="18" t="s">
        <v>7</v>
      </c>
      <c r="C107" s="46" t="s">
        <v>7</v>
      </c>
      <c r="D107" s="5" t="s">
        <v>7</v>
      </c>
      <c r="E107" s="5" t="s">
        <v>7</v>
      </c>
      <c r="F107" s="44" t="s">
        <v>8</v>
      </c>
    </row>
    <row r="108" spans="1:6" x14ac:dyDescent="0.25">
      <c r="A108" s="71" t="s">
        <v>315</v>
      </c>
      <c r="B108" s="18" t="s">
        <v>7</v>
      </c>
      <c r="C108" s="46" t="s">
        <v>7</v>
      </c>
      <c r="D108" s="5" t="s">
        <v>7</v>
      </c>
      <c r="E108" s="5" t="s">
        <v>7</v>
      </c>
      <c r="F108" s="44" t="s">
        <v>8</v>
      </c>
    </row>
    <row r="109" spans="1:6" x14ac:dyDescent="0.25">
      <c r="A109" s="71" t="s">
        <v>324</v>
      </c>
      <c r="B109" s="18" t="s">
        <v>8</v>
      </c>
      <c r="C109" s="46" t="s">
        <v>7</v>
      </c>
      <c r="D109" s="5" t="s">
        <v>7</v>
      </c>
      <c r="E109" s="5" t="s">
        <v>7</v>
      </c>
      <c r="F109" s="44" t="s">
        <v>8</v>
      </c>
    </row>
    <row r="110" spans="1:6" x14ac:dyDescent="0.25">
      <c r="A110" s="71" t="s">
        <v>327</v>
      </c>
      <c r="B110" s="18" t="s">
        <v>8</v>
      </c>
      <c r="C110" s="46" t="s">
        <v>7</v>
      </c>
      <c r="D110" s="5" t="s">
        <v>7</v>
      </c>
      <c r="E110" s="5" t="s">
        <v>7</v>
      </c>
      <c r="F110" s="44" t="s">
        <v>8</v>
      </c>
    </row>
    <row r="111" spans="1:6" ht="15.75" thickBot="1" x14ac:dyDescent="0.3">
      <c r="A111" s="73" t="s">
        <v>330</v>
      </c>
      <c r="B111" s="56" t="s">
        <v>8</v>
      </c>
      <c r="C111" s="50" t="s">
        <v>7</v>
      </c>
      <c r="D111" s="51" t="s">
        <v>7</v>
      </c>
      <c r="E111" s="51" t="s">
        <v>7</v>
      </c>
      <c r="F111" s="55" t="s">
        <v>7</v>
      </c>
    </row>
    <row r="112" spans="1:6" ht="15.75" thickTop="1" x14ac:dyDescent="0.25"/>
  </sheetData>
  <conditionalFormatting sqref="B2:E50 B52:E100 B102:E111">
    <cfRule type="containsText" dxfId="17" priority="9" operator="containsText" text="No">
      <formula>NOT(ISERROR(SEARCH("No",B2)))</formula>
    </cfRule>
    <cfRule type="containsText" dxfId="16" priority="10" operator="containsText" text="Yes">
      <formula>NOT(ISERROR(SEARCH("Yes",B2)))</formula>
    </cfRule>
  </conditionalFormatting>
  <conditionalFormatting sqref="F2:F50 F52:F100 F102:F111">
    <cfRule type="expression" dxfId="15" priority="3">
      <formula>$F2="No"</formula>
    </cfRule>
    <cfRule type="expression" dxfId="14" priority="4">
      <formula>$F2="Yes"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0"/>
  <sheetViews>
    <sheetView workbookViewId="0">
      <selection activeCell="I7" sqref="I7"/>
    </sheetView>
  </sheetViews>
  <sheetFormatPr baseColWidth="10" defaultRowHeight="15" x14ac:dyDescent="0.25"/>
  <cols>
    <col min="1" max="1" width="56.140625" bestFit="1" customWidth="1"/>
    <col min="2" max="2" width="46.5703125" bestFit="1" customWidth="1"/>
    <col min="3" max="3" width="9.85546875" style="3" customWidth="1"/>
    <col min="4" max="4" width="12.28515625" style="3" customWidth="1"/>
    <col min="5" max="5" width="10.42578125" style="3" customWidth="1"/>
    <col min="6" max="6" width="7.85546875" style="3" customWidth="1"/>
    <col min="7" max="7" width="11.140625" style="3" customWidth="1"/>
    <col min="8" max="8" width="14.28515625" style="3" customWidth="1"/>
    <col min="9" max="9" width="9.42578125" style="3" customWidth="1"/>
    <col min="10" max="10" width="12" style="3" customWidth="1"/>
    <col min="11" max="11" width="10.85546875" style="3" customWidth="1"/>
    <col min="12" max="12" width="13.28515625" customWidth="1"/>
    <col min="15" max="15" width="12.140625" customWidth="1"/>
    <col min="17" max="17" width="15.28515625" customWidth="1"/>
    <col min="18" max="18" width="12.85546875" bestFit="1" customWidth="1"/>
    <col min="19" max="19" width="46.5703125" bestFit="1" customWidth="1"/>
  </cols>
  <sheetData>
    <row r="2" spans="2:21" x14ac:dyDescent="0.25">
      <c r="C2" s="82" t="s">
        <v>447</v>
      </c>
      <c r="D2" s="82"/>
      <c r="E2" s="82"/>
      <c r="F2" s="82"/>
      <c r="G2" s="82"/>
      <c r="H2" s="82"/>
      <c r="I2" s="82"/>
      <c r="J2" s="49"/>
      <c r="K2" s="82" t="s">
        <v>448</v>
      </c>
      <c r="L2" s="82"/>
      <c r="M2" s="82"/>
      <c r="N2" s="82"/>
      <c r="O2" s="82"/>
      <c r="P2" s="82"/>
      <c r="Q2" s="82"/>
      <c r="R2" s="82"/>
    </row>
    <row r="4" spans="2:21" ht="15.75" thickBot="1" x14ac:dyDescent="0.3">
      <c r="G4" s="3" t="s">
        <v>352</v>
      </c>
      <c r="O4" s="3"/>
      <c r="P4" s="3"/>
      <c r="Q4" s="3"/>
      <c r="R4" s="3"/>
    </row>
    <row r="5" spans="2:21" ht="16.5" thickTop="1" thickBot="1" x14ac:dyDescent="0.3">
      <c r="B5" s="60" t="s">
        <v>4</v>
      </c>
      <c r="C5" s="61" t="s">
        <v>337</v>
      </c>
      <c r="D5" s="62" t="s">
        <v>338</v>
      </c>
      <c r="E5" s="62" t="s">
        <v>339</v>
      </c>
      <c r="F5" s="62" t="s">
        <v>340</v>
      </c>
      <c r="G5" s="63" t="s">
        <v>341</v>
      </c>
      <c r="H5" s="64" t="s">
        <v>349</v>
      </c>
      <c r="I5" s="65" t="s">
        <v>348</v>
      </c>
      <c r="J5" s="45" t="s">
        <v>449</v>
      </c>
      <c r="K5" s="61" t="s">
        <v>450</v>
      </c>
      <c r="L5" s="65" t="s">
        <v>455</v>
      </c>
      <c r="M5" s="60" t="s">
        <v>454</v>
      </c>
      <c r="N5" s="62" t="s">
        <v>453</v>
      </c>
      <c r="O5" s="64" t="s">
        <v>456</v>
      </c>
      <c r="P5" s="65" t="s">
        <v>342</v>
      </c>
      <c r="Q5" s="64" t="s">
        <v>457</v>
      </c>
      <c r="R5" s="74" t="s">
        <v>458</v>
      </c>
      <c r="S5" s="75" t="s">
        <v>459</v>
      </c>
      <c r="T5" s="3"/>
      <c r="U5" s="3"/>
    </row>
    <row r="6" spans="2:21" ht="15.75" thickTop="1" x14ac:dyDescent="0.25">
      <c r="B6" s="59" t="s">
        <v>9</v>
      </c>
      <c r="C6" s="18" t="s">
        <v>7</v>
      </c>
      <c r="D6" s="5" t="s">
        <v>7</v>
      </c>
      <c r="E6" s="5" t="s">
        <v>7</v>
      </c>
      <c r="F6" s="5" t="s">
        <v>7</v>
      </c>
      <c r="G6" s="21" t="s">
        <v>7</v>
      </c>
      <c r="H6" s="28" t="str">
        <f>IF(COUNTIF($E6:$G6,"Yes")&lt;3,"No","Yes")</f>
        <v>Yes</v>
      </c>
      <c r="I6" s="16" t="str">
        <f>IF(COUNTIF($C6:$G6,"Yes")&lt;5,"No","Yes")</f>
        <v>Yes</v>
      </c>
      <c r="J6" s="44"/>
      <c r="K6" s="18" t="s">
        <v>7</v>
      </c>
      <c r="L6" s="16" t="s">
        <v>7</v>
      </c>
      <c r="M6" s="46" t="s">
        <v>7</v>
      </c>
      <c r="N6" s="5" t="s">
        <v>7</v>
      </c>
      <c r="O6" s="5" t="s">
        <v>7</v>
      </c>
      <c r="P6" s="47" t="s">
        <v>7</v>
      </c>
      <c r="Q6" s="28" t="str">
        <f>IF(COUNTIF($M6:$P6,"Yes")&lt;4,"No","Yes")</f>
        <v>Yes</v>
      </c>
      <c r="R6" s="68" t="str">
        <f>IF(COUNTIF($K6:$P6,"Yes")&lt;6,"No","Yes")</f>
        <v>Yes</v>
      </c>
      <c r="S6" s="69" t="s">
        <v>9</v>
      </c>
    </row>
    <row r="7" spans="2:21" x14ac:dyDescent="0.25">
      <c r="B7" s="59" t="s">
        <v>12</v>
      </c>
      <c r="C7" s="18" t="s">
        <v>7</v>
      </c>
      <c r="D7" s="5" t="s">
        <v>7</v>
      </c>
      <c r="E7" s="5" t="s">
        <v>7</v>
      </c>
      <c r="F7" s="5" t="s">
        <v>7</v>
      </c>
      <c r="G7" s="21" t="s">
        <v>7</v>
      </c>
      <c r="H7" s="28" t="str">
        <f t="shared" ref="H7:H70" si="0">IF(COUNTIF($E7:$G7,"Yes")&lt;3,"No","Yes")</f>
        <v>Yes</v>
      </c>
      <c r="I7" s="16" t="str">
        <f t="shared" ref="I7:I70" si="1">IF(COUNTIF($C7:$G7,"Yes")&lt;5,"No","Yes")</f>
        <v>Yes</v>
      </c>
      <c r="J7" s="44"/>
      <c r="K7" s="18" t="s">
        <v>7</v>
      </c>
      <c r="L7" s="16" t="s">
        <v>7</v>
      </c>
      <c r="M7" s="46" t="s">
        <v>7</v>
      </c>
      <c r="N7" s="5" t="s">
        <v>7</v>
      </c>
      <c r="O7" s="5" t="s">
        <v>7</v>
      </c>
      <c r="P7" s="47" t="s">
        <v>7</v>
      </c>
      <c r="Q7" s="28" t="str">
        <f t="shared" ref="Q7:Q70" si="2">IF(COUNTIF($M7:$P7,"Yes")&lt;4,"No","Yes")</f>
        <v>Yes</v>
      </c>
      <c r="R7" s="70" t="str">
        <f t="shared" ref="R7:R70" si="3">IF(COUNTIF($K7:$P7,"Yes")&lt;6,"No","Yes")</f>
        <v>Yes</v>
      </c>
      <c r="S7" s="71" t="s">
        <v>12</v>
      </c>
    </row>
    <row r="8" spans="2:21" x14ac:dyDescent="0.25">
      <c r="B8" s="59" t="s">
        <v>15</v>
      </c>
      <c r="C8" s="18" t="s">
        <v>7</v>
      </c>
      <c r="D8" s="5" t="s">
        <v>7</v>
      </c>
      <c r="E8" s="5" t="s">
        <v>7</v>
      </c>
      <c r="F8" s="5" t="s">
        <v>7</v>
      </c>
      <c r="G8" s="21" t="s">
        <v>7</v>
      </c>
      <c r="H8" s="28" t="str">
        <f t="shared" si="0"/>
        <v>Yes</v>
      </c>
      <c r="I8" s="16" t="str">
        <f t="shared" si="1"/>
        <v>Yes</v>
      </c>
      <c r="J8" s="44"/>
      <c r="K8" s="18" t="s">
        <v>7</v>
      </c>
      <c r="L8" s="16" t="s">
        <v>7</v>
      </c>
      <c r="M8" s="46" t="s">
        <v>7</v>
      </c>
      <c r="N8" s="5" t="s">
        <v>7</v>
      </c>
      <c r="O8" s="5" t="s">
        <v>7</v>
      </c>
      <c r="P8" s="47" t="s">
        <v>7</v>
      </c>
      <c r="Q8" s="28" t="str">
        <f t="shared" si="2"/>
        <v>Yes</v>
      </c>
      <c r="R8" s="70" t="str">
        <f t="shared" si="3"/>
        <v>Yes</v>
      </c>
      <c r="S8" s="71" t="s">
        <v>15</v>
      </c>
    </row>
    <row r="9" spans="2:21" x14ac:dyDescent="0.25">
      <c r="B9" s="59" t="s">
        <v>18</v>
      </c>
      <c r="C9" s="18" t="s">
        <v>7</v>
      </c>
      <c r="D9" s="5" t="s">
        <v>7</v>
      </c>
      <c r="E9" s="5" t="s">
        <v>7</v>
      </c>
      <c r="F9" s="5" t="s">
        <v>7</v>
      </c>
      <c r="G9" s="21" t="s">
        <v>7</v>
      </c>
      <c r="H9" s="28" t="str">
        <f t="shared" si="0"/>
        <v>Yes</v>
      </c>
      <c r="I9" s="16" t="str">
        <f t="shared" si="1"/>
        <v>Yes</v>
      </c>
      <c r="J9" s="44"/>
      <c r="K9" s="18" t="s">
        <v>7</v>
      </c>
      <c r="L9" s="16" t="s">
        <v>7</v>
      </c>
      <c r="M9" s="46" t="s">
        <v>7</v>
      </c>
      <c r="N9" s="5" t="s">
        <v>7</v>
      </c>
      <c r="O9" s="5" t="s">
        <v>7</v>
      </c>
      <c r="P9" s="47" t="s">
        <v>7</v>
      </c>
      <c r="Q9" s="28" t="str">
        <f t="shared" si="2"/>
        <v>Yes</v>
      </c>
      <c r="R9" s="70" t="str">
        <f t="shared" si="3"/>
        <v>Yes</v>
      </c>
      <c r="S9" s="71" t="s">
        <v>18</v>
      </c>
    </row>
    <row r="10" spans="2:21" x14ac:dyDescent="0.25">
      <c r="B10" s="59" t="s">
        <v>21</v>
      </c>
      <c r="C10" s="18" t="s">
        <v>8</v>
      </c>
      <c r="D10" s="5" t="s">
        <v>8</v>
      </c>
      <c r="E10" s="5" t="s">
        <v>8</v>
      </c>
      <c r="F10" s="5" t="s">
        <v>8</v>
      </c>
      <c r="G10" s="21" t="s">
        <v>8</v>
      </c>
      <c r="H10" s="28" t="str">
        <f t="shared" si="0"/>
        <v>No</v>
      </c>
      <c r="I10" s="16" t="str">
        <f t="shared" si="1"/>
        <v>No</v>
      </c>
      <c r="J10" s="44"/>
      <c r="K10" s="18" t="s">
        <v>8</v>
      </c>
      <c r="L10" s="16" t="s">
        <v>8</v>
      </c>
      <c r="M10" s="46" t="s">
        <v>8</v>
      </c>
      <c r="N10" s="5" t="s">
        <v>8</v>
      </c>
      <c r="O10" s="5" t="s">
        <v>8</v>
      </c>
      <c r="P10" s="47" t="s">
        <v>8</v>
      </c>
      <c r="Q10" s="28" t="str">
        <f t="shared" si="2"/>
        <v>No</v>
      </c>
      <c r="R10" s="70" t="str">
        <f t="shared" si="3"/>
        <v>No</v>
      </c>
      <c r="S10" s="71" t="s">
        <v>21</v>
      </c>
    </row>
    <row r="11" spans="2:21" x14ac:dyDescent="0.25">
      <c r="B11" s="59" t="s">
        <v>24</v>
      </c>
      <c r="C11" s="18" t="s">
        <v>8</v>
      </c>
      <c r="D11" s="5" t="s">
        <v>8</v>
      </c>
      <c r="E11" s="5" t="s">
        <v>8</v>
      </c>
      <c r="F11" s="5" t="s">
        <v>8</v>
      </c>
      <c r="G11" s="21" t="s">
        <v>8</v>
      </c>
      <c r="H11" s="28" t="str">
        <f t="shared" si="0"/>
        <v>No</v>
      </c>
      <c r="I11" s="16" t="str">
        <f t="shared" si="1"/>
        <v>No</v>
      </c>
      <c r="J11" s="44"/>
      <c r="K11" s="18" t="s">
        <v>8</v>
      </c>
      <c r="L11" s="16" t="s">
        <v>8</v>
      </c>
      <c r="M11" s="46" t="s">
        <v>8</v>
      </c>
      <c r="N11" s="5" t="s">
        <v>8</v>
      </c>
      <c r="O11" s="5" t="s">
        <v>8</v>
      </c>
      <c r="P11" s="47" t="s">
        <v>8</v>
      </c>
      <c r="Q11" s="28" t="str">
        <f t="shared" si="2"/>
        <v>No</v>
      </c>
      <c r="R11" s="70" t="str">
        <f t="shared" si="3"/>
        <v>No</v>
      </c>
      <c r="S11" s="71" t="s">
        <v>24</v>
      </c>
    </row>
    <row r="12" spans="2:21" x14ac:dyDescent="0.25">
      <c r="B12" s="59" t="s">
        <v>27</v>
      </c>
      <c r="C12" s="18" t="s">
        <v>7</v>
      </c>
      <c r="D12" s="5" t="s">
        <v>7</v>
      </c>
      <c r="E12" s="5" t="s">
        <v>7</v>
      </c>
      <c r="F12" s="5" t="s">
        <v>7</v>
      </c>
      <c r="G12" s="21" t="s">
        <v>7</v>
      </c>
      <c r="H12" s="28" t="str">
        <f t="shared" si="0"/>
        <v>Yes</v>
      </c>
      <c r="I12" s="16" t="str">
        <f t="shared" si="1"/>
        <v>Yes</v>
      </c>
      <c r="J12" s="44"/>
      <c r="K12" s="18" t="s">
        <v>7</v>
      </c>
      <c r="L12" s="16" t="s">
        <v>7</v>
      </c>
      <c r="M12" s="46" t="s">
        <v>7</v>
      </c>
      <c r="N12" s="5" t="s">
        <v>7</v>
      </c>
      <c r="O12" s="5" t="s">
        <v>7</v>
      </c>
      <c r="P12" s="47" t="s">
        <v>7</v>
      </c>
      <c r="Q12" s="28" t="str">
        <f t="shared" si="2"/>
        <v>Yes</v>
      </c>
      <c r="R12" s="70" t="str">
        <f t="shared" si="3"/>
        <v>Yes</v>
      </c>
      <c r="S12" s="71" t="s">
        <v>27</v>
      </c>
    </row>
    <row r="13" spans="2:21" x14ac:dyDescent="0.25">
      <c r="B13" s="59" t="s">
        <v>30</v>
      </c>
      <c r="C13" s="18" t="s">
        <v>7</v>
      </c>
      <c r="D13" s="5" t="s">
        <v>7</v>
      </c>
      <c r="E13" s="5" t="s">
        <v>7</v>
      </c>
      <c r="F13" s="5" t="s">
        <v>7</v>
      </c>
      <c r="G13" s="21" t="s">
        <v>7</v>
      </c>
      <c r="H13" s="28" t="str">
        <f t="shared" si="0"/>
        <v>Yes</v>
      </c>
      <c r="I13" s="16" t="str">
        <f t="shared" si="1"/>
        <v>Yes</v>
      </c>
      <c r="J13" s="44"/>
      <c r="K13" s="18" t="s">
        <v>7</v>
      </c>
      <c r="L13" s="16" t="s">
        <v>7</v>
      </c>
      <c r="M13" s="46" t="s">
        <v>7</v>
      </c>
      <c r="N13" s="5" t="s">
        <v>7</v>
      </c>
      <c r="O13" s="5" t="s">
        <v>7</v>
      </c>
      <c r="P13" s="47" t="s">
        <v>7</v>
      </c>
      <c r="Q13" s="28" t="str">
        <f t="shared" si="2"/>
        <v>Yes</v>
      </c>
      <c r="R13" s="70" t="str">
        <f t="shared" si="3"/>
        <v>Yes</v>
      </c>
      <c r="S13" s="71" t="s">
        <v>30</v>
      </c>
    </row>
    <row r="14" spans="2:21" x14ac:dyDescent="0.25">
      <c r="B14" s="59" t="s">
        <v>33</v>
      </c>
      <c r="C14" s="18" t="s">
        <v>8</v>
      </c>
      <c r="D14" s="5" t="s">
        <v>8</v>
      </c>
      <c r="E14" s="5" t="s">
        <v>7</v>
      </c>
      <c r="F14" s="5" t="s">
        <v>7</v>
      </c>
      <c r="G14" s="21" t="s">
        <v>7</v>
      </c>
      <c r="H14" s="28" t="str">
        <f t="shared" si="0"/>
        <v>Yes</v>
      </c>
      <c r="I14" s="16" t="str">
        <f t="shared" si="1"/>
        <v>No</v>
      </c>
      <c r="J14" s="44"/>
      <c r="K14" s="18" t="s">
        <v>8</v>
      </c>
      <c r="L14" s="16" t="s">
        <v>8</v>
      </c>
      <c r="M14" s="46" t="s">
        <v>7</v>
      </c>
      <c r="N14" s="5" t="s">
        <v>7</v>
      </c>
      <c r="O14" s="5" t="s">
        <v>7</v>
      </c>
      <c r="P14" s="47" t="s">
        <v>7</v>
      </c>
      <c r="Q14" s="28" t="str">
        <f t="shared" si="2"/>
        <v>Yes</v>
      </c>
      <c r="R14" s="70" t="str">
        <f t="shared" si="3"/>
        <v>No</v>
      </c>
      <c r="S14" s="71" t="s">
        <v>33</v>
      </c>
    </row>
    <row r="15" spans="2:21" x14ac:dyDescent="0.25">
      <c r="B15" s="59" t="s">
        <v>36</v>
      </c>
      <c r="C15" s="18" t="s">
        <v>8</v>
      </c>
      <c r="D15" s="5" t="s">
        <v>8</v>
      </c>
      <c r="E15" s="5" t="s">
        <v>8</v>
      </c>
      <c r="F15" s="5" t="s">
        <v>8</v>
      </c>
      <c r="G15" s="21" t="s">
        <v>8</v>
      </c>
      <c r="H15" s="28" t="str">
        <f t="shared" si="0"/>
        <v>No</v>
      </c>
      <c r="I15" s="16" t="str">
        <f t="shared" si="1"/>
        <v>No</v>
      </c>
      <c r="J15" s="44"/>
      <c r="K15" s="18" t="s">
        <v>8</v>
      </c>
      <c r="L15" s="16" t="s">
        <v>8</v>
      </c>
      <c r="M15" s="46" t="s">
        <v>8</v>
      </c>
      <c r="N15" s="5" t="s">
        <v>8</v>
      </c>
      <c r="O15" s="5" t="s">
        <v>8</v>
      </c>
      <c r="P15" s="47" t="s">
        <v>7</v>
      </c>
      <c r="Q15" s="28" t="str">
        <f t="shared" si="2"/>
        <v>No</v>
      </c>
      <c r="R15" s="70" t="str">
        <f t="shared" si="3"/>
        <v>No</v>
      </c>
      <c r="S15" s="71" t="s">
        <v>36</v>
      </c>
    </row>
    <row r="16" spans="2:21" x14ac:dyDescent="0.25">
      <c r="B16" s="59" t="s">
        <v>39</v>
      </c>
      <c r="C16" s="18" t="s">
        <v>8</v>
      </c>
      <c r="D16" s="5" t="s">
        <v>8</v>
      </c>
      <c r="E16" s="5" t="s">
        <v>8</v>
      </c>
      <c r="F16" s="5" t="s">
        <v>8</v>
      </c>
      <c r="G16" s="21" t="s">
        <v>8</v>
      </c>
      <c r="H16" s="28" t="str">
        <f t="shared" si="0"/>
        <v>No</v>
      </c>
      <c r="I16" s="16" t="str">
        <f t="shared" si="1"/>
        <v>No</v>
      </c>
      <c r="J16" s="44"/>
      <c r="K16" s="18" t="s">
        <v>8</v>
      </c>
      <c r="L16" s="16" t="s">
        <v>8</v>
      </c>
      <c r="M16" s="46" t="s">
        <v>8</v>
      </c>
      <c r="N16" s="5" t="s">
        <v>8</v>
      </c>
      <c r="O16" s="5" t="s">
        <v>8</v>
      </c>
      <c r="P16" s="47" t="s">
        <v>7</v>
      </c>
      <c r="Q16" s="28" t="str">
        <f t="shared" si="2"/>
        <v>No</v>
      </c>
      <c r="R16" s="70" t="str">
        <f t="shared" si="3"/>
        <v>No</v>
      </c>
      <c r="S16" s="71" t="s">
        <v>39</v>
      </c>
    </row>
    <row r="17" spans="2:19" x14ac:dyDescent="0.25">
      <c r="B17" s="59" t="s">
        <v>42</v>
      </c>
      <c r="C17" s="18" t="s">
        <v>8</v>
      </c>
      <c r="D17" s="5" t="s">
        <v>8</v>
      </c>
      <c r="E17" s="5" t="s">
        <v>8</v>
      </c>
      <c r="F17" s="5" t="s">
        <v>8</v>
      </c>
      <c r="G17" s="21" t="s">
        <v>8</v>
      </c>
      <c r="H17" s="28" t="str">
        <f t="shared" si="0"/>
        <v>No</v>
      </c>
      <c r="I17" s="16" t="str">
        <f t="shared" si="1"/>
        <v>No</v>
      </c>
      <c r="J17" s="44"/>
      <c r="K17" s="18" t="s">
        <v>8</v>
      </c>
      <c r="L17" s="16" t="s">
        <v>8</v>
      </c>
      <c r="M17" s="46" t="s">
        <v>8</v>
      </c>
      <c r="N17" s="5" t="s">
        <v>8</v>
      </c>
      <c r="O17" s="5" t="s">
        <v>8</v>
      </c>
      <c r="P17" s="47" t="s">
        <v>7</v>
      </c>
      <c r="Q17" s="28" t="str">
        <f t="shared" si="2"/>
        <v>No</v>
      </c>
      <c r="R17" s="70" t="str">
        <f t="shared" si="3"/>
        <v>No</v>
      </c>
      <c r="S17" s="71" t="s">
        <v>42</v>
      </c>
    </row>
    <row r="18" spans="2:19" x14ac:dyDescent="0.25">
      <c r="B18" s="59" t="s">
        <v>45</v>
      </c>
      <c r="C18" s="18" t="s">
        <v>8</v>
      </c>
      <c r="D18" s="5" t="s">
        <v>8</v>
      </c>
      <c r="E18" s="5" t="s">
        <v>8</v>
      </c>
      <c r="F18" s="5" t="s">
        <v>8</v>
      </c>
      <c r="G18" s="21" t="s">
        <v>8</v>
      </c>
      <c r="H18" s="28" t="str">
        <f t="shared" si="0"/>
        <v>No</v>
      </c>
      <c r="I18" s="16" t="str">
        <f t="shared" si="1"/>
        <v>No</v>
      </c>
      <c r="J18" s="44"/>
      <c r="K18" s="18" t="s">
        <v>8</v>
      </c>
      <c r="L18" s="16" t="s">
        <v>8</v>
      </c>
      <c r="M18" s="46" t="s">
        <v>8</v>
      </c>
      <c r="N18" s="5" t="s">
        <v>8</v>
      </c>
      <c r="O18" s="5" t="s">
        <v>8</v>
      </c>
      <c r="P18" s="47" t="s">
        <v>7</v>
      </c>
      <c r="Q18" s="28" t="str">
        <f t="shared" si="2"/>
        <v>No</v>
      </c>
      <c r="R18" s="70" t="str">
        <f t="shared" si="3"/>
        <v>No</v>
      </c>
      <c r="S18" s="71" t="s">
        <v>45</v>
      </c>
    </row>
    <row r="19" spans="2:19" x14ac:dyDescent="0.25">
      <c r="B19" s="59" t="s">
        <v>48</v>
      </c>
      <c r="C19" s="18" t="s">
        <v>8</v>
      </c>
      <c r="D19" s="5" t="s">
        <v>8</v>
      </c>
      <c r="E19" s="5" t="s">
        <v>8</v>
      </c>
      <c r="F19" s="5" t="s">
        <v>8</v>
      </c>
      <c r="G19" s="21" t="s">
        <v>8</v>
      </c>
      <c r="H19" s="28" t="str">
        <f t="shared" si="0"/>
        <v>No</v>
      </c>
      <c r="I19" s="16" t="str">
        <f t="shared" si="1"/>
        <v>No</v>
      </c>
      <c r="J19" s="44"/>
      <c r="K19" s="18" t="s">
        <v>8</v>
      </c>
      <c r="L19" s="16" t="s">
        <v>8</v>
      </c>
      <c r="M19" s="46" t="s">
        <v>8</v>
      </c>
      <c r="N19" s="5" t="s">
        <v>8</v>
      </c>
      <c r="O19" s="5" t="s">
        <v>8</v>
      </c>
      <c r="P19" s="47" t="s">
        <v>7</v>
      </c>
      <c r="Q19" s="28" t="str">
        <f t="shared" si="2"/>
        <v>No</v>
      </c>
      <c r="R19" s="70" t="str">
        <f t="shared" si="3"/>
        <v>No</v>
      </c>
      <c r="S19" s="71" t="s">
        <v>48</v>
      </c>
    </row>
    <row r="20" spans="2:19" x14ac:dyDescent="0.25">
      <c r="B20" s="59" t="s">
        <v>51</v>
      </c>
      <c r="C20" s="18" t="s">
        <v>8</v>
      </c>
      <c r="D20" s="5" t="s">
        <v>8</v>
      </c>
      <c r="E20" s="5" t="s">
        <v>8</v>
      </c>
      <c r="F20" s="5" t="s">
        <v>8</v>
      </c>
      <c r="G20" s="21" t="s">
        <v>8</v>
      </c>
      <c r="H20" s="28" t="str">
        <f t="shared" si="0"/>
        <v>No</v>
      </c>
      <c r="I20" s="16" t="str">
        <f t="shared" si="1"/>
        <v>No</v>
      </c>
      <c r="J20" s="44"/>
      <c r="K20" s="18" t="s">
        <v>8</v>
      </c>
      <c r="L20" s="16" t="s">
        <v>8</v>
      </c>
      <c r="M20" s="46" t="s">
        <v>8</v>
      </c>
      <c r="N20" s="5" t="s">
        <v>8</v>
      </c>
      <c r="O20" s="5" t="s">
        <v>8</v>
      </c>
      <c r="P20" s="47" t="s">
        <v>7</v>
      </c>
      <c r="Q20" s="28" t="str">
        <f t="shared" si="2"/>
        <v>No</v>
      </c>
      <c r="R20" s="70" t="str">
        <f t="shared" si="3"/>
        <v>No</v>
      </c>
      <c r="S20" s="71" t="s">
        <v>51</v>
      </c>
    </row>
    <row r="21" spans="2:19" x14ac:dyDescent="0.25">
      <c r="B21" s="59" t="s">
        <v>54</v>
      </c>
      <c r="C21" s="18" t="s">
        <v>8</v>
      </c>
      <c r="D21" s="5" t="s">
        <v>8</v>
      </c>
      <c r="E21" s="5" t="s">
        <v>8</v>
      </c>
      <c r="F21" s="5" t="s">
        <v>8</v>
      </c>
      <c r="G21" s="21" t="s">
        <v>8</v>
      </c>
      <c r="H21" s="28" t="str">
        <f t="shared" si="0"/>
        <v>No</v>
      </c>
      <c r="I21" s="16" t="str">
        <f t="shared" si="1"/>
        <v>No</v>
      </c>
      <c r="J21" s="44"/>
      <c r="K21" s="18" t="s">
        <v>8</v>
      </c>
      <c r="L21" s="16" t="s">
        <v>8</v>
      </c>
      <c r="M21" s="46" t="s">
        <v>8</v>
      </c>
      <c r="N21" s="5" t="s">
        <v>8</v>
      </c>
      <c r="O21" s="5" t="s">
        <v>8</v>
      </c>
      <c r="P21" s="47" t="s">
        <v>8</v>
      </c>
      <c r="Q21" s="28" t="str">
        <f t="shared" si="2"/>
        <v>No</v>
      </c>
      <c r="R21" s="70" t="str">
        <f t="shared" si="3"/>
        <v>No</v>
      </c>
      <c r="S21" s="71" t="s">
        <v>54</v>
      </c>
    </row>
    <row r="22" spans="2:19" x14ac:dyDescent="0.25">
      <c r="B22" s="59" t="s">
        <v>57</v>
      </c>
      <c r="C22" s="18" t="s">
        <v>8</v>
      </c>
      <c r="D22" s="5" t="s">
        <v>8</v>
      </c>
      <c r="E22" s="5" t="s">
        <v>8</v>
      </c>
      <c r="F22" s="5" t="s">
        <v>8</v>
      </c>
      <c r="G22" s="21" t="s">
        <v>8</v>
      </c>
      <c r="H22" s="28" t="str">
        <f t="shared" si="0"/>
        <v>No</v>
      </c>
      <c r="I22" s="16" t="str">
        <f t="shared" si="1"/>
        <v>No</v>
      </c>
      <c r="J22" s="44"/>
      <c r="K22" s="18" t="s">
        <v>8</v>
      </c>
      <c r="L22" s="16" t="s">
        <v>8</v>
      </c>
      <c r="M22" s="46" t="s">
        <v>8</v>
      </c>
      <c r="N22" s="5" t="s">
        <v>8</v>
      </c>
      <c r="O22" s="5" t="s">
        <v>8</v>
      </c>
      <c r="P22" s="47" t="s">
        <v>8</v>
      </c>
      <c r="Q22" s="28" t="str">
        <f t="shared" si="2"/>
        <v>No</v>
      </c>
      <c r="R22" s="70" t="str">
        <f t="shared" si="3"/>
        <v>No</v>
      </c>
      <c r="S22" s="71" t="s">
        <v>57</v>
      </c>
    </row>
    <row r="23" spans="2:19" x14ac:dyDescent="0.25">
      <c r="B23" s="59" t="s">
        <v>60</v>
      </c>
      <c r="C23" s="18" t="s">
        <v>8</v>
      </c>
      <c r="D23" s="5" t="s">
        <v>8</v>
      </c>
      <c r="E23" s="5" t="s">
        <v>8</v>
      </c>
      <c r="F23" s="5" t="s">
        <v>8</v>
      </c>
      <c r="G23" s="21" t="s">
        <v>8</v>
      </c>
      <c r="H23" s="28" t="str">
        <f t="shared" si="0"/>
        <v>No</v>
      </c>
      <c r="I23" s="16" t="str">
        <f t="shared" si="1"/>
        <v>No</v>
      </c>
      <c r="J23" s="44"/>
      <c r="K23" s="18" t="s">
        <v>8</v>
      </c>
      <c r="L23" s="16" t="s">
        <v>8</v>
      </c>
      <c r="M23" s="46" t="s">
        <v>8</v>
      </c>
      <c r="N23" s="5" t="s">
        <v>8</v>
      </c>
      <c r="O23" s="5" t="s">
        <v>8</v>
      </c>
      <c r="P23" s="47" t="s">
        <v>8</v>
      </c>
      <c r="Q23" s="28" t="str">
        <f t="shared" si="2"/>
        <v>No</v>
      </c>
      <c r="R23" s="70" t="str">
        <f t="shared" si="3"/>
        <v>No</v>
      </c>
      <c r="S23" s="71" t="s">
        <v>60</v>
      </c>
    </row>
    <row r="24" spans="2:19" x14ac:dyDescent="0.25">
      <c r="B24" s="59" t="s">
        <v>63</v>
      </c>
      <c r="C24" s="18" t="s">
        <v>7</v>
      </c>
      <c r="D24" s="5" t="s">
        <v>7</v>
      </c>
      <c r="E24" s="5" t="s">
        <v>8</v>
      </c>
      <c r="F24" s="5" t="s">
        <v>8</v>
      </c>
      <c r="G24" s="21" t="s">
        <v>8</v>
      </c>
      <c r="H24" s="28" t="str">
        <f t="shared" si="0"/>
        <v>No</v>
      </c>
      <c r="I24" s="16" t="str">
        <f t="shared" si="1"/>
        <v>No</v>
      </c>
      <c r="J24" s="44"/>
      <c r="K24" s="18" t="s">
        <v>7</v>
      </c>
      <c r="L24" s="16" t="s">
        <v>7</v>
      </c>
      <c r="M24" s="46" t="s">
        <v>8</v>
      </c>
      <c r="N24" s="5" t="s">
        <v>8</v>
      </c>
      <c r="O24" s="5" t="s">
        <v>8</v>
      </c>
      <c r="P24" s="47" t="s">
        <v>8</v>
      </c>
      <c r="Q24" s="28" t="str">
        <f t="shared" si="2"/>
        <v>No</v>
      </c>
      <c r="R24" s="70" t="str">
        <f t="shared" si="3"/>
        <v>No</v>
      </c>
      <c r="S24" s="71" t="s">
        <v>63</v>
      </c>
    </row>
    <row r="25" spans="2:19" x14ac:dyDescent="0.25">
      <c r="B25" s="59" t="s">
        <v>66</v>
      </c>
      <c r="C25" s="18" t="s">
        <v>8</v>
      </c>
      <c r="D25" s="5" t="s">
        <v>8</v>
      </c>
      <c r="E25" s="5" t="s">
        <v>8</v>
      </c>
      <c r="F25" s="5" t="s">
        <v>8</v>
      </c>
      <c r="G25" s="21" t="s">
        <v>8</v>
      </c>
      <c r="H25" s="28" t="str">
        <f t="shared" si="0"/>
        <v>No</v>
      </c>
      <c r="I25" s="16" t="str">
        <f t="shared" si="1"/>
        <v>No</v>
      </c>
      <c r="J25" s="44"/>
      <c r="K25" s="18" t="s">
        <v>8</v>
      </c>
      <c r="L25" s="16" t="s">
        <v>8</v>
      </c>
      <c r="M25" s="46" t="s">
        <v>8</v>
      </c>
      <c r="N25" s="5" t="s">
        <v>8</v>
      </c>
      <c r="O25" s="5" t="s">
        <v>8</v>
      </c>
      <c r="P25" s="47" t="s">
        <v>8</v>
      </c>
      <c r="Q25" s="28" t="str">
        <f t="shared" si="2"/>
        <v>No</v>
      </c>
      <c r="R25" s="70" t="str">
        <f t="shared" si="3"/>
        <v>No</v>
      </c>
      <c r="S25" s="71" t="s">
        <v>66</v>
      </c>
    </row>
    <row r="26" spans="2:19" x14ac:dyDescent="0.25">
      <c r="B26" s="59" t="s">
        <v>69</v>
      </c>
      <c r="C26" s="18" t="s">
        <v>7</v>
      </c>
      <c r="D26" s="5" t="s">
        <v>7</v>
      </c>
      <c r="E26" s="5" t="s">
        <v>7</v>
      </c>
      <c r="F26" s="5" t="s">
        <v>7</v>
      </c>
      <c r="G26" s="21" t="s">
        <v>7</v>
      </c>
      <c r="H26" s="28" t="str">
        <f t="shared" si="0"/>
        <v>Yes</v>
      </c>
      <c r="I26" s="16" t="str">
        <f t="shared" si="1"/>
        <v>Yes</v>
      </c>
      <c r="J26" s="44"/>
      <c r="K26" s="18" t="s">
        <v>7</v>
      </c>
      <c r="L26" s="16" t="s">
        <v>7</v>
      </c>
      <c r="M26" s="46" t="s">
        <v>7</v>
      </c>
      <c r="N26" s="5" t="s">
        <v>7</v>
      </c>
      <c r="O26" s="5" t="s">
        <v>7</v>
      </c>
      <c r="P26" s="47" t="s">
        <v>7</v>
      </c>
      <c r="Q26" s="28" t="str">
        <f t="shared" si="2"/>
        <v>Yes</v>
      </c>
      <c r="R26" s="70" t="str">
        <f t="shared" si="3"/>
        <v>Yes</v>
      </c>
      <c r="S26" s="71" t="s">
        <v>69</v>
      </c>
    </row>
    <row r="27" spans="2:19" x14ac:dyDescent="0.25">
      <c r="B27" s="59" t="s">
        <v>72</v>
      </c>
      <c r="C27" s="18" t="s">
        <v>7</v>
      </c>
      <c r="D27" s="5" t="s">
        <v>7</v>
      </c>
      <c r="E27" s="5" t="s">
        <v>7</v>
      </c>
      <c r="F27" s="5" t="s">
        <v>7</v>
      </c>
      <c r="G27" s="21" t="s">
        <v>7</v>
      </c>
      <c r="H27" s="28" t="str">
        <f t="shared" si="0"/>
        <v>Yes</v>
      </c>
      <c r="I27" s="16" t="str">
        <f t="shared" si="1"/>
        <v>Yes</v>
      </c>
      <c r="J27" s="44"/>
      <c r="K27" s="18" t="s">
        <v>7</v>
      </c>
      <c r="L27" s="16" t="s">
        <v>7</v>
      </c>
      <c r="M27" s="46" t="s">
        <v>7</v>
      </c>
      <c r="N27" s="5" t="s">
        <v>7</v>
      </c>
      <c r="O27" s="5" t="s">
        <v>7</v>
      </c>
      <c r="P27" s="47" t="s">
        <v>7</v>
      </c>
      <c r="Q27" s="28" t="str">
        <f t="shared" si="2"/>
        <v>Yes</v>
      </c>
      <c r="R27" s="70" t="str">
        <f t="shared" si="3"/>
        <v>Yes</v>
      </c>
      <c r="S27" s="71" t="s">
        <v>72</v>
      </c>
    </row>
    <row r="28" spans="2:19" x14ac:dyDescent="0.25">
      <c r="B28" s="59" t="s">
        <v>75</v>
      </c>
      <c r="C28" s="18" t="s">
        <v>7</v>
      </c>
      <c r="D28" s="5" t="s">
        <v>7</v>
      </c>
      <c r="E28" s="5" t="s">
        <v>8</v>
      </c>
      <c r="F28" s="5" t="s">
        <v>8</v>
      </c>
      <c r="G28" s="21" t="s">
        <v>8</v>
      </c>
      <c r="H28" s="28" t="str">
        <f t="shared" si="0"/>
        <v>No</v>
      </c>
      <c r="I28" s="16" t="str">
        <f t="shared" si="1"/>
        <v>No</v>
      </c>
      <c r="J28" s="44"/>
      <c r="K28" s="18" t="s">
        <v>7</v>
      </c>
      <c r="L28" s="16" t="s">
        <v>7</v>
      </c>
      <c r="M28" s="46" t="s">
        <v>8</v>
      </c>
      <c r="N28" s="5" t="s">
        <v>8</v>
      </c>
      <c r="O28" s="5" t="s">
        <v>8</v>
      </c>
      <c r="P28" s="47" t="s">
        <v>8</v>
      </c>
      <c r="Q28" s="28" t="str">
        <f t="shared" si="2"/>
        <v>No</v>
      </c>
      <c r="R28" s="70" t="str">
        <f t="shared" si="3"/>
        <v>No</v>
      </c>
      <c r="S28" s="71" t="s">
        <v>75</v>
      </c>
    </row>
    <row r="29" spans="2:19" x14ac:dyDescent="0.25">
      <c r="B29" s="59" t="s">
        <v>78</v>
      </c>
      <c r="C29" s="18" t="s">
        <v>8</v>
      </c>
      <c r="D29" s="5" t="s">
        <v>8</v>
      </c>
      <c r="E29" s="5" t="s">
        <v>7</v>
      </c>
      <c r="F29" s="5" t="s">
        <v>7</v>
      </c>
      <c r="G29" s="21" t="s">
        <v>7</v>
      </c>
      <c r="H29" s="28" t="str">
        <f t="shared" si="0"/>
        <v>Yes</v>
      </c>
      <c r="I29" s="16" t="str">
        <f t="shared" si="1"/>
        <v>No</v>
      </c>
      <c r="J29" s="44"/>
      <c r="K29" s="18" t="s">
        <v>8</v>
      </c>
      <c r="L29" s="16" t="s">
        <v>8</v>
      </c>
      <c r="M29" s="46" t="s">
        <v>7</v>
      </c>
      <c r="N29" s="5" t="s">
        <v>7</v>
      </c>
      <c r="O29" s="5" t="s">
        <v>7</v>
      </c>
      <c r="P29" s="47" t="s">
        <v>7</v>
      </c>
      <c r="Q29" s="28" t="str">
        <f t="shared" si="2"/>
        <v>Yes</v>
      </c>
      <c r="R29" s="70" t="str">
        <f t="shared" si="3"/>
        <v>No</v>
      </c>
      <c r="S29" s="71" t="s">
        <v>78</v>
      </c>
    </row>
    <row r="30" spans="2:19" x14ac:dyDescent="0.25">
      <c r="B30" s="59" t="s">
        <v>81</v>
      </c>
      <c r="C30" s="18" t="s">
        <v>8</v>
      </c>
      <c r="D30" s="5" t="s">
        <v>8</v>
      </c>
      <c r="E30" s="5" t="s">
        <v>7</v>
      </c>
      <c r="F30" s="5" t="s">
        <v>7</v>
      </c>
      <c r="G30" s="21" t="s">
        <v>7</v>
      </c>
      <c r="H30" s="28" t="str">
        <f t="shared" si="0"/>
        <v>Yes</v>
      </c>
      <c r="I30" s="16" t="str">
        <f t="shared" si="1"/>
        <v>No</v>
      </c>
      <c r="J30" s="44"/>
      <c r="K30" s="18" t="s">
        <v>8</v>
      </c>
      <c r="L30" s="16" t="s">
        <v>8</v>
      </c>
      <c r="M30" s="46" t="s">
        <v>7</v>
      </c>
      <c r="N30" s="5" t="s">
        <v>7</v>
      </c>
      <c r="O30" s="5" t="s">
        <v>7</v>
      </c>
      <c r="P30" s="47" t="s">
        <v>7</v>
      </c>
      <c r="Q30" s="28" t="str">
        <f t="shared" si="2"/>
        <v>Yes</v>
      </c>
      <c r="R30" s="70" t="str">
        <f t="shared" si="3"/>
        <v>No</v>
      </c>
      <c r="S30" s="71" t="s">
        <v>81</v>
      </c>
    </row>
    <row r="31" spans="2:19" x14ac:dyDescent="0.25">
      <c r="B31" s="59" t="s">
        <v>84</v>
      </c>
      <c r="C31" s="18" t="s">
        <v>8</v>
      </c>
      <c r="D31" s="5" t="s">
        <v>8</v>
      </c>
      <c r="E31" s="5" t="s">
        <v>8</v>
      </c>
      <c r="F31" s="5" t="s">
        <v>8</v>
      </c>
      <c r="G31" s="21" t="s">
        <v>8</v>
      </c>
      <c r="H31" s="28" t="str">
        <f t="shared" si="0"/>
        <v>No</v>
      </c>
      <c r="I31" s="16" t="str">
        <f t="shared" si="1"/>
        <v>No</v>
      </c>
      <c r="J31" s="44"/>
      <c r="K31" s="18" t="s">
        <v>8</v>
      </c>
      <c r="L31" s="16" t="s">
        <v>8</v>
      </c>
      <c r="M31" s="46" t="s">
        <v>8</v>
      </c>
      <c r="N31" s="5" t="s">
        <v>8</v>
      </c>
      <c r="O31" s="5" t="s">
        <v>8</v>
      </c>
      <c r="P31" s="47" t="s">
        <v>7</v>
      </c>
      <c r="Q31" s="28" t="str">
        <f t="shared" si="2"/>
        <v>No</v>
      </c>
      <c r="R31" s="70" t="str">
        <f t="shared" si="3"/>
        <v>No</v>
      </c>
      <c r="S31" s="71" t="s">
        <v>84</v>
      </c>
    </row>
    <row r="32" spans="2:19" x14ac:dyDescent="0.25">
      <c r="B32" s="59" t="s">
        <v>87</v>
      </c>
      <c r="C32" s="18" t="s">
        <v>8</v>
      </c>
      <c r="D32" s="5" t="s">
        <v>8</v>
      </c>
      <c r="E32" s="5" t="s">
        <v>7</v>
      </c>
      <c r="F32" s="5" t="s">
        <v>7</v>
      </c>
      <c r="G32" s="21" t="s">
        <v>7</v>
      </c>
      <c r="H32" s="28" t="str">
        <f t="shared" si="0"/>
        <v>Yes</v>
      </c>
      <c r="I32" s="16" t="str">
        <f t="shared" si="1"/>
        <v>No</v>
      </c>
      <c r="J32" s="44"/>
      <c r="K32" s="18" t="s">
        <v>8</v>
      </c>
      <c r="L32" s="16" t="s">
        <v>8</v>
      </c>
      <c r="M32" s="46" t="s">
        <v>7</v>
      </c>
      <c r="N32" s="5" t="s">
        <v>7</v>
      </c>
      <c r="O32" s="5" t="s">
        <v>7</v>
      </c>
      <c r="P32" s="47" t="s">
        <v>7</v>
      </c>
      <c r="Q32" s="28" t="str">
        <f t="shared" si="2"/>
        <v>Yes</v>
      </c>
      <c r="R32" s="70" t="str">
        <f t="shared" si="3"/>
        <v>No</v>
      </c>
      <c r="S32" s="71" t="s">
        <v>87</v>
      </c>
    </row>
    <row r="33" spans="2:19" x14ac:dyDescent="0.25">
      <c r="B33" s="59" t="s">
        <v>90</v>
      </c>
      <c r="C33" s="18" t="s">
        <v>8</v>
      </c>
      <c r="D33" s="5" t="s">
        <v>8</v>
      </c>
      <c r="E33" s="5" t="s">
        <v>8</v>
      </c>
      <c r="F33" s="5" t="s">
        <v>8</v>
      </c>
      <c r="G33" s="21" t="s">
        <v>8</v>
      </c>
      <c r="H33" s="28" t="str">
        <f t="shared" si="0"/>
        <v>No</v>
      </c>
      <c r="I33" s="16" t="str">
        <f t="shared" si="1"/>
        <v>No</v>
      </c>
      <c r="J33" s="44"/>
      <c r="K33" s="18" t="s">
        <v>8</v>
      </c>
      <c r="L33" s="16" t="s">
        <v>8</v>
      </c>
      <c r="M33" s="46" t="s">
        <v>8</v>
      </c>
      <c r="N33" s="5" t="s">
        <v>8</v>
      </c>
      <c r="O33" s="5" t="s">
        <v>8</v>
      </c>
      <c r="P33" s="47" t="s">
        <v>8</v>
      </c>
      <c r="Q33" s="28" t="str">
        <f t="shared" si="2"/>
        <v>No</v>
      </c>
      <c r="R33" s="70" t="str">
        <f t="shared" si="3"/>
        <v>No</v>
      </c>
      <c r="S33" s="71" t="s">
        <v>90</v>
      </c>
    </row>
    <row r="34" spans="2:19" x14ac:dyDescent="0.25">
      <c r="B34" s="59" t="s">
        <v>93</v>
      </c>
      <c r="C34" s="18" t="s">
        <v>8</v>
      </c>
      <c r="D34" s="5" t="s">
        <v>8</v>
      </c>
      <c r="E34" s="5" t="s">
        <v>8</v>
      </c>
      <c r="F34" s="5" t="s">
        <v>8</v>
      </c>
      <c r="G34" s="21" t="s">
        <v>8</v>
      </c>
      <c r="H34" s="28" t="str">
        <f t="shared" si="0"/>
        <v>No</v>
      </c>
      <c r="I34" s="16" t="str">
        <f t="shared" si="1"/>
        <v>No</v>
      </c>
      <c r="J34" s="44"/>
      <c r="K34" s="18" t="s">
        <v>8</v>
      </c>
      <c r="L34" s="16" t="s">
        <v>8</v>
      </c>
      <c r="M34" s="46" t="s">
        <v>8</v>
      </c>
      <c r="N34" s="5" t="s">
        <v>8</v>
      </c>
      <c r="O34" s="5" t="s">
        <v>8</v>
      </c>
      <c r="P34" s="47" t="s">
        <v>7</v>
      </c>
      <c r="Q34" s="28" t="str">
        <f t="shared" si="2"/>
        <v>No</v>
      </c>
      <c r="R34" s="70" t="str">
        <f t="shared" si="3"/>
        <v>No</v>
      </c>
      <c r="S34" s="71" t="s">
        <v>93</v>
      </c>
    </row>
    <row r="35" spans="2:19" x14ac:dyDescent="0.25">
      <c r="B35" s="59" t="s">
        <v>96</v>
      </c>
      <c r="C35" s="18" t="s">
        <v>8</v>
      </c>
      <c r="D35" s="5" t="s">
        <v>8</v>
      </c>
      <c r="E35" s="5" t="s">
        <v>8</v>
      </c>
      <c r="F35" s="5" t="s">
        <v>8</v>
      </c>
      <c r="G35" s="21" t="s">
        <v>8</v>
      </c>
      <c r="H35" s="28" t="str">
        <f t="shared" si="0"/>
        <v>No</v>
      </c>
      <c r="I35" s="16" t="str">
        <f t="shared" si="1"/>
        <v>No</v>
      </c>
      <c r="J35" s="44"/>
      <c r="K35" s="18" t="s">
        <v>8</v>
      </c>
      <c r="L35" s="16" t="s">
        <v>8</v>
      </c>
      <c r="M35" s="46" t="s">
        <v>8</v>
      </c>
      <c r="N35" s="5" t="s">
        <v>8</v>
      </c>
      <c r="O35" s="5" t="s">
        <v>8</v>
      </c>
      <c r="P35" s="47" t="s">
        <v>8</v>
      </c>
      <c r="Q35" s="28" t="str">
        <f t="shared" si="2"/>
        <v>No</v>
      </c>
      <c r="R35" s="70" t="str">
        <f t="shared" si="3"/>
        <v>No</v>
      </c>
      <c r="S35" s="71" t="s">
        <v>96</v>
      </c>
    </row>
    <row r="36" spans="2:19" x14ac:dyDescent="0.25">
      <c r="B36" s="59" t="s">
        <v>99</v>
      </c>
      <c r="C36" s="18" t="s">
        <v>8</v>
      </c>
      <c r="D36" s="5" t="s">
        <v>8</v>
      </c>
      <c r="E36" s="5" t="s">
        <v>8</v>
      </c>
      <c r="F36" s="5" t="s">
        <v>8</v>
      </c>
      <c r="G36" s="21" t="s">
        <v>8</v>
      </c>
      <c r="H36" s="28" t="str">
        <f t="shared" si="0"/>
        <v>No</v>
      </c>
      <c r="I36" s="16" t="str">
        <f t="shared" si="1"/>
        <v>No</v>
      </c>
      <c r="J36" s="44"/>
      <c r="K36" s="18" t="s">
        <v>8</v>
      </c>
      <c r="L36" s="16" t="s">
        <v>8</v>
      </c>
      <c r="M36" s="46" t="s">
        <v>8</v>
      </c>
      <c r="N36" s="5" t="s">
        <v>8</v>
      </c>
      <c r="O36" s="5" t="s">
        <v>8</v>
      </c>
      <c r="P36" s="47" t="s">
        <v>8</v>
      </c>
      <c r="Q36" s="28" t="str">
        <f t="shared" si="2"/>
        <v>No</v>
      </c>
      <c r="R36" s="70" t="str">
        <f t="shared" si="3"/>
        <v>No</v>
      </c>
      <c r="S36" s="71" t="s">
        <v>99</v>
      </c>
    </row>
    <row r="37" spans="2:19" x14ac:dyDescent="0.25">
      <c r="B37" s="59" t="s">
        <v>102</v>
      </c>
      <c r="C37" s="18" t="s">
        <v>8</v>
      </c>
      <c r="D37" s="5" t="s">
        <v>8</v>
      </c>
      <c r="E37" s="5" t="s">
        <v>8</v>
      </c>
      <c r="F37" s="5" t="s">
        <v>8</v>
      </c>
      <c r="G37" s="21" t="s">
        <v>8</v>
      </c>
      <c r="H37" s="28" t="str">
        <f t="shared" si="0"/>
        <v>No</v>
      </c>
      <c r="I37" s="16" t="str">
        <f t="shared" si="1"/>
        <v>No</v>
      </c>
      <c r="J37" s="44"/>
      <c r="K37" s="18" t="s">
        <v>8</v>
      </c>
      <c r="L37" s="16" t="s">
        <v>8</v>
      </c>
      <c r="M37" s="46" t="s">
        <v>8</v>
      </c>
      <c r="N37" s="5" t="s">
        <v>8</v>
      </c>
      <c r="O37" s="5" t="s">
        <v>8</v>
      </c>
      <c r="P37" s="47" t="s">
        <v>8</v>
      </c>
      <c r="Q37" s="28" t="str">
        <f t="shared" si="2"/>
        <v>No</v>
      </c>
      <c r="R37" s="70" t="str">
        <f t="shared" si="3"/>
        <v>No</v>
      </c>
      <c r="S37" s="71" t="s">
        <v>102</v>
      </c>
    </row>
    <row r="38" spans="2:19" x14ac:dyDescent="0.25">
      <c r="B38" s="59" t="s">
        <v>105</v>
      </c>
      <c r="C38" s="18" t="s">
        <v>8</v>
      </c>
      <c r="D38" s="5" t="s">
        <v>8</v>
      </c>
      <c r="E38" s="5" t="s">
        <v>8</v>
      </c>
      <c r="F38" s="5" t="s">
        <v>8</v>
      </c>
      <c r="G38" s="21" t="s">
        <v>8</v>
      </c>
      <c r="H38" s="28" t="str">
        <f t="shared" si="0"/>
        <v>No</v>
      </c>
      <c r="I38" s="16" t="str">
        <f t="shared" si="1"/>
        <v>No</v>
      </c>
      <c r="J38" s="44"/>
      <c r="K38" s="18" t="s">
        <v>8</v>
      </c>
      <c r="L38" s="16" t="s">
        <v>8</v>
      </c>
      <c r="M38" s="46" t="s">
        <v>8</v>
      </c>
      <c r="N38" s="5" t="s">
        <v>8</v>
      </c>
      <c r="O38" s="5" t="s">
        <v>8</v>
      </c>
      <c r="P38" s="47" t="s">
        <v>8</v>
      </c>
      <c r="Q38" s="28" t="str">
        <f t="shared" si="2"/>
        <v>No</v>
      </c>
      <c r="R38" s="70" t="str">
        <f t="shared" si="3"/>
        <v>No</v>
      </c>
      <c r="S38" s="71" t="s">
        <v>105</v>
      </c>
    </row>
    <row r="39" spans="2:19" x14ac:dyDescent="0.25">
      <c r="B39" s="59" t="s">
        <v>108</v>
      </c>
      <c r="C39" s="18" t="s">
        <v>8</v>
      </c>
      <c r="D39" s="5" t="s">
        <v>8</v>
      </c>
      <c r="E39" s="5" t="s">
        <v>8</v>
      </c>
      <c r="F39" s="5" t="s">
        <v>8</v>
      </c>
      <c r="G39" s="21" t="s">
        <v>8</v>
      </c>
      <c r="H39" s="28" t="str">
        <f t="shared" si="0"/>
        <v>No</v>
      </c>
      <c r="I39" s="16" t="str">
        <f t="shared" si="1"/>
        <v>No</v>
      </c>
      <c r="J39" s="44"/>
      <c r="K39" s="18" t="s">
        <v>8</v>
      </c>
      <c r="L39" s="16" t="s">
        <v>8</v>
      </c>
      <c r="M39" s="46" t="s">
        <v>8</v>
      </c>
      <c r="N39" s="5" t="s">
        <v>8</v>
      </c>
      <c r="O39" s="5" t="s">
        <v>8</v>
      </c>
      <c r="P39" s="47" t="s">
        <v>8</v>
      </c>
      <c r="Q39" s="28" t="str">
        <f t="shared" si="2"/>
        <v>No</v>
      </c>
      <c r="R39" s="70" t="str">
        <f t="shared" si="3"/>
        <v>No</v>
      </c>
      <c r="S39" s="71" t="s">
        <v>108</v>
      </c>
    </row>
    <row r="40" spans="2:19" x14ac:dyDescent="0.25">
      <c r="B40" s="59" t="s">
        <v>111</v>
      </c>
      <c r="C40" s="18" t="s">
        <v>8</v>
      </c>
      <c r="D40" s="5" t="s">
        <v>8</v>
      </c>
      <c r="E40" s="5" t="s">
        <v>8</v>
      </c>
      <c r="F40" s="5" t="s">
        <v>8</v>
      </c>
      <c r="G40" s="21" t="s">
        <v>8</v>
      </c>
      <c r="H40" s="28" t="str">
        <f t="shared" si="0"/>
        <v>No</v>
      </c>
      <c r="I40" s="16" t="str">
        <f t="shared" si="1"/>
        <v>No</v>
      </c>
      <c r="J40" s="44"/>
      <c r="K40" s="18" t="s">
        <v>8</v>
      </c>
      <c r="L40" s="16" t="s">
        <v>8</v>
      </c>
      <c r="M40" s="46" t="s">
        <v>8</v>
      </c>
      <c r="N40" s="5" t="s">
        <v>8</v>
      </c>
      <c r="O40" s="5" t="s">
        <v>8</v>
      </c>
      <c r="P40" s="47" t="s">
        <v>8</v>
      </c>
      <c r="Q40" s="28" t="str">
        <f t="shared" si="2"/>
        <v>No</v>
      </c>
      <c r="R40" s="70" t="str">
        <f t="shared" si="3"/>
        <v>No</v>
      </c>
      <c r="S40" s="71" t="s">
        <v>111</v>
      </c>
    </row>
    <row r="41" spans="2:19" x14ac:dyDescent="0.25">
      <c r="B41" s="59" t="s">
        <v>114</v>
      </c>
      <c r="C41" s="18" t="s">
        <v>8</v>
      </c>
      <c r="D41" s="5" t="s">
        <v>8</v>
      </c>
      <c r="E41" s="5" t="s">
        <v>8</v>
      </c>
      <c r="F41" s="5" t="s">
        <v>8</v>
      </c>
      <c r="G41" s="21" t="s">
        <v>8</v>
      </c>
      <c r="H41" s="28" t="str">
        <f t="shared" si="0"/>
        <v>No</v>
      </c>
      <c r="I41" s="16" t="str">
        <f t="shared" si="1"/>
        <v>No</v>
      </c>
      <c r="J41" s="44"/>
      <c r="K41" s="18" t="s">
        <v>8</v>
      </c>
      <c r="L41" s="16" t="s">
        <v>8</v>
      </c>
      <c r="M41" s="46" t="s">
        <v>8</v>
      </c>
      <c r="N41" s="5" t="s">
        <v>8</v>
      </c>
      <c r="O41" s="5" t="s">
        <v>8</v>
      </c>
      <c r="P41" s="47" t="s">
        <v>8</v>
      </c>
      <c r="Q41" s="28" t="str">
        <f t="shared" si="2"/>
        <v>No</v>
      </c>
      <c r="R41" s="70" t="str">
        <f t="shared" si="3"/>
        <v>No</v>
      </c>
      <c r="S41" s="71" t="s">
        <v>114</v>
      </c>
    </row>
    <row r="42" spans="2:19" x14ac:dyDescent="0.25">
      <c r="B42" s="59" t="s">
        <v>117</v>
      </c>
      <c r="C42" s="18" t="s">
        <v>8</v>
      </c>
      <c r="D42" s="5" t="s">
        <v>8</v>
      </c>
      <c r="E42" s="5" t="s">
        <v>8</v>
      </c>
      <c r="F42" s="5" t="s">
        <v>8</v>
      </c>
      <c r="G42" s="21" t="s">
        <v>8</v>
      </c>
      <c r="H42" s="28" t="str">
        <f t="shared" si="0"/>
        <v>No</v>
      </c>
      <c r="I42" s="16" t="str">
        <f t="shared" si="1"/>
        <v>No</v>
      </c>
      <c r="J42" s="44"/>
      <c r="K42" s="18" t="s">
        <v>8</v>
      </c>
      <c r="L42" s="16" t="s">
        <v>8</v>
      </c>
      <c r="M42" s="46" t="s">
        <v>8</v>
      </c>
      <c r="N42" s="5" t="s">
        <v>8</v>
      </c>
      <c r="O42" s="5" t="s">
        <v>8</v>
      </c>
      <c r="P42" s="47" t="s">
        <v>7</v>
      </c>
      <c r="Q42" s="28" t="str">
        <f t="shared" si="2"/>
        <v>No</v>
      </c>
      <c r="R42" s="70" t="str">
        <f t="shared" si="3"/>
        <v>No</v>
      </c>
      <c r="S42" s="71" t="s">
        <v>117</v>
      </c>
    </row>
    <row r="43" spans="2:19" x14ac:dyDescent="0.25">
      <c r="B43" s="59" t="s">
        <v>120</v>
      </c>
      <c r="C43" s="18" t="s">
        <v>7</v>
      </c>
      <c r="D43" s="5" t="s">
        <v>7</v>
      </c>
      <c r="E43" s="5" t="s">
        <v>7</v>
      </c>
      <c r="F43" s="5" t="s">
        <v>7</v>
      </c>
      <c r="G43" s="21" t="s">
        <v>7</v>
      </c>
      <c r="H43" s="28" t="str">
        <f t="shared" si="0"/>
        <v>Yes</v>
      </c>
      <c r="I43" s="16" t="str">
        <f t="shared" si="1"/>
        <v>Yes</v>
      </c>
      <c r="J43" s="44"/>
      <c r="K43" s="18" t="s">
        <v>7</v>
      </c>
      <c r="L43" s="16" t="s">
        <v>7</v>
      </c>
      <c r="M43" s="46" t="s">
        <v>7</v>
      </c>
      <c r="N43" s="5" t="s">
        <v>7</v>
      </c>
      <c r="O43" s="5" t="s">
        <v>7</v>
      </c>
      <c r="P43" s="47" t="s">
        <v>7</v>
      </c>
      <c r="Q43" s="28" t="str">
        <f t="shared" si="2"/>
        <v>Yes</v>
      </c>
      <c r="R43" s="70" t="str">
        <f t="shared" si="3"/>
        <v>Yes</v>
      </c>
      <c r="S43" s="71" t="s">
        <v>120</v>
      </c>
    </row>
    <row r="44" spans="2:19" x14ac:dyDescent="0.25">
      <c r="B44" s="59" t="s">
        <v>123</v>
      </c>
      <c r="C44" s="18" t="s">
        <v>8</v>
      </c>
      <c r="D44" s="5" t="s">
        <v>8</v>
      </c>
      <c r="E44" s="5" t="s">
        <v>8</v>
      </c>
      <c r="F44" s="5" t="s">
        <v>8</v>
      </c>
      <c r="G44" s="21" t="s">
        <v>8</v>
      </c>
      <c r="H44" s="28" t="str">
        <f t="shared" si="0"/>
        <v>No</v>
      </c>
      <c r="I44" s="16" t="str">
        <f t="shared" si="1"/>
        <v>No</v>
      </c>
      <c r="J44" s="44"/>
      <c r="K44" s="18" t="s">
        <v>8</v>
      </c>
      <c r="L44" s="16" t="s">
        <v>8</v>
      </c>
      <c r="M44" s="46" t="s">
        <v>8</v>
      </c>
      <c r="N44" s="5" t="s">
        <v>8</v>
      </c>
      <c r="O44" s="5" t="s">
        <v>8</v>
      </c>
      <c r="P44" s="47" t="s">
        <v>7</v>
      </c>
      <c r="Q44" s="28" t="str">
        <f t="shared" si="2"/>
        <v>No</v>
      </c>
      <c r="R44" s="70" t="str">
        <f t="shared" si="3"/>
        <v>No</v>
      </c>
      <c r="S44" s="71" t="s">
        <v>123</v>
      </c>
    </row>
    <row r="45" spans="2:19" x14ac:dyDescent="0.25">
      <c r="B45" s="59" t="s">
        <v>126</v>
      </c>
      <c r="C45" s="18" t="s">
        <v>8</v>
      </c>
      <c r="D45" s="5" t="s">
        <v>8</v>
      </c>
      <c r="E45" s="5" t="s">
        <v>8</v>
      </c>
      <c r="F45" s="5" t="s">
        <v>8</v>
      </c>
      <c r="G45" s="21" t="s">
        <v>8</v>
      </c>
      <c r="H45" s="28" t="str">
        <f t="shared" si="0"/>
        <v>No</v>
      </c>
      <c r="I45" s="16" t="str">
        <f t="shared" si="1"/>
        <v>No</v>
      </c>
      <c r="J45" s="44"/>
      <c r="K45" s="18" t="s">
        <v>8</v>
      </c>
      <c r="L45" s="16" t="s">
        <v>8</v>
      </c>
      <c r="M45" s="46" t="s">
        <v>8</v>
      </c>
      <c r="N45" s="5" t="s">
        <v>8</v>
      </c>
      <c r="O45" s="5" t="s">
        <v>8</v>
      </c>
      <c r="P45" s="47" t="s">
        <v>7</v>
      </c>
      <c r="Q45" s="28" t="str">
        <f t="shared" si="2"/>
        <v>No</v>
      </c>
      <c r="R45" s="70" t="str">
        <f t="shared" si="3"/>
        <v>No</v>
      </c>
      <c r="S45" s="71" t="s">
        <v>126</v>
      </c>
    </row>
    <row r="46" spans="2:19" x14ac:dyDescent="0.25">
      <c r="B46" s="59" t="s">
        <v>129</v>
      </c>
      <c r="C46" s="18" t="s">
        <v>8</v>
      </c>
      <c r="D46" s="5" t="s">
        <v>8</v>
      </c>
      <c r="E46" s="5" t="s">
        <v>8</v>
      </c>
      <c r="F46" s="5" t="s">
        <v>8</v>
      </c>
      <c r="G46" s="21" t="s">
        <v>8</v>
      </c>
      <c r="H46" s="28" t="str">
        <f t="shared" si="0"/>
        <v>No</v>
      </c>
      <c r="I46" s="16" t="str">
        <f t="shared" si="1"/>
        <v>No</v>
      </c>
      <c r="J46" s="44"/>
      <c r="K46" s="18" t="s">
        <v>8</v>
      </c>
      <c r="L46" s="16" t="s">
        <v>8</v>
      </c>
      <c r="M46" s="46" t="s">
        <v>8</v>
      </c>
      <c r="N46" s="5" t="s">
        <v>8</v>
      </c>
      <c r="O46" s="5" t="s">
        <v>8</v>
      </c>
      <c r="P46" s="47" t="s">
        <v>7</v>
      </c>
      <c r="Q46" s="28" t="str">
        <f t="shared" si="2"/>
        <v>No</v>
      </c>
      <c r="R46" s="70" t="str">
        <f t="shared" si="3"/>
        <v>No</v>
      </c>
      <c r="S46" s="71" t="s">
        <v>129</v>
      </c>
    </row>
    <row r="47" spans="2:19" x14ac:dyDescent="0.25">
      <c r="B47" s="59" t="s">
        <v>132</v>
      </c>
      <c r="C47" s="18" t="s">
        <v>7</v>
      </c>
      <c r="D47" s="5" t="s">
        <v>7</v>
      </c>
      <c r="E47" s="5" t="s">
        <v>8</v>
      </c>
      <c r="F47" s="5" t="s">
        <v>8</v>
      </c>
      <c r="G47" s="21" t="s">
        <v>8</v>
      </c>
      <c r="H47" s="28" t="str">
        <f t="shared" si="0"/>
        <v>No</v>
      </c>
      <c r="I47" s="16" t="str">
        <f t="shared" si="1"/>
        <v>No</v>
      </c>
      <c r="J47" s="44"/>
      <c r="K47" s="18" t="s">
        <v>7</v>
      </c>
      <c r="L47" s="16" t="s">
        <v>7</v>
      </c>
      <c r="M47" s="46" t="s">
        <v>8</v>
      </c>
      <c r="N47" s="5" t="s">
        <v>8</v>
      </c>
      <c r="O47" s="5" t="s">
        <v>8</v>
      </c>
      <c r="P47" s="47" t="s">
        <v>8</v>
      </c>
      <c r="Q47" s="28" t="str">
        <f t="shared" si="2"/>
        <v>No</v>
      </c>
      <c r="R47" s="70" t="str">
        <f t="shared" si="3"/>
        <v>No</v>
      </c>
      <c r="S47" s="71" t="s">
        <v>132</v>
      </c>
    </row>
    <row r="48" spans="2:19" x14ac:dyDescent="0.25">
      <c r="B48" s="59" t="s">
        <v>135</v>
      </c>
      <c r="C48" s="18" t="s">
        <v>8</v>
      </c>
      <c r="D48" s="5" t="s">
        <v>8</v>
      </c>
      <c r="E48" s="5" t="s">
        <v>7</v>
      </c>
      <c r="F48" s="5" t="s">
        <v>7</v>
      </c>
      <c r="G48" s="21" t="s">
        <v>7</v>
      </c>
      <c r="H48" s="28" t="str">
        <f t="shared" si="0"/>
        <v>Yes</v>
      </c>
      <c r="I48" s="16" t="str">
        <f t="shared" si="1"/>
        <v>No</v>
      </c>
      <c r="J48" s="44"/>
      <c r="K48" s="18" t="s">
        <v>8</v>
      </c>
      <c r="L48" s="16" t="s">
        <v>8</v>
      </c>
      <c r="M48" s="46" t="s">
        <v>7</v>
      </c>
      <c r="N48" s="5" t="s">
        <v>7</v>
      </c>
      <c r="O48" s="5" t="s">
        <v>7</v>
      </c>
      <c r="P48" s="47" t="s">
        <v>7</v>
      </c>
      <c r="Q48" s="28" t="str">
        <f t="shared" si="2"/>
        <v>Yes</v>
      </c>
      <c r="R48" s="70" t="str">
        <f t="shared" si="3"/>
        <v>No</v>
      </c>
      <c r="S48" s="71" t="s">
        <v>135</v>
      </c>
    </row>
    <row r="49" spans="2:19" x14ac:dyDescent="0.25">
      <c r="B49" s="59" t="s">
        <v>138</v>
      </c>
      <c r="C49" s="18" t="s">
        <v>8</v>
      </c>
      <c r="D49" s="5" t="s">
        <v>8</v>
      </c>
      <c r="E49" s="5" t="s">
        <v>7</v>
      </c>
      <c r="F49" s="5" t="s">
        <v>7</v>
      </c>
      <c r="G49" s="21" t="s">
        <v>7</v>
      </c>
      <c r="H49" s="28" t="str">
        <f t="shared" si="0"/>
        <v>Yes</v>
      </c>
      <c r="I49" s="16" t="str">
        <f t="shared" si="1"/>
        <v>No</v>
      </c>
      <c r="J49" s="44"/>
      <c r="K49" s="18" t="s">
        <v>8</v>
      </c>
      <c r="L49" s="16" t="s">
        <v>8</v>
      </c>
      <c r="M49" s="46" t="s">
        <v>7</v>
      </c>
      <c r="N49" s="5" t="s">
        <v>7</v>
      </c>
      <c r="O49" s="5" t="s">
        <v>7</v>
      </c>
      <c r="P49" s="47" t="s">
        <v>7</v>
      </c>
      <c r="Q49" s="28" t="str">
        <f t="shared" si="2"/>
        <v>Yes</v>
      </c>
      <c r="R49" s="70" t="str">
        <f t="shared" si="3"/>
        <v>No</v>
      </c>
      <c r="S49" s="71" t="s">
        <v>138</v>
      </c>
    </row>
    <row r="50" spans="2:19" x14ac:dyDescent="0.25">
      <c r="B50" s="59" t="s">
        <v>141</v>
      </c>
      <c r="C50" s="18" t="s">
        <v>7</v>
      </c>
      <c r="D50" s="5" t="s">
        <v>7</v>
      </c>
      <c r="E50" s="5" t="s">
        <v>7</v>
      </c>
      <c r="F50" s="5" t="s">
        <v>7</v>
      </c>
      <c r="G50" s="21" t="s">
        <v>7</v>
      </c>
      <c r="H50" s="28" t="str">
        <f t="shared" si="0"/>
        <v>Yes</v>
      </c>
      <c r="I50" s="16" t="str">
        <f t="shared" si="1"/>
        <v>Yes</v>
      </c>
      <c r="J50" s="44"/>
      <c r="K50" s="18" t="s">
        <v>7</v>
      </c>
      <c r="L50" s="16" t="s">
        <v>7</v>
      </c>
      <c r="M50" s="46" t="s">
        <v>7</v>
      </c>
      <c r="N50" s="5" t="s">
        <v>7</v>
      </c>
      <c r="O50" s="5" t="s">
        <v>7</v>
      </c>
      <c r="P50" s="47" t="s">
        <v>7</v>
      </c>
      <c r="Q50" s="28" t="str">
        <f t="shared" si="2"/>
        <v>Yes</v>
      </c>
      <c r="R50" s="70" t="str">
        <f t="shared" si="3"/>
        <v>Yes</v>
      </c>
      <c r="S50" s="71" t="s">
        <v>141</v>
      </c>
    </row>
    <row r="51" spans="2:19" x14ac:dyDescent="0.25">
      <c r="B51" s="59" t="s">
        <v>144</v>
      </c>
      <c r="C51" s="18" t="s">
        <v>8</v>
      </c>
      <c r="D51" s="5" t="s">
        <v>8</v>
      </c>
      <c r="E51" s="5" t="s">
        <v>7</v>
      </c>
      <c r="F51" s="5" t="s">
        <v>7</v>
      </c>
      <c r="G51" s="21" t="s">
        <v>7</v>
      </c>
      <c r="H51" s="28" t="str">
        <f t="shared" si="0"/>
        <v>Yes</v>
      </c>
      <c r="I51" s="16" t="str">
        <f t="shared" si="1"/>
        <v>No</v>
      </c>
      <c r="J51" s="44"/>
      <c r="K51" s="18" t="s">
        <v>8</v>
      </c>
      <c r="L51" s="16" t="s">
        <v>8</v>
      </c>
      <c r="M51" s="46" t="s">
        <v>7</v>
      </c>
      <c r="N51" s="5" t="s">
        <v>7</v>
      </c>
      <c r="O51" s="5" t="s">
        <v>7</v>
      </c>
      <c r="P51" s="47" t="s">
        <v>7</v>
      </c>
      <c r="Q51" s="28" t="str">
        <f t="shared" si="2"/>
        <v>Yes</v>
      </c>
      <c r="R51" s="70" t="str">
        <f t="shared" si="3"/>
        <v>No</v>
      </c>
      <c r="S51" s="71" t="s">
        <v>144</v>
      </c>
    </row>
    <row r="52" spans="2:19" x14ac:dyDescent="0.25">
      <c r="B52" s="59" t="s">
        <v>147</v>
      </c>
      <c r="C52" s="18" t="s">
        <v>7</v>
      </c>
      <c r="D52" s="5" t="s">
        <v>7</v>
      </c>
      <c r="E52" s="5" t="s">
        <v>7</v>
      </c>
      <c r="F52" s="5" t="s">
        <v>7</v>
      </c>
      <c r="G52" s="21" t="s">
        <v>7</v>
      </c>
      <c r="H52" s="28" t="str">
        <f t="shared" si="0"/>
        <v>Yes</v>
      </c>
      <c r="I52" s="16" t="str">
        <f t="shared" si="1"/>
        <v>Yes</v>
      </c>
      <c r="J52" s="44"/>
      <c r="K52" s="18" t="s">
        <v>7</v>
      </c>
      <c r="L52" s="16" t="s">
        <v>7</v>
      </c>
      <c r="M52" s="46" t="s">
        <v>7</v>
      </c>
      <c r="N52" s="5" t="s">
        <v>7</v>
      </c>
      <c r="O52" s="5" t="s">
        <v>7</v>
      </c>
      <c r="P52" s="47" t="s">
        <v>7</v>
      </c>
      <c r="Q52" s="28" t="str">
        <f t="shared" si="2"/>
        <v>Yes</v>
      </c>
      <c r="R52" s="70" t="str">
        <f t="shared" si="3"/>
        <v>Yes</v>
      </c>
      <c r="S52" s="71" t="s">
        <v>147</v>
      </c>
    </row>
    <row r="53" spans="2:19" x14ac:dyDescent="0.25">
      <c r="B53" s="59" t="s">
        <v>150</v>
      </c>
      <c r="C53" s="18" t="s">
        <v>8</v>
      </c>
      <c r="D53" s="5" t="s">
        <v>8</v>
      </c>
      <c r="E53" s="5" t="s">
        <v>7</v>
      </c>
      <c r="F53" s="5" t="s">
        <v>7</v>
      </c>
      <c r="G53" s="21" t="s">
        <v>7</v>
      </c>
      <c r="H53" s="28" t="str">
        <f t="shared" si="0"/>
        <v>Yes</v>
      </c>
      <c r="I53" s="16" t="str">
        <f t="shared" si="1"/>
        <v>No</v>
      </c>
      <c r="J53" s="44"/>
      <c r="K53" s="18" t="s">
        <v>8</v>
      </c>
      <c r="L53" s="16" t="s">
        <v>8</v>
      </c>
      <c r="M53" s="46" t="s">
        <v>7</v>
      </c>
      <c r="N53" s="5" t="s">
        <v>7</v>
      </c>
      <c r="O53" s="5" t="s">
        <v>7</v>
      </c>
      <c r="P53" s="47" t="s">
        <v>7</v>
      </c>
      <c r="Q53" s="28" t="str">
        <f t="shared" si="2"/>
        <v>Yes</v>
      </c>
      <c r="R53" s="70" t="str">
        <f t="shared" si="3"/>
        <v>No</v>
      </c>
      <c r="S53" s="71" t="s">
        <v>150</v>
      </c>
    </row>
    <row r="54" spans="2:19" x14ac:dyDescent="0.25">
      <c r="B54" s="59" t="s">
        <v>153</v>
      </c>
      <c r="C54" s="18" t="s">
        <v>8</v>
      </c>
      <c r="D54" s="5" t="s">
        <v>8</v>
      </c>
      <c r="E54" s="5" t="s">
        <v>8</v>
      </c>
      <c r="F54" s="5" t="s">
        <v>8</v>
      </c>
      <c r="G54" s="21" t="s">
        <v>8</v>
      </c>
      <c r="H54" s="28" t="str">
        <f t="shared" si="0"/>
        <v>No</v>
      </c>
      <c r="I54" s="16" t="str">
        <f t="shared" si="1"/>
        <v>No</v>
      </c>
      <c r="J54" s="44"/>
      <c r="K54" s="18" t="s">
        <v>8</v>
      </c>
      <c r="L54" s="16" t="s">
        <v>8</v>
      </c>
      <c r="M54" s="46" t="s">
        <v>8</v>
      </c>
      <c r="N54" s="5" t="s">
        <v>8</v>
      </c>
      <c r="O54" s="5" t="s">
        <v>8</v>
      </c>
      <c r="P54" s="47" t="s">
        <v>8</v>
      </c>
      <c r="Q54" s="28" t="str">
        <f t="shared" si="2"/>
        <v>No</v>
      </c>
      <c r="R54" s="70" t="str">
        <f t="shared" si="3"/>
        <v>No</v>
      </c>
      <c r="S54" s="71" t="s">
        <v>153</v>
      </c>
    </row>
    <row r="55" spans="2:19" x14ac:dyDescent="0.25">
      <c r="B55" s="59" t="s">
        <v>156</v>
      </c>
      <c r="C55" s="18" t="s">
        <v>8</v>
      </c>
      <c r="D55" s="5" t="s">
        <v>8</v>
      </c>
      <c r="E55" s="5" t="s">
        <v>8</v>
      </c>
      <c r="F55" s="5" t="s">
        <v>8</v>
      </c>
      <c r="G55" s="21" t="s">
        <v>8</v>
      </c>
      <c r="H55" s="28" t="str">
        <f t="shared" si="0"/>
        <v>No</v>
      </c>
      <c r="I55" s="16" t="str">
        <f t="shared" si="1"/>
        <v>No</v>
      </c>
      <c r="J55" s="44"/>
      <c r="K55" s="18" t="s">
        <v>8</v>
      </c>
      <c r="L55" s="16" t="s">
        <v>8</v>
      </c>
      <c r="M55" s="46" t="s">
        <v>8</v>
      </c>
      <c r="N55" s="5" t="s">
        <v>8</v>
      </c>
      <c r="O55" s="5" t="s">
        <v>8</v>
      </c>
      <c r="P55" s="47" t="s">
        <v>8</v>
      </c>
      <c r="Q55" s="28" t="str">
        <f t="shared" si="2"/>
        <v>No</v>
      </c>
      <c r="R55" s="70" t="str">
        <f t="shared" si="3"/>
        <v>No</v>
      </c>
      <c r="S55" s="71" t="s">
        <v>156</v>
      </c>
    </row>
    <row r="56" spans="2:19" x14ac:dyDescent="0.25">
      <c r="B56" s="59" t="s">
        <v>159</v>
      </c>
      <c r="C56" s="18" t="s">
        <v>7</v>
      </c>
      <c r="D56" s="5" t="s">
        <v>7</v>
      </c>
      <c r="E56" s="5" t="s">
        <v>7</v>
      </c>
      <c r="F56" s="5" t="s">
        <v>7</v>
      </c>
      <c r="G56" s="21" t="s">
        <v>7</v>
      </c>
      <c r="H56" s="28" t="str">
        <f t="shared" si="0"/>
        <v>Yes</v>
      </c>
      <c r="I56" s="16" t="str">
        <f t="shared" si="1"/>
        <v>Yes</v>
      </c>
      <c r="J56" s="44"/>
      <c r="K56" s="18" t="s">
        <v>7</v>
      </c>
      <c r="L56" s="16" t="s">
        <v>7</v>
      </c>
      <c r="M56" s="46" t="s">
        <v>7</v>
      </c>
      <c r="N56" s="5" t="s">
        <v>7</v>
      </c>
      <c r="O56" s="5" t="s">
        <v>7</v>
      </c>
      <c r="P56" s="47" t="s">
        <v>7</v>
      </c>
      <c r="Q56" s="28" t="str">
        <f t="shared" si="2"/>
        <v>Yes</v>
      </c>
      <c r="R56" s="70" t="str">
        <f t="shared" si="3"/>
        <v>Yes</v>
      </c>
      <c r="S56" s="71" t="s">
        <v>159</v>
      </c>
    </row>
    <row r="57" spans="2:19" x14ac:dyDescent="0.25">
      <c r="B57" s="59" t="s">
        <v>162</v>
      </c>
      <c r="C57" s="18" t="s">
        <v>8</v>
      </c>
      <c r="D57" s="5" t="s">
        <v>8</v>
      </c>
      <c r="E57" s="5" t="s">
        <v>8</v>
      </c>
      <c r="F57" s="5" t="s">
        <v>8</v>
      </c>
      <c r="G57" s="21" t="s">
        <v>8</v>
      </c>
      <c r="H57" s="28" t="str">
        <f t="shared" si="0"/>
        <v>No</v>
      </c>
      <c r="I57" s="16" t="str">
        <f t="shared" si="1"/>
        <v>No</v>
      </c>
      <c r="J57" s="44"/>
      <c r="K57" s="18" t="s">
        <v>8</v>
      </c>
      <c r="L57" s="16" t="s">
        <v>8</v>
      </c>
      <c r="M57" s="46" t="s">
        <v>8</v>
      </c>
      <c r="N57" s="5" t="s">
        <v>8</v>
      </c>
      <c r="O57" s="5" t="s">
        <v>8</v>
      </c>
      <c r="P57" s="47" t="s">
        <v>8</v>
      </c>
      <c r="Q57" s="28" t="str">
        <f t="shared" si="2"/>
        <v>No</v>
      </c>
      <c r="R57" s="70" t="str">
        <f t="shared" si="3"/>
        <v>No</v>
      </c>
      <c r="S57" s="71" t="s">
        <v>162</v>
      </c>
    </row>
    <row r="58" spans="2:19" x14ac:dyDescent="0.25">
      <c r="B58" s="59" t="s">
        <v>165</v>
      </c>
      <c r="C58" s="18" t="s">
        <v>7</v>
      </c>
      <c r="D58" s="5" t="s">
        <v>7</v>
      </c>
      <c r="E58" s="5" t="s">
        <v>7</v>
      </c>
      <c r="F58" s="5" t="s">
        <v>7</v>
      </c>
      <c r="G58" s="21" t="s">
        <v>8</v>
      </c>
      <c r="H58" s="28" t="str">
        <f t="shared" si="0"/>
        <v>No</v>
      </c>
      <c r="I58" s="16" t="str">
        <f t="shared" si="1"/>
        <v>No</v>
      </c>
      <c r="J58" s="44"/>
      <c r="K58" s="18" t="s">
        <v>7</v>
      </c>
      <c r="L58" s="16" t="s">
        <v>7</v>
      </c>
      <c r="M58" s="46" t="s">
        <v>7</v>
      </c>
      <c r="N58" s="5" t="s">
        <v>7</v>
      </c>
      <c r="O58" s="5" t="s">
        <v>7</v>
      </c>
      <c r="P58" s="47" t="s">
        <v>8</v>
      </c>
      <c r="Q58" s="28" t="str">
        <f t="shared" si="2"/>
        <v>No</v>
      </c>
      <c r="R58" s="70" t="str">
        <f t="shared" si="3"/>
        <v>No</v>
      </c>
      <c r="S58" s="71" t="s">
        <v>165</v>
      </c>
    </row>
    <row r="59" spans="2:19" x14ac:dyDescent="0.25">
      <c r="B59" s="59" t="s">
        <v>168</v>
      </c>
      <c r="C59" s="18" t="s">
        <v>8</v>
      </c>
      <c r="D59" s="5" t="s">
        <v>8</v>
      </c>
      <c r="E59" s="5" t="s">
        <v>7</v>
      </c>
      <c r="F59" s="5" t="s">
        <v>7</v>
      </c>
      <c r="G59" s="21" t="s">
        <v>7</v>
      </c>
      <c r="H59" s="28" t="str">
        <f t="shared" si="0"/>
        <v>Yes</v>
      </c>
      <c r="I59" s="16" t="str">
        <f t="shared" si="1"/>
        <v>No</v>
      </c>
      <c r="J59" s="44"/>
      <c r="K59" s="18" t="s">
        <v>8</v>
      </c>
      <c r="L59" s="16" t="s">
        <v>8</v>
      </c>
      <c r="M59" s="46" t="s">
        <v>7</v>
      </c>
      <c r="N59" s="5" t="s">
        <v>7</v>
      </c>
      <c r="O59" s="5" t="s">
        <v>7</v>
      </c>
      <c r="P59" s="47" t="s">
        <v>7</v>
      </c>
      <c r="Q59" s="28" t="str">
        <f t="shared" si="2"/>
        <v>Yes</v>
      </c>
      <c r="R59" s="70" t="str">
        <f t="shared" si="3"/>
        <v>No</v>
      </c>
      <c r="S59" s="71" t="s">
        <v>168</v>
      </c>
    </row>
    <row r="60" spans="2:19" x14ac:dyDescent="0.25">
      <c r="B60" s="59" t="s">
        <v>171</v>
      </c>
      <c r="C60" s="18" t="s">
        <v>8</v>
      </c>
      <c r="D60" s="5" t="s">
        <v>8</v>
      </c>
      <c r="E60" s="5" t="s">
        <v>7</v>
      </c>
      <c r="F60" s="5" t="s">
        <v>7</v>
      </c>
      <c r="G60" s="21" t="s">
        <v>7</v>
      </c>
      <c r="H60" s="28" t="str">
        <f t="shared" si="0"/>
        <v>Yes</v>
      </c>
      <c r="I60" s="16" t="str">
        <f t="shared" si="1"/>
        <v>No</v>
      </c>
      <c r="J60" s="44"/>
      <c r="K60" s="18" t="s">
        <v>8</v>
      </c>
      <c r="L60" s="16" t="s">
        <v>8</v>
      </c>
      <c r="M60" s="46" t="s">
        <v>7</v>
      </c>
      <c r="N60" s="5" t="s">
        <v>7</v>
      </c>
      <c r="O60" s="5" t="s">
        <v>7</v>
      </c>
      <c r="P60" s="47" t="s">
        <v>7</v>
      </c>
      <c r="Q60" s="28" t="str">
        <f t="shared" si="2"/>
        <v>Yes</v>
      </c>
      <c r="R60" s="70" t="str">
        <f t="shared" si="3"/>
        <v>No</v>
      </c>
      <c r="S60" s="71" t="s">
        <v>171</v>
      </c>
    </row>
    <row r="61" spans="2:19" x14ac:dyDescent="0.25">
      <c r="B61" s="59" t="s">
        <v>174</v>
      </c>
      <c r="C61" s="18" t="s">
        <v>7</v>
      </c>
      <c r="D61" s="5" t="s">
        <v>7</v>
      </c>
      <c r="E61" s="5" t="s">
        <v>7</v>
      </c>
      <c r="F61" s="5" t="s">
        <v>7</v>
      </c>
      <c r="G61" s="21" t="s">
        <v>7</v>
      </c>
      <c r="H61" s="28" t="str">
        <f t="shared" si="0"/>
        <v>Yes</v>
      </c>
      <c r="I61" s="16" t="str">
        <f t="shared" si="1"/>
        <v>Yes</v>
      </c>
      <c r="J61" s="44"/>
      <c r="K61" s="18" t="s">
        <v>7</v>
      </c>
      <c r="L61" s="16" t="s">
        <v>7</v>
      </c>
      <c r="M61" s="46" t="s">
        <v>7</v>
      </c>
      <c r="N61" s="5" t="s">
        <v>7</v>
      </c>
      <c r="O61" s="5" t="s">
        <v>7</v>
      </c>
      <c r="P61" s="47" t="s">
        <v>7</v>
      </c>
      <c r="Q61" s="28" t="str">
        <f t="shared" si="2"/>
        <v>Yes</v>
      </c>
      <c r="R61" s="70" t="str">
        <f t="shared" si="3"/>
        <v>Yes</v>
      </c>
      <c r="S61" s="71" t="s">
        <v>174</v>
      </c>
    </row>
    <row r="62" spans="2:19" x14ac:dyDescent="0.25">
      <c r="B62" s="59" t="s">
        <v>177</v>
      </c>
      <c r="C62" s="18" t="s">
        <v>7</v>
      </c>
      <c r="D62" s="5" t="s">
        <v>7</v>
      </c>
      <c r="E62" s="5" t="s">
        <v>8</v>
      </c>
      <c r="F62" s="5" t="s">
        <v>8</v>
      </c>
      <c r="G62" s="21" t="s">
        <v>8</v>
      </c>
      <c r="H62" s="28" t="str">
        <f t="shared" si="0"/>
        <v>No</v>
      </c>
      <c r="I62" s="16" t="str">
        <f t="shared" si="1"/>
        <v>No</v>
      </c>
      <c r="J62" s="44"/>
      <c r="K62" s="18" t="s">
        <v>7</v>
      </c>
      <c r="L62" s="16" t="s">
        <v>7</v>
      </c>
      <c r="M62" s="46" t="s">
        <v>8</v>
      </c>
      <c r="N62" s="5" t="s">
        <v>8</v>
      </c>
      <c r="O62" s="5" t="s">
        <v>8</v>
      </c>
      <c r="P62" s="47" t="s">
        <v>8</v>
      </c>
      <c r="Q62" s="28" t="str">
        <f t="shared" si="2"/>
        <v>No</v>
      </c>
      <c r="R62" s="70" t="str">
        <f t="shared" si="3"/>
        <v>No</v>
      </c>
      <c r="S62" s="71" t="s">
        <v>177</v>
      </c>
    </row>
    <row r="63" spans="2:19" x14ac:dyDescent="0.25">
      <c r="B63" s="59" t="s">
        <v>180</v>
      </c>
      <c r="C63" s="18" t="s">
        <v>7</v>
      </c>
      <c r="D63" s="5" t="s">
        <v>7</v>
      </c>
      <c r="E63" s="5" t="s">
        <v>8</v>
      </c>
      <c r="F63" s="5" t="s">
        <v>8</v>
      </c>
      <c r="G63" s="21" t="s">
        <v>8</v>
      </c>
      <c r="H63" s="28" t="str">
        <f t="shared" si="0"/>
        <v>No</v>
      </c>
      <c r="I63" s="16" t="str">
        <f t="shared" si="1"/>
        <v>No</v>
      </c>
      <c r="J63" s="44"/>
      <c r="K63" s="18" t="s">
        <v>7</v>
      </c>
      <c r="L63" s="16" t="s">
        <v>7</v>
      </c>
      <c r="M63" s="46" t="s">
        <v>8</v>
      </c>
      <c r="N63" s="5" t="s">
        <v>8</v>
      </c>
      <c r="O63" s="5" t="s">
        <v>8</v>
      </c>
      <c r="P63" s="47" t="s">
        <v>7</v>
      </c>
      <c r="Q63" s="28" t="str">
        <f t="shared" si="2"/>
        <v>No</v>
      </c>
      <c r="R63" s="70" t="str">
        <f t="shared" si="3"/>
        <v>No</v>
      </c>
      <c r="S63" s="71" t="s">
        <v>180</v>
      </c>
    </row>
    <row r="64" spans="2:19" x14ac:dyDescent="0.25">
      <c r="B64" s="59" t="s">
        <v>183</v>
      </c>
      <c r="C64" s="18" t="s">
        <v>8</v>
      </c>
      <c r="D64" s="5" t="s">
        <v>8</v>
      </c>
      <c r="E64" s="5" t="s">
        <v>8</v>
      </c>
      <c r="F64" s="5" t="s">
        <v>8</v>
      </c>
      <c r="G64" s="21" t="s">
        <v>8</v>
      </c>
      <c r="H64" s="28" t="str">
        <f t="shared" si="0"/>
        <v>No</v>
      </c>
      <c r="I64" s="16" t="str">
        <f t="shared" si="1"/>
        <v>No</v>
      </c>
      <c r="J64" s="44"/>
      <c r="K64" s="18" t="s">
        <v>8</v>
      </c>
      <c r="L64" s="16" t="s">
        <v>8</v>
      </c>
      <c r="M64" s="46" t="s">
        <v>8</v>
      </c>
      <c r="N64" s="5" t="s">
        <v>8</v>
      </c>
      <c r="O64" s="5" t="s">
        <v>8</v>
      </c>
      <c r="P64" s="47" t="s">
        <v>8</v>
      </c>
      <c r="Q64" s="28" t="str">
        <f t="shared" si="2"/>
        <v>No</v>
      </c>
      <c r="R64" s="70" t="str">
        <f t="shared" si="3"/>
        <v>No</v>
      </c>
      <c r="S64" s="71" t="s">
        <v>183</v>
      </c>
    </row>
    <row r="65" spans="2:19" x14ac:dyDescent="0.25">
      <c r="B65" s="59" t="s">
        <v>186</v>
      </c>
      <c r="C65" s="18" t="s">
        <v>7</v>
      </c>
      <c r="D65" s="5" t="s">
        <v>7</v>
      </c>
      <c r="E65" s="5" t="s">
        <v>7</v>
      </c>
      <c r="F65" s="5" t="s">
        <v>7</v>
      </c>
      <c r="G65" s="21" t="s">
        <v>7</v>
      </c>
      <c r="H65" s="28" t="str">
        <f t="shared" si="0"/>
        <v>Yes</v>
      </c>
      <c r="I65" s="16" t="str">
        <f t="shared" si="1"/>
        <v>Yes</v>
      </c>
      <c r="J65" s="44"/>
      <c r="K65" s="18" t="s">
        <v>7</v>
      </c>
      <c r="L65" s="16" t="s">
        <v>7</v>
      </c>
      <c r="M65" s="46" t="s">
        <v>7</v>
      </c>
      <c r="N65" s="5" t="s">
        <v>7</v>
      </c>
      <c r="O65" s="5" t="s">
        <v>7</v>
      </c>
      <c r="P65" s="47" t="s">
        <v>7</v>
      </c>
      <c r="Q65" s="28" t="str">
        <f t="shared" si="2"/>
        <v>Yes</v>
      </c>
      <c r="R65" s="70" t="str">
        <f t="shared" si="3"/>
        <v>Yes</v>
      </c>
      <c r="S65" s="71" t="s">
        <v>186</v>
      </c>
    </row>
    <row r="66" spans="2:19" x14ac:dyDescent="0.25">
      <c r="B66" s="59" t="s">
        <v>189</v>
      </c>
      <c r="C66" s="18" t="s">
        <v>8</v>
      </c>
      <c r="D66" s="5" t="s">
        <v>8</v>
      </c>
      <c r="E66" s="5" t="s">
        <v>8</v>
      </c>
      <c r="F66" s="5" t="s">
        <v>8</v>
      </c>
      <c r="G66" s="21" t="s">
        <v>8</v>
      </c>
      <c r="H66" s="28" t="str">
        <f t="shared" si="0"/>
        <v>No</v>
      </c>
      <c r="I66" s="16" t="str">
        <f t="shared" si="1"/>
        <v>No</v>
      </c>
      <c r="J66" s="44"/>
      <c r="K66" s="18" t="s">
        <v>8</v>
      </c>
      <c r="L66" s="16" t="s">
        <v>8</v>
      </c>
      <c r="M66" s="46" t="s">
        <v>8</v>
      </c>
      <c r="N66" s="5" t="s">
        <v>8</v>
      </c>
      <c r="O66" s="5" t="s">
        <v>8</v>
      </c>
      <c r="P66" s="47" t="s">
        <v>7</v>
      </c>
      <c r="Q66" s="28" t="str">
        <f t="shared" si="2"/>
        <v>No</v>
      </c>
      <c r="R66" s="70" t="str">
        <f t="shared" si="3"/>
        <v>No</v>
      </c>
      <c r="S66" s="71" t="s">
        <v>189</v>
      </c>
    </row>
    <row r="67" spans="2:19" x14ac:dyDescent="0.25">
      <c r="B67" s="59" t="s">
        <v>192</v>
      </c>
      <c r="C67" s="18" t="s">
        <v>8</v>
      </c>
      <c r="D67" s="5" t="s">
        <v>8</v>
      </c>
      <c r="E67" s="5" t="s">
        <v>8</v>
      </c>
      <c r="F67" s="5" t="s">
        <v>8</v>
      </c>
      <c r="G67" s="21" t="s">
        <v>8</v>
      </c>
      <c r="H67" s="28" t="str">
        <f t="shared" si="0"/>
        <v>No</v>
      </c>
      <c r="I67" s="16" t="str">
        <f t="shared" si="1"/>
        <v>No</v>
      </c>
      <c r="J67" s="44"/>
      <c r="K67" s="18" t="s">
        <v>8</v>
      </c>
      <c r="L67" s="16" t="s">
        <v>8</v>
      </c>
      <c r="M67" s="46" t="s">
        <v>8</v>
      </c>
      <c r="N67" s="5" t="s">
        <v>8</v>
      </c>
      <c r="O67" s="5" t="s">
        <v>8</v>
      </c>
      <c r="P67" s="47" t="s">
        <v>8</v>
      </c>
      <c r="Q67" s="28" t="str">
        <f t="shared" si="2"/>
        <v>No</v>
      </c>
      <c r="R67" s="70" t="str">
        <f t="shared" si="3"/>
        <v>No</v>
      </c>
      <c r="S67" s="71" t="s">
        <v>192</v>
      </c>
    </row>
    <row r="68" spans="2:19" x14ac:dyDescent="0.25">
      <c r="B68" s="59" t="s">
        <v>195</v>
      </c>
      <c r="C68" s="18" t="s">
        <v>7</v>
      </c>
      <c r="D68" s="5" t="s">
        <v>7</v>
      </c>
      <c r="E68" s="5" t="s">
        <v>8</v>
      </c>
      <c r="F68" s="5" t="s">
        <v>8</v>
      </c>
      <c r="G68" s="21" t="s">
        <v>8</v>
      </c>
      <c r="H68" s="28" t="str">
        <f t="shared" si="0"/>
        <v>No</v>
      </c>
      <c r="I68" s="16" t="str">
        <f t="shared" si="1"/>
        <v>No</v>
      </c>
      <c r="J68" s="44"/>
      <c r="K68" s="18" t="s">
        <v>7</v>
      </c>
      <c r="L68" s="16" t="s">
        <v>7</v>
      </c>
      <c r="M68" s="46" t="s">
        <v>8</v>
      </c>
      <c r="N68" s="5" t="s">
        <v>8</v>
      </c>
      <c r="O68" s="5" t="s">
        <v>8</v>
      </c>
      <c r="P68" s="47" t="s">
        <v>8</v>
      </c>
      <c r="Q68" s="28" t="str">
        <f t="shared" si="2"/>
        <v>No</v>
      </c>
      <c r="R68" s="70" t="str">
        <f t="shared" si="3"/>
        <v>No</v>
      </c>
      <c r="S68" s="71" t="s">
        <v>195</v>
      </c>
    </row>
    <row r="69" spans="2:19" x14ac:dyDescent="0.25">
      <c r="B69" s="59" t="s">
        <v>198</v>
      </c>
      <c r="C69" s="18" t="s">
        <v>7</v>
      </c>
      <c r="D69" s="5" t="s">
        <v>7</v>
      </c>
      <c r="E69" s="5" t="s">
        <v>7</v>
      </c>
      <c r="F69" s="5" t="s">
        <v>7</v>
      </c>
      <c r="G69" s="21" t="s">
        <v>7</v>
      </c>
      <c r="H69" s="28" t="str">
        <f t="shared" si="0"/>
        <v>Yes</v>
      </c>
      <c r="I69" s="16" t="str">
        <f t="shared" si="1"/>
        <v>Yes</v>
      </c>
      <c r="J69" s="44"/>
      <c r="K69" s="18" t="s">
        <v>7</v>
      </c>
      <c r="L69" s="16" t="s">
        <v>7</v>
      </c>
      <c r="M69" s="46" t="s">
        <v>7</v>
      </c>
      <c r="N69" s="5" t="s">
        <v>7</v>
      </c>
      <c r="O69" s="5" t="s">
        <v>7</v>
      </c>
      <c r="P69" s="47" t="s">
        <v>8</v>
      </c>
      <c r="Q69" s="28" t="str">
        <f t="shared" si="2"/>
        <v>No</v>
      </c>
      <c r="R69" s="70" t="str">
        <f t="shared" si="3"/>
        <v>No</v>
      </c>
      <c r="S69" s="71" t="s">
        <v>198</v>
      </c>
    </row>
    <row r="70" spans="2:19" x14ac:dyDescent="0.25">
      <c r="B70" s="59" t="s">
        <v>201</v>
      </c>
      <c r="C70" s="18" t="s">
        <v>7</v>
      </c>
      <c r="D70" s="5" t="s">
        <v>7</v>
      </c>
      <c r="E70" s="5" t="s">
        <v>8</v>
      </c>
      <c r="F70" s="5" t="s">
        <v>8</v>
      </c>
      <c r="G70" s="21" t="s">
        <v>8</v>
      </c>
      <c r="H70" s="28" t="str">
        <f t="shared" si="0"/>
        <v>No</v>
      </c>
      <c r="I70" s="16" t="str">
        <f t="shared" si="1"/>
        <v>No</v>
      </c>
      <c r="J70" s="44"/>
      <c r="K70" s="18" t="s">
        <v>7</v>
      </c>
      <c r="L70" s="16" t="s">
        <v>7</v>
      </c>
      <c r="M70" s="46" t="s">
        <v>8</v>
      </c>
      <c r="N70" s="5" t="s">
        <v>8</v>
      </c>
      <c r="O70" s="5" t="s">
        <v>8</v>
      </c>
      <c r="P70" s="47" t="s">
        <v>8</v>
      </c>
      <c r="Q70" s="28" t="str">
        <f t="shared" si="2"/>
        <v>No</v>
      </c>
      <c r="R70" s="70" t="str">
        <f t="shared" si="3"/>
        <v>No</v>
      </c>
      <c r="S70" s="71" t="s">
        <v>201</v>
      </c>
    </row>
    <row r="71" spans="2:19" x14ac:dyDescent="0.25">
      <c r="B71" s="59" t="s">
        <v>204</v>
      </c>
      <c r="C71" s="18" t="s">
        <v>7</v>
      </c>
      <c r="D71" s="5" t="s">
        <v>7</v>
      </c>
      <c r="E71" s="5" t="s">
        <v>7</v>
      </c>
      <c r="F71" s="5" t="s">
        <v>7</v>
      </c>
      <c r="G71" s="21" t="s">
        <v>7</v>
      </c>
      <c r="H71" s="28" t="str">
        <f t="shared" ref="H71:H113" si="4">IF(COUNTIF($E71:$G71,"Yes")&lt;3,"No","Yes")</f>
        <v>Yes</v>
      </c>
      <c r="I71" s="16" t="str">
        <f t="shared" ref="I71:I113" si="5">IF(COUNTIF($C71:$G71,"Yes")&lt;5,"No","Yes")</f>
        <v>Yes</v>
      </c>
      <c r="J71" s="44"/>
      <c r="K71" s="18" t="s">
        <v>7</v>
      </c>
      <c r="L71" s="16" t="s">
        <v>7</v>
      </c>
      <c r="M71" s="46" t="s">
        <v>7</v>
      </c>
      <c r="N71" s="5" t="s">
        <v>7</v>
      </c>
      <c r="O71" s="5" t="s">
        <v>7</v>
      </c>
      <c r="P71" s="47" t="s">
        <v>7</v>
      </c>
      <c r="Q71" s="28" t="str">
        <f t="shared" ref="Q71:Q113" si="6">IF(COUNTIF($M71:$P71,"Yes")&lt;4,"No","Yes")</f>
        <v>Yes</v>
      </c>
      <c r="R71" s="70" t="str">
        <f t="shared" ref="R71:R113" si="7">IF(COUNTIF($K71:$P71,"Yes")&lt;6,"No","Yes")</f>
        <v>Yes</v>
      </c>
      <c r="S71" s="71" t="s">
        <v>204</v>
      </c>
    </row>
    <row r="72" spans="2:19" x14ac:dyDescent="0.25">
      <c r="B72" s="59" t="s">
        <v>207</v>
      </c>
      <c r="C72" s="18" t="s">
        <v>8</v>
      </c>
      <c r="D72" s="5" t="s">
        <v>8</v>
      </c>
      <c r="E72" s="5" t="s">
        <v>7</v>
      </c>
      <c r="F72" s="5" t="s">
        <v>7</v>
      </c>
      <c r="G72" s="21" t="s">
        <v>7</v>
      </c>
      <c r="H72" s="28" t="str">
        <f t="shared" si="4"/>
        <v>Yes</v>
      </c>
      <c r="I72" s="16" t="str">
        <f t="shared" si="5"/>
        <v>No</v>
      </c>
      <c r="J72" s="44"/>
      <c r="K72" s="18" t="s">
        <v>8</v>
      </c>
      <c r="L72" s="16" t="s">
        <v>8</v>
      </c>
      <c r="M72" s="46" t="s">
        <v>7</v>
      </c>
      <c r="N72" s="5" t="s">
        <v>7</v>
      </c>
      <c r="O72" s="5" t="s">
        <v>7</v>
      </c>
      <c r="P72" s="47" t="s">
        <v>7</v>
      </c>
      <c r="Q72" s="28" t="str">
        <f t="shared" si="6"/>
        <v>Yes</v>
      </c>
      <c r="R72" s="70" t="str">
        <f t="shared" si="7"/>
        <v>No</v>
      </c>
      <c r="S72" s="71" t="s">
        <v>207</v>
      </c>
    </row>
    <row r="73" spans="2:19" x14ac:dyDescent="0.25">
      <c r="B73" s="59" t="s">
        <v>210</v>
      </c>
      <c r="C73" s="18" t="s">
        <v>8</v>
      </c>
      <c r="D73" s="5" t="s">
        <v>8</v>
      </c>
      <c r="E73" s="5" t="s">
        <v>8</v>
      </c>
      <c r="F73" s="5" t="s">
        <v>8</v>
      </c>
      <c r="G73" s="21" t="s">
        <v>8</v>
      </c>
      <c r="H73" s="28" t="str">
        <f t="shared" si="4"/>
        <v>No</v>
      </c>
      <c r="I73" s="16" t="str">
        <f t="shared" si="5"/>
        <v>No</v>
      </c>
      <c r="J73" s="44"/>
      <c r="K73" s="18" t="s">
        <v>8</v>
      </c>
      <c r="L73" s="16" t="s">
        <v>8</v>
      </c>
      <c r="M73" s="46" t="s">
        <v>8</v>
      </c>
      <c r="N73" s="5" t="s">
        <v>8</v>
      </c>
      <c r="O73" s="5" t="s">
        <v>8</v>
      </c>
      <c r="P73" s="47" t="s">
        <v>8</v>
      </c>
      <c r="Q73" s="28" t="str">
        <f t="shared" si="6"/>
        <v>No</v>
      </c>
      <c r="R73" s="70" t="str">
        <f t="shared" si="7"/>
        <v>No</v>
      </c>
      <c r="S73" s="71" t="s">
        <v>210</v>
      </c>
    </row>
    <row r="74" spans="2:19" x14ac:dyDescent="0.25">
      <c r="B74" s="59" t="s">
        <v>213</v>
      </c>
      <c r="C74" s="18" t="s">
        <v>8</v>
      </c>
      <c r="D74" s="5" t="s">
        <v>8</v>
      </c>
      <c r="E74" s="5" t="s">
        <v>7</v>
      </c>
      <c r="F74" s="5" t="s">
        <v>7</v>
      </c>
      <c r="G74" s="21" t="s">
        <v>7</v>
      </c>
      <c r="H74" s="28" t="str">
        <f t="shared" si="4"/>
        <v>Yes</v>
      </c>
      <c r="I74" s="16" t="str">
        <f t="shared" si="5"/>
        <v>No</v>
      </c>
      <c r="J74" s="44"/>
      <c r="K74" s="18" t="s">
        <v>8</v>
      </c>
      <c r="L74" s="16" t="s">
        <v>8</v>
      </c>
      <c r="M74" s="46" t="s">
        <v>7</v>
      </c>
      <c r="N74" s="5" t="s">
        <v>7</v>
      </c>
      <c r="O74" s="5" t="s">
        <v>7</v>
      </c>
      <c r="P74" s="47" t="s">
        <v>7</v>
      </c>
      <c r="Q74" s="28" t="str">
        <f t="shared" si="6"/>
        <v>Yes</v>
      </c>
      <c r="R74" s="70" t="str">
        <f t="shared" si="7"/>
        <v>No</v>
      </c>
      <c r="S74" s="71" t="s">
        <v>213</v>
      </c>
    </row>
    <row r="75" spans="2:19" x14ac:dyDescent="0.25">
      <c r="B75" s="59" t="s">
        <v>216</v>
      </c>
      <c r="C75" s="18" t="s">
        <v>8</v>
      </c>
      <c r="D75" s="5" t="s">
        <v>8</v>
      </c>
      <c r="E75" s="5" t="s">
        <v>7</v>
      </c>
      <c r="F75" s="5" t="s">
        <v>7</v>
      </c>
      <c r="G75" s="21" t="s">
        <v>7</v>
      </c>
      <c r="H75" s="28" t="str">
        <f t="shared" si="4"/>
        <v>Yes</v>
      </c>
      <c r="I75" s="16" t="str">
        <f t="shared" si="5"/>
        <v>No</v>
      </c>
      <c r="J75" s="44"/>
      <c r="K75" s="18" t="s">
        <v>8</v>
      </c>
      <c r="L75" s="16" t="s">
        <v>8</v>
      </c>
      <c r="M75" s="46" t="s">
        <v>7</v>
      </c>
      <c r="N75" s="5" t="s">
        <v>7</v>
      </c>
      <c r="O75" s="5" t="s">
        <v>7</v>
      </c>
      <c r="P75" s="47" t="s">
        <v>7</v>
      </c>
      <c r="Q75" s="28" t="str">
        <f t="shared" si="6"/>
        <v>Yes</v>
      </c>
      <c r="R75" s="70" t="str">
        <f t="shared" si="7"/>
        <v>No</v>
      </c>
      <c r="S75" s="71" t="s">
        <v>216</v>
      </c>
    </row>
    <row r="76" spans="2:19" x14ac:dyDescent="0.25">
      <c r="B76" s="59" t="s">
        <v>219</v>
      </c>
      <c r="C76" s="18" t="s">
        <v>8</v>
      </c>
      <c r="D76" s="5" t="s">
        <v>8</v>
      </c>
      <c r="E76" s="5" t="s">
        <v>8</v>
      </c>
      <c r="F76" s="5" t="s">
        <v>8</v>
      </c>
      <c r="G76" s="21" t="s">
        <v>8</v>
      </c>
      <c r="H76" s="28" t="str">
        <f t="shared" si="4"/>
        <v>No</v>
      </c>
      <c r="I76" s="16" t="str">
        <f t="shared" si="5"/>
        <v>No</v>
      </c>
      <c r="J76" s="44"/>
      <c r="K76" s="18" t="s">
        <v>8</v>
      </c>
      <c r="L76" s="16" t="s">
        <v>8</v>
      </c>
      <c r="M76" s="46" t="s">
        <v>8</v>
      </c>
      <c r="N76" s="5" t="s">
        <v>8</v>
      </c>
      <c r="O76" s="5" t="s">
        <v>8</v>
      </c>
      <c r="P76" s="47" t="s">
        <v>8</v>
      </c>
      <c r="Q76" s="28" t="str">
        <f t="shared" si="6"/>
        <v>No</v>
      </c>
      <c r="R76" s="70" t="str">
        <f t="shared" si="7"/>
        <v>No</v>
      </c>
      <c r="S76" s="71" t="s">
        <v>219</v>
      </c>
    </row>
    <row r="77" spans="2:19" x14ac:dyDescent="0.25">
      <c r="B77" s="59" t="s">
        <v>222</v>
      </c>
      <c r="C77" s="18" t="s">
        <v>8</v>
      </c>
      <c r="D77" s="5" t="s">
        <v>8</v>
      </c>
      <c r="E77" s="5" t="s">
        <v>7</v>
      </c>
      <c r="F77" s="5" t="s">
        <v>7</v>
      </c>
      <c r="G77" s="21" t="s">
        <v>7</v>
      </c>
      <c r="H77" s="28" t="str">
        <f t="shared" si="4"/>
        <v>Yes</v>
      </c>
      <c r="I77" s="16" t="str">
        <f t="shared" si="5"/>
        <v>No</v>
      </c>
      <c r="J77" s="44"/>
      <c r="K77" s="18" t="s">
        <v>8</v>
      </c>
      <c r="L77" s="16" t="s">
        <v>8</v>
      </c>
      <c r="M77" s="46" t="s">
        <v>7</v>
      </c>
      <c r="N77" s="5" t="s">
        <v>7</v>
      </c>
      <c r="O77" s="5" t="s">
        <v>7</v>
      </c>
      <c r="P77" s="47" t="s">
        <v>7</v>
      </c>
      <c r="Q77" s="28" t="str">
        <f t="shared" si="6"/>
        <v>Yes</v>
      </c>
      <c r="R77" s="70" t="str">
        <f t="shared" si="7"/>
        <v>No</v>
      </c>
      <c r="S77" s="71" t="s">
        <v>222</v>
      </c>
    </row>
    <row r="78" spans="2:19" x14ac:dyDescent="0.25">
      <c r="B78" s="59" t="s">
        <v>225</v>
      </c>
      <c r="C78" s="18" t="s">
        <v>8</v>
      </c>
      <c r="D78" s="5" t="s">
        <v>8</v>
      </c>
      <c r="E78" s="5" t="s">
        <v>7</v>
      </c>
      <c r="F78" s="5" t="s">
        <v>7</v>
      </c>
      <c r="G78" s="21" t="s">
        <v>7</v>
      </c>
      <c r="H78" s="28" t="str">
        <f t="shared" si="4"/>
        <v>Yes</v>
      </c>
      <c r="I78" s="16" t="str">
        <f t="shared" si="5"/>
        <v>No</v>
      </c>
      <c r="J78" s="44"/>
      <c r="K78" s="18" t="s">
        <v>8</v>
      </c>
      <c r="L78" s="16" t="s">
        <v>8</v>
      </c>
      <c r="M78" s="46" t="s">
        <v>7</v>
      </c>
      <c r="N78" s="5" t="s">
        <v>7</v>
      </c>
      <c r="O78" s="5" t="s">
        <v>7</v>
      </c>
      <c r="P78" s="47" t="s">
        <v>7</v>
      </c>
      <c r="Q78" s="28" t="str">
        <f t="shared" si="6"/>
        <v>Yes</v>
      </c>
      <c r="R78" s="70" t="str">
        <f t="shared" si="7"/>
        <v>No</v>
      </c>
      <c r="S78" s="71" t="s">
        <v>225</v>
      </c>
    </row>
    <row r="79" spans="2:19" x14ac:dyDescent="0.25">
      <c r="B79" s="59" t="s">
        <v>228</v>
      </c>
      <c r="C79" s="18" t="s">
        <v>7</v>
      </c>
      <c r="D79" s="5" t="s">
        <v>7</v>
      </c>
      <c r="E79" s="5" t="s">
        <v>8</v>
      </c>
      <c r="F79" s="5" t="s">
        <v>8</v>
      </c>
      <c r="G79" s="21" t="s">
        <v>8</v>
      </c>
      <c r="H79" s="28" t="str">
        <f t="shared" si="4"/>
        <v>No</v>
      </c>
      <c r="I79" s="16" t="str">
        <f t="shared" si="5"/>
        <v>No</v>
      </c>
      <c r="J79" s="44"/>
      <c r="K79" s="18" t="s">
        <v>7</v>
      </c>
      <c r="L79" s="16" t="s">
        <v>7</v>
      </c>
      <c r="M79" s="46" t="s">
        <v>8</v>
      </c>
      <c r="N79" s="5" t="s">
        <v>8</v>
      </c>
      <c r="O79" s="5" t="s">
        <v>8</v>
      </c>
      <c r="P79" s="47" t="s">
        <v>8</v>
      </c>
      <c r="Q79" s="28" t="str">
        <f t="shared" si="6"/>
        <v>No</v>
      </c>
      <c r="R79" s="70" t="str">
        <f t="shared" si="7"/>
        <v>No</v>
      </c>
      <c r="S79" s="71" t="s">
        <v>228</v>
      </c>
    </row>
    <row r="80" spans="2:19" x14ac:dyDescent="0.25">
      <c r="B80" s="59" t="s">
        <v>231</v>
      </c>
      <c r="C80" s="18" t="s">
        <v>7</v>
      </c>
      <c r="D80" s="5" t="s">
        <v>7</v>
      </c>
      <c r="E80" s="5" t="s">
        <v>7</v>
      </c>
      <c r="F80" s="5" t="s">
        <v>7</v>
      </c>
      <c r="G80" s="21" t="s">
        <v>7</v>
      </c>
      <c r="H80" s="28" t="str">
        <f t="shared" si="4"/>
        <v>Yes</v>
      </c>
      <c r="I80" s="16" t="str">
        <f t="shared" si="5"/>
        <v>Yes</v>
      </c>
      <c r="J80" s="44"/>
      <c r="K80" s="18" t="s">
        <v>7</v>
      </c>
      <c r="L80" s="16" t="s">
        <v>7</v>
      </c>
      <c r="M80" s="46" t="s">
        <v>7</v>
      </c>
      <c r="N80" s="5" t="s">
        <v>7</v>
      </c>
      <c r="O80" s="5" t="s">
        <v>7</v>
      </c>
      <c r="P80" s="47" t="s">
        <v>7</v>
      </c>
      <c r="Q80" s="28" t="str">
        <f t="shared" si="6"/>
        <v>Yes</v>
      </c>
      <c r="R80" s="70" t="str">
        <f t="shared" si="7"/>
        <v>Yes</v>
      </c>
      <c r="S80" s="71" t="s">
        <v>231</v>
      </c>
    </row>
    <row r="81" spans="2:19" x14ac:dyDescent="0.25">
      <c r="B81" s="59" t="s">
        <v>234</v>
      </c>
      <c r="C81" s="18" t="s">
        <v>8</v>
      </c>
      <c r="D81" s="5" t="s">
        <v>8</v>
      </c>
      <c r="E81" s="5" t="s">
        <v>8</v>
      </c>
      <c r="F81" s="5" t="s">
        <v>8</v>
      </c>
      <c r="G81" s="21" t="s">
        <v>8</v>
      </c>
      <c r="H81" s="28" t="str">
        <f t="shared" si="4"/>
        <v>No</v>
      </c>
      <c r="I81" s="16" t="str">
        <f t="shared" si="5"/>
        <v>No</v>
      </c>
      <c r="J81" s="44"/>
      <c r="K81" s="18" t="s">
        <v>8</v>
      </c>
      <c r="L81" s="16" t="s">
        <v>8</v>
      </c>
      <c r="M81" s="46" t="s">
        <v>8</v>
      </c>
      <c r="N81" s="5" t="s">
        <v>8</v>
      </c>
      <c r="O81" s="5" t="s">
        <v>8</v>
      </c>
      <c r="P81" s="47" t="s">
        <v>8</v>
      </c>
      <c r="Q81" s="28" t="str">
        <f t="shared" si="6"/>
        <v>No</v>
      </c>
      <c r="R81" s="70" t="str">
        <f t="shared" si="7"/>
        <v>No</v>
      </c>
      <c r="S81" s="71" t="s">
        <v>234</v>
      </c>
    </row>
    <row r="82" spans="2:19" x14ac:dyDescent="0.25">
      <c r="B82" s="59" t="s">
        <v>237</v>
      </c>
      <c r="C82" s="18" t="s">
        <v>7</v>
      </c>
      <c r="D82" s="5" t="s">
        <v>7</v>
      </c>
      <c r="E82" s="5" t="s">
        <v>8</v>
      </c>
      <c r="F82" s="5" t="s">
        <v>8</v>
      </c>
      <c r="G82" s="21" t="s">
        <v>8</v>
      </c>
      <c r="H82" s="28" t="str">
        <f t="shared" si="4"/>
        <v>No</v>
      </c>
      <c r="I82" s="16" t="str">
        <f t="shared" si="5"/>
        <v>No</v>
      </c>
      <c r="J82" s="44"/>
      <c r="K82" s="18" t="s">
        <v>7</v>
      </c>
      <c r="L82" s="16" t="s">
        <v>7</v>
      </c>
      <c r="M82" s="46" t="s">
        <v>8</v>
      </c>
      <c r="N82" s="5" t="s">
        <v>8</v>
      </c>
      <c r="O82" s="5" t="s">
        <v>8</v>
      </c>
      <c r="P82" s="47" t="s">
        <v>8</v>
      </c>
      <c r="Q82" s="28" t="str">
        <f t="shared" si="6"/>
        <v>No</v>
      </c>
      <c r="R82" s="70" t="str">
        <f t="shared" si="7"/>
        <v>No</v>
      </c>
      <c r="S82" s="71" t="s">
        <v>237</v>
      </c>
    </row>
    <row r="83" spans="2:19" x14ac:dyDescent="0.25">
      <c r="B83" s="59" t="s">
        <v>240</v>
      </c>
      <c r="C83" s="18" t="s">
        <v>7</v>
      </c>
      <c r="D83" s="5" t="s">
        <v>7</v>
      </c>
      <c r="E83" s="5" t="s">
        <v>7</v>
      </c>
      <c r="F83" s="5" t="s">
        <v>7</v>
      </c>
      <c r="G83" s="21" t="s">
        <v>7</v>
      </c>
      <c r="H83" s="28" t="str">
        <f t="shared" si="4"/>
        <v>Yes</v>
      </c>
      <c r="I83" s="16" t="str">
        <f t="shared" si="5"/>
        <v>Yes</v>
      </c>
      <c r="J83" s="44"/>
      <c r="K83" s="18" t="s">
        <v>7</v>
      </c>
      <c r="L83" s="16" t="s">
        <v>7</v>
      </c>
      <c r="M83" s="46" t="s">
        <v>7</v>
      </c>
      <c r="N83" s="5" t="s">
        <v>7</v>
      </c>
      <c r="O83" s="5" t="s">
        <v>7</v>
      </c>
      <c r="P83" s="47" t="s">
        <v>7</v>
      </c>
      <c r="Q83" s="28" t="str">
        <f t="shared" si="6"/>
        <v>Yes</v>
      </c>
      <c r="R83" s="70" t="str">
        <f t="shared" si="7"/>
        <v>Yes</v>
      </c>
      <c r="S83" s="71" t="s">
        <v>240</v>
      </c>
    </row>
    <row r="84" spans="2:19" x14ac:dyDescent="0.25">
      <c r="B84" s="59" t="s">
        <v>243</v>
      </c>
      <c r="C84" s="18" t="s">
        <v>8</v>
      </c>
      <c r="D84" s="5" t="s">
        <v>8</v>
      </c>
      <c r="E84" s="5" t="s">
        <v>7</v>
      </c>
      <c r="F84" s="5" t="s">
        <v>7</v>
      </c>
      <c r="G84" s="21" t="s">
        <v>7</v>
      </c>
      <c r="H84" s="28" t="str">
        <f t="shared" si="4"/>
        <v>Yes</v>
      </c>
      <c r="I84" s="16" t="str">
        <f t="shared" si="5"/>
        <v>No</v>
      </c>
      <c r="J84" s="44"/>
      <c r="K84" s="18" t="s">
        <v>8</v>
      </c>
      <c r="L84" s="16" t="s">
        <v>8</v>
      </c>
      <c r="M84" s="46" t="s">
        <v>7</v>
      </c>
      <c r="N84" s="5" t="s">
        <v>7</v>
      </c>
      <c r="O84" s="5" t="s">
        <v>7</v>
      </c>
      <c r="P84" s="47" t="s">
        <v>7</v>
      </c>
      <c r="Q84" s="28" t="str">
        <f t="shared" si="6"/>
        <v>Yes</v>
      </c>
      <c r="R84" s="70" t="str">
        <f t="shared" si="7"/>
        <v>No</v>
      </c>
      <c r="S84" s="71" t="s">
        <v>243</v>
      </c>
    </row>
    <row r="85" spans="2:19" x14ac:dyDescent="0.25">
      <c r="B85" s="59" t="s">
        <v>246</v>
      </c>
      <c r="C85" s="18" t="s">
        <v>7</v>
      </c>
      <c r="D85" s="5" t="s">
        <v>7</v>
      </c>
      <c r="E85" s="5" t="s">
        <v>8</v>
      </c>
      <c r="F85" s="5" t="s">
        <v>8</v>
      </c>
      <c r="G85" s="21" t="s">
        <v>8</v>
      </c>
      <c r="H85" s="28" t="str">
        <f t="shared" si="4"/>
        <v>No</v>
      </c>
      <c r="I85" s="16" t="str">
        <f t="shared" si="5"/>
        <v>No</v>
      </c>
      <c r="J85" s="44"/>
      <c r="K85" s="18" t="s">
        <v>7</v>
      </c>
      <c r="L85" s="16" t="s">
        <v>7</v>
      </c>
      <c r="M85" s="46" t="s">
        <v>8</v>
      </c>
      <c r="N85" s="5" t="s">
        <v>8</v>
      </c>
      <c r="O85" s="5" t="s">
        <v>8</v>
      </c>
      <c r="P85" s="47" t="s">
        <v>8</v>
      </c>
      <c r="Q85" s="28" t="str">
        <f t="shared" si="6"/>
        <v>No</v>
      </c>
      <c r="R85" s="70" t="str">
        <f t="shared" si="7"/>
        <v>No</v>
      </c>
      <c r="S85" s="71" t="s">
        <v>246</v>
      </c>
    </row>
    <row r="86" spans="2:19" x14ac:dyDescent="0.25">
      <c r="B86" s="59" t="s">
        <v>249</v>
      </c>
      <c r="C86" s="18" t="s">
        <v>8</v>
      </c>
      <c r="D86" s="5" t="s">
        <v>8</v>
      </c>
      <c r="E86" s="5" t="s">
        <v>7</v>
      </c>
      <c r="F86" s="5" t="s">
        <v>7</v>
      </c>
      <c r="G86" s="21" t="s">
        <v>7</v>
      </c>
      <c r="H86" s="28" t="str">
        <f t="shared" si="4"/>
        <v>Yes</v>
      </c>
      <c r="I86" s="16" t="str">
        <f t="shared" si="5"/>
        <v>No</v>
      </c>
      <c r="J86" s="44"/>
      <c r="K86" s="18" t="s">
        <v>8</v>
      </c>
      <c r="L86" s="16" t="s">
        <v>8</v>
      </c>
      <c r="M86" s="46" t="s">
        <v>7</v>
      </c>
      <c r="N86" s="5" t="s">
        <v>7</v>
      </c>
      <c r="O86" s="5" t="s">
        <v>7</v>
      </c>
      <c r="P86" s="47" t="s">
        <v>7</v>
      </c>
      <c r="Q86" s="28" t="str">
        <f t="shared" si="6"/>
        <v>Yes</v>
      </c>
      <c r="R86" s="70" t="str">
        <f t="shared" si="7"/>
        <v>No</v>
      </c>
      <c r="S86" s="71" t="s">
        <v>249</v>
      </c>
    </row>
    <row r="87" spans="2:19" x14ac:dyDescent="0.25">
      <c r="B87" s="59" t="s">
        <v>252</v>
      </c>
      <c r="C87" s="18" t="s">
        <v>8</v>
      </c>
      <c r="D87" s="5" t="s">
        <v>8</v>
      </c>
      <c r="E87" s="5" t="s">
        <v>7</v>
      </c>
      <c r="F87" s="5" t="s">
        <v>7</v>
      </c>
      <c r="G87" s="21" t="s">
        <v>7</v>
      </c>
      <c r="H87" s="28" t="str">
        <f t="shared" si="4"/>
        <v>Yes</v>
      </c>
      <c r="I87" s="16" t="str">
        <f t="shared" si="5"/>
        <v>No</v>
      </c>
      <c r="J87" s="44"/>
      <c r="K87" s="18" t="s">
        <v>8</v>
      </c>
      <c r="L87" s="16" t="s">
        <v>8</v>
      </c>
      <c r="M87" s="46" t="s">
        <v>7</v>
      </c>
      <c r="N87" s="5" t="s">
        <v>7</v>
      </c>
      <c r="O87" s="5" t="s">
        <v>7</v>
      </c>
      <c r="P87" s="47" t="s">
        <v>7</v>
      </c>
      <c r="Q87" s="28" t="str">
        <f t="shared" si="6"/>
        <v>Yes</v>
      </c>
      <c r="R87" s="70" t="str">
        <f t="shared" si="7"/>
        <v>No</v>
      </c>
      <c r="S87" s="71" t="s">
        <v>252</v>
      </c>
    </row>
    <row r="88" spans="2:19" x14ac:dyDescent="0.25">
      <c r="B88" s="59" t="s">
        <v>255</v>
      </c>
      <c r="C88" s="18" t="s">
        <v>8</v>
      </c>
      <c r="D88" s="5" t="s">
        <v>8</v>
      </c>
      <c r="E88" s="5" t="s">
        <v>8</v>
      </c>
      <c r="F88" s="5" t="s">
        <v>8</v>
      </c>
      <c r="G88" s="21" t="s">
        <v>8</v>
      </c>
      <c r="H88" s="28" t="str">
        <f t="shared" si="4"/>
        <v>No</v>
      </c>
      <c r="I88" s="16" t="str">
        <f t="shared" si="5"/>
        <v>No</v>
      </c>
      <c r="J88" s="44"/>
      <c r="K88" s="18" t="s">
        <v>8</v>
      </c>
      <c r="L88" s="16" t="s">
        <v>8</v>
      </c>
      <c r="M88" s="46" t="s">
        <v>8</v>
      </c>
      <c r="N88" s="5" t="s">
        <v>8</v>
      </c>
      <c r="O88" s="5" t="s">
        <v>8</v>
      </c>
      <c r="P88" s="47" t="s">
        <v>8</v>
      </c>
      <c r="Q88" s="28" t="str">
        <f t="shared" si="6"/>
        <v>No</v>
      </c>
      <c r="R88" s="70" t="str">
        <f t="shared" si="7"/>
        <v>No</v>
      </c>
      <c r="S88" s="71" t="s">
        <v>255</v>
      </c>
    </row>
    <row r="89" spans="2:19" x14ac:dyDescent="0.25">
      <c r="B89" s="59" t="s">
        <v>258</v>
      </c>
      <c r="C89" s="18" t="s">
        <v>8</v>
      </c>
      <c r="D89" s="5" t="s">
        <v>8</v>
      </c>
      <c r="E89" s="5" t="s">
        <v>8</v>
      </c>
      <c r="F89" s="5" t="s">
        <v>8</v>
      </c>
      <c r="G89" s="21" t="s">
        <v>8</v>
      </c>
      <c r="H89" s="28" t="str">
        <f t="shared" si="4"/>
        <v>No</v>
      </c>
      <c r="I89" s="16" t="str">
        <f t="shared" si="5"/>
        <v>No</v>
      </c>
      <c r="J89" s="44"/>
      <c r="K89" s="18" t="s">
        <v>8</v>
      </c>
      <c r="L89" s="16" t="s">
        <v>8</v>
      </c>
      <c r="M89" s="46" t="s">
        <v>8</v>
      </c>
      <c r="N89" s="5" t="s">
        <v>8</v>
      </c>
      <c r="O89" s="5" t="s">
        <v>8</v>
      </c>
      <c r="P89" s="47" t="s">
        <v>8</v>
      </c>
      <c r="Q89" s="28" t="str">
        <f t="shared" si="6"/>
        <v>No</v>
      </c>
      <c r="R89" s="70" t="str">
        <f t="shared" si="7"/>
        <v>No</v>
      </c>
      <c r="S89" s="71" t="s">
        <v>258</v>
      </c>
    </row>
    <row r="90" spans="2:19" x14ac:dyDescent="0.25">
      <c r="B90" s="59" t="s">
        <v>261</v>
      </c>
      <c r="C90" s="18" t="s">
        <v>8</v>
      </c>
      <c r="D90" s="5" t="s">
        <v>8</v>
      </c>
      <c r="E90" s="5" t="s">
        <v>8</v>
      </c>
      <c r="F90" s="5" t="s">
        <v>8</v>
      </c>
      <c r="G90" s="21" t="s">
        <v>8</v>
      </c>
      <c r="H90" s="28" t="str">
        <f t="shared" si="4"/>
        <v>No</v>
      </c>
      <c r="I90" s="16" t="str">
        <f t="shared" si="5"/>
        <v>No</v>
      </c>
      <c r="J90" s="44"/>
      <c r="K90" s="18" t="s">
        <v>8</v>
      </c>
      <c r="L90" s="16" t="s">
        <v>8</v>
      </c>
      <c r="M90" s="46" t="s">
        <v>8</v>
      </c>
      <c r="N90" s="5" t="s">
        <v>8</v>
      </c>
      <c r="O90" s="5" t="s">
        <v>8</v>
      </c>
      <c r="P90" s="47" t="s">
        <v>8</v>
      </c>
      <c r="Q90" s="28" t="str">
        <f t="shared" si="6"/>
        <v>No</v>
      </c>
      <c r="R90" s="70" t="str">
        <f t="shared" si="7"/>
        <v>No</v>
      </c>
      <c r="S90" s="71" t="s">
        <v>261</v>
      </c>
    </row>
    <row r="91" spans="2:19" x14ac:dyDescent="0.25">
      <c r="B91" s="59" t="s">
        <v>264</v>
      </c>
      <c r="C91" s="18" t="s">
        <v>7</v>
      </c>
      <c r="D91" s="5" t="s">
        <v>7</v>
      </c>
      <c r="E91" s="5" t="s">
        <v>8</v>
      </c>
      <c r="F91" s="5" t="s">
        <v>8</v>
      </c>
      <c r="G91" s="21" t="s">
        <v>8</v>
      </c>
      <c r="H91" s="28" t="str">
        <f t="shared" si="4"/>
        <v>No</v>
      </c>
      <c r="I91" s="16" t="str">
        <f t="shared" si="5"/>
        <v>No</v>
      </c>
      <c r="J91" s="44"/>
      <c r="K91" s="18" t="s">
        <v>7</v>
      </c>
      <c r="L91" s="16" t="s">
        <v>7</v>
      </c>
      <c r="M91" s="46" t="s">
        <v>8</v>
      </c>
      <c r="N91" s="5" t="s">
        <v>8</v>
      </c>
      <c r="O91" s="5" t="s">
        <v>8</v>
      </c>
      <c r="P91" s="47" t="s">
        <v>8</v>
      </c>
      <c r="Q91" s="28" t="str">
        <f t="shared" si="6"/>
        <v>No</v>
      </c>
      <c r="R91" s="70" t="str">
        <f t="shared" si="7"/>
        <v>No</v>
      </c>
      <c r="S91" s="71" t="s">
        <v>264</v>
      </c>
    </row>
    <row r="92" spans="2:19" x14ac:dyDescent="0.25">
      <c r="B92" s="59" t="s">
        <v>267</v>
      </c>
      <c r="C92" s="18" t="s">
        <v>7</v>
      </c>
      <c r="D92" s="5" t="s">
        <v>7</v>
      </c>
      <c r="E92" s="5" t="s">
        <v>8</v>
      </c>
      <c r="F92" s="5" t="s">
        <v>8</v>
      </c>
      <c r="G92" s="21" t="s">
        <v>8</v>
      </c>
      <c r="H92" s="28" t="str">
        <f t="shared" si="4"/>
        <v>No</v>
      </c>
      <c r="I92" s="16" t="str">
        <f t="shared" si="5"/>
        <v>No</v>
      </c>
      <c r="J92" s="44"/>
      <c r="K92" s="18" t="s">
        <v>7</v>
      </c>
      <c r="L92" s="16" t="s">
        <v>7</v>
      </c>
      <c r="M92" s="46" t="s">
        <v>8</v>
      </c>
      <c r="N92" s="5" t="s">
        <v>8</v>
      </c>
      <c r="O92" s="5" t="s">
        <v>8</v>
      </c>
      <c r="P92" s="47" t="s">
        <v>8</v>
      </c>
      <c r="Q92" s="28" t="str">
        <f t="shared" si="6"/>
        <v>No</v>
      </c>
      <c r="R92" s="70" t="str">
        <f t="shared" si="7"/>
        <v>No</v>
      </c>
      <c r="S92" s="71" t="s">
        <v>267</v>
      </c>
    </row>
    <row r="93" spans="2:19" x14ac:dyDescent="0.25">
      <c r="B93" s="59" t="s">
        <v>270</v>
      </c>
      <c r="C93" s="18" t="s">
        <v>8</v>
      </c>
      <c r="D93" s="5" t="s">
        <v>8</v>
      </c>
      <c r="E93" s="5" t="s">
        <v>8</v>
      </c>
      <c r="F93" s="5" t="s">
        <v>8</v>
      </c>
      <c r="G93" s="21" t="s">
        <v>8</v>
      </c>
      <c r="H93" s="28" t="str">
        <f t="shared" si="4"/>
        <v>No</v>
      </c>
      <c r="I93" s="16" t="str">
        <f t="shared" si="5"/>
        <v>No</v>
      </c>
      <c r="J93" s="44"/>
      <c r="K93" s="18" t="s">
        <v>8</v>
      </c>
      <c r="L93" s="16" t="s">
        <v>8</v>
      </c>
      <c r="M93" s="46" t="s">
        <v>8</v>
      </c>
      <c r="N93" s="5" t="s">
        <v>8</v>
      </c>
      <c r="O93" s="5" t="s">
        <v>8</v>
      </c>
      <c r="P93" s="47" t="s">
        <v>8</v>
      </c>
      <c r="Q93" s="28" t="str">
        <f t="shared" si="6"/>
        <v>No</v>
      </c>
      <c r="R93" s="70" t="str">
        <f t="shared" si="7"/>
        <v>No</v>
      </c>
      <c r="S93" s="71" t="s">
        <v>270</v>
      </c>
    </row>
    <row r="94" spans="2:19" x14ac:dyDescent="0.25">
      <c r="B94" s="59" t="s">
        <v>273</v>
      </c>
      <c r="C94" s="18" t="s">
        <v>7</v>
      </c>
      <c r="D94" s="5" t="s">
        <v>7</v>
      </c>
      <c r="E94" s="5" t="s">
        <v>8</v>
      </c>
      <c r="F94" s="5" t="s">
        <v>8</v>
      </c>
      <c r="G94" s="21" t="s">
        <v>8</v>
      </c>
      <c r="H94" s="28" t="str">
        <f t="shared" si="4"/>
        <v>No</v>
      </c>
      <c r="I94" s="16" t="str">
        <f t="shared" si="5"/>
        <v>No</v>
      </c>
      <c r="J94" s="44"/>
      <c r="K94" s="18" t="s">
        <v>7</v>
      </c>
      <c r="L94" s="16" t="s">
        <v>7</v>
      </c>
      <c r="M94" s="46" t="s">
        <v>8</v>
      </c>
      <c r="N94" s="5" t="s">
        <v>8</v>
      </c>
      <c r="O94" s="5" t="s">
        <v>8</v>
      </c>
      <c r="P94" s="47" t="s">
        <v>8</v>
      </c>
      <c r="Q94" s="28" t="str">
        <f t="shared" si="6"/>
        <v>No</v>
      </c>
      <c r="R94" s="70" t="str">
        <f t="shared" si="7"/>
        <v>No</v>
      </c>
      <c r="S94" s="71" t="s">
        <v>273</v>
      </c>
    </row>
    <row r="95" spans="2:19" x14ac:dyDescent="0.25">
      <c r="B95" s="59" t="s">
        <v>276</v>
      </c>
      <c r="C95" s="18" t="s">
        <v>7</v>
      </c>
      <c r="D95" s="5" t="s">
        <v>7</v>
      </c>
      <c r="E95" s="5" t="s">
        <v>7</v>
      </c>
      <c r="F95" s="5" t="s">
        <v>7</v>
      </c>
      <c r="G95" s="21" t="s">
        <v>7</v>
      </c>
      <c r="H95" s="28" t="str">
        <f t="shared" si="4"/>
        <v>Yes</v>
      </c>
      <c r="I95" s="16" t="str">
        <f t="shared" si="5"/>
        <v>Yes</v>
      </c>
      <c r="J95" s="44"/>
      <c r="K95" s="18" t="s">
        <v>7</v>
      </c>
      <c r="L95" s="16" t="s">
        <v>7</v>
      </c>
      <c r="M95" s="46" t="s">
        <v>7</v>
      </c>
      <c r="N95" s="5" t="s">
        <v>7</v>
      </c>
      <c r="O95" s="5" t="s">
        <v>7</v>
      </c>
      <c r="P95" s="47" t="s">
        <v>7</v>
      </c>
      <c r="Q95" s="28" t="str">
        <f t="shared" si="6"/>
        <v>Yes</v>
      </c>
      <c r="R95" s="70" t="str">
        <f t="shared" si="7"/>
        <v>Yes</v>
      </c>
      <c r="S95" s="71" t="s">
        <v>276</v>
      </c>
    </row>
    <row r="96" spans="2:19" x14ac:dyDescent="0.25">
      <c r="B96" s="59" t="s">
        <v>279</v>
      </c>
      <c r="C96" s="18" t="s">
        <v>8</v>
      </c>
      <c r="D96" s="5" t="s">
        <v>8</v>
      </c>
      <c r="E96" s="5" t="s">
        <v>7</v>
      </c>
      <c r="F96" s="5" t="s">
        <v>7</v>
      </c>
      <c r="G96" s="21" t="s">
        <v>7</v>
      </c>
      <c r="H96" s="28" t="str">
        <f t="shared" si="4"/>
        <v>Yes</v>
      </c>
      <c r="I96" s="16" t="str">
        <f t="shared" si="5"/>
        <v>No</v>
      </c>
      <c r="J96" s="44"/>
      <c r="K96" s="18" t="s">
        <v>8</v>
      </c>
      <c r="L96" s="16" t="s">
        <v>8</v>
      </c>
      <c r="M96" s="46" t="s">
        <v>7</v>
      </c>
      <c r="N96" s="5" t="s">
        <v>7</v>
      </c>
      <c r="O96" s="5" t="s">
        <v>7</v>
      </c>
      <c r="P96" s="47" t="s">
        <v>7</v>
      </c>
      <c r="Q96" s="28" t="str">
        <f t="shared" si="6"/>
        <v>Yes</v>
      </c>
      <c r="R96" s="70" t="str">
        <f t="shared" si="7"/>
        <v>No</v>
      </c>
      <c r="S96" s="71" t="s">
        <v>279</v>
      </c>
    </row>
    <row r="97" spans="1:19" x14ac:dyDescent="0.25">
      <c r="B97" s="59" t="s">
        <v>282</v>
      </c>
      <c r="C97" s="18" t="s">
        <v>8</v>
      </c>
      <c r="D97" s="5" t="s">
        <v>8</v>
      </c>
      <c r="E97" s="5" t="s">
        <v>8</v>
      </c>
      <c r="F97" s="5" t="s">
        <v>8</v>
      </c>
      <c r="G97" s="21" t="s">
        <v>8</v>
      </c>
      <c r="H97" s="28" t="str">
        <f t="shared" si="4"/>
        <v>No</v>
      </c>
      <c r="I97" s="16" t="str">
        <f t="shared" si="5"/>
        <v>No</v>
      </c>
      <c r="J97" s="44"/>
      <c r="K97" s="18" t="s">
        <v>8</v>
      </c>
      <c r="L97" s="16" t="s">
        <v>8</v>
      </c>
      <c r="M97" s="46" t="s">
        <v>8</v>
      </c>
      <c r="N97" s="5" t="s">
        <v>8</v>
      </c>
      <c r="O97" s="5" t="s">
        <v>8</v>
      </c>
      <c r="P97" s="47" t="s">
        <v>8</v>
      </c>
      <c r="Q97" s="28" t="str">
        <f t="shared" si="6"/>
        <v>No</v>
      </c>
      <c r="R97" s="70" t="str">
        <f t="shared" si="7"/>
        <v>No</v>
      </c>
      <c r="S97" s="71" t="s">
        <v>282</v>
      </c>
    </row>
    <row r="98" spans="1:19" x14ac:dyDescent="0.25">
      <c r="B98" s="59" t="s">
        <v>285</v>
      </c>
      <c r="C98" s="18" t="s">
        <v>8</v>
      </c>
      <c r="D98" s="5" t="s">
        <v>8</v>
      </c>
      <c r="E98" s="5" t="s">
        <v>7</v>
      </c>
      <c r="F98" s="5" t="s">
        <v>7</v>
      </c>
      <c r="G98" s="21" t="s">
        <v>7</v>
      </c>
      <c r="H98" s="28" t="str">
        <f t="shared" si="4"/>
        <v>Yes</v>
      </c>
      <c r="I98" s="16" t="str">
        <f t="shared" si="5"/>
        <v>No</v>
      </c>
      <c r="J98" s="44"/>
      <c r="K98" s="18" t="s">
        <v>8</v>
      </c>
      <c r="L98" s="16" t="s">
        <v>8</v>
      </c>
      <c r="M98" s="46" t="s">
        <v>7</v>
      </c>
      <c r="N98" s="5" t="s">
        <v>7</v>
      </c>
      <c r="O98" s="5" t="s">
        <v>7</v>
      </c>
      <c r="P98" s="47" t="s">
        <v>7</v>
      </c>
      <c r="Q98" s="28" t="str">
        <f t="shared" si="6"/>
        <v>Yes</v>
      </c>
      <c r="R98" s="70" t="str">
        <f t="shared" si="7"/>
        <v>No</v>
      </c>
      <c r="S98" s="71" t="s">
        <v>285</v>
      </c>
    </row>
    <row r="99" spans="1:19" x14ac:dyDescent="0.25">
      <c r="B99" s="59" t="s">
        <v>288</v>
      </c>
      <c r="C99" s="18" t="s">
        <v>8</v>
      </c>
      <c r="D99" s="5" t="s">
        <v>8</v>
      </c>
      <c r="E99" s="5" t="s">
        <v>7</v>
      </c>
      <c r="F99" s="5" t="s">
        <v>7</v>
      </c>
      <c r="G99" s="21" t="s">
        <v>7</v>
      </c>
      <c r="H99" s="28" t="str">
        <f t="shared" si="4"/>
        <v>Yes</v>
      </c>
      <c r="I99" s="16" t="str">
        <f t="shared" si="5"/>
        <v>No</v>
      </c>
      <c r="J99" s="44"/>
      <c r="K99" s="18" t="s">
        <v>8</v>
      </c>
      <c r="L99" s="16" t="s">
        <v>8</v>
      </c>
      <c r="M99" s="46" t="s">
        <v>7</v>
      </c>
      <c r="N99" s="5" t="s">
        <v>7</v>
      </c>
      <c r="O99" s="5" t="s">
        <v>7</v>
      </c>
      <c r="P99" s="47" t="s">
        <v>7</v>
      </c>
      <c r="Q99" s="28" t="str">
        <f t="shared" si="6"/>
        <v>Yes</v>
      </c>
      <c r="R99" s="70" t="str">
        <f t="shared" si="7"/>
        <v>No</v>
      </c>
      <c r="S99" s="71" t="s">
        <v>288</v>
      </c>
    </row>
    <row r="100" spans="1:19" x14ac:dyDescent="0.25">
      <c r="B100" s="59" t="s">
        <v>291</v>
      </c>
      <c r="C100" s="18" t="s">
        <v>8</v>
      </c>
      <c r="D100" s="5" t="s">
        <v>8</v>
      </c>
      <c r="E100" s="5" t="s">
        <v>8</v>
      </c>
      <c r="F100" s="5" t="s">
        <v>8</v>
      </c>
      <c r="G100" s="21" t="s">
        <v>8</v>
      </c>
      <c r="H100" s="28" t="str">
        <f t="shared" si="4"/>
        <v>No</v>
      </c>
      <c r="I100" s="16" t="str">
        <f t="shared" si="5"/>
        <v>No</v>
      </c>
      <c r="J100" s="44"/>
      <c r="K100" s="18" t="s">
        <v>8</v>
      </c>
      <c r="L100" s="16" t="s">
        <v>8</v>
      </c>
      <c r="M100" s="46" t="s">
        <v>8</v>
      </c>
      <c r="N100" s="5" t="s">
        <v>8</v>
      </c>
      <c r="O100" s="5" t="s">
        <v>8</v>
      </c>
      <c r="P100" s="47" t="s">
        <v>8</v>
      </c>
      <c r="Q100" s="28" t="str">
        <f t="shared" si="6"/>
        <v>No</v>
      </c>
      <c r="R100" s="70" t="str">
        <f t="shared" si="7"/>
        <v>No</v>
      </c>
      <c r="S100" s="71" t="s">
        <v>291</v>
      </c>
    </row>
    <row r="101" spans="1:19" x14ac:dyDescent="0.25">
      <c r="B101" s="59" t="s">
        <v>294</v>
      </c>
      <c r="C101" s="18" t="s">
        <v>8</v>
      </c>
      <c r="D101" s="5" t="s">
        <v>8</v>
      </c>
      <c r="E101" s="5" t="s">
        <v>7</v>
      </c>
      <c r="F101" s="5" t="s">
        <v>7</v>
      </c>
      <c r="G101" s="21" t="s">
        <v>7</v>
      </c>
      <c r="H101" s="28" t="str">
        <f t="shared" si="4"/>
        <v>Yes</v>
      </c>
      <c r="I101" s="16" t="str">
        <f t="shared" si="5"/>
        <v>No</v>
      </c>
      <c r="J101" s="44"/>
      <c r="K101" s="18" t="s">
        <v>8</v>
      </c>
      <c r="L101" s="16" t="s">
        <v>8</v>
      </c>
      <c r="M101" s="46" t="s">
        <v>7</v>
      </c>
      <c r="N101" s="5" t="s">
        <v>7</v>
      </c>
      <c r="O101" s="5" t="s">
        <v>7</v>
      </c>
      <c r="P101" s="47" t="s">
        <v>7</v>
      </c>
      <c r="Q101" s="28" t="str">
        <f t="shared" si="6"/>
        <v>Yes</v>
      </c>
      <c r="R101" s="70" t="str">
        <f t="shared" si="7"/>
        <v>No</v>
      </c>
      <c r="S101" s="71" t="s">
        <v>294</v>
      </c>
    </row>
    <row r="102" spans="1:19" x14ac:dyDescent="0.25">
      <c r="B102" s="59" t="s">
        <v>297</v>
      </c>
      <c r="C102" s="18" t="s">
        <v>8</v>
      </c>
      <c r="D102" s="5" t="s">
        <v>8</v>
      </c>
      <c r="E102" s="5" t="s">
        <v>7</v>
      </c>
      <c r="F102" s="5" t="s">
        <v>7</v>
      </c>
      <c r="G102" s="21" t="s">
        <v>7</v>
      </c>
      <c r="H102" s="28" t="str">
        <f t="shared" si="4"/>
        <v>Yes</v>
      </c>
      <c r="I102" s="16" t="str">
        <f t="shared" si="5"/>
        <v>No</v>
      </c>
      <c r="J102" s="44"/>
      <c r="K102" s="18" t="s">
        <v>8</v>
      </c>
      <c r="L102" s="16" t="s">
        <v>8</v>
      </c>
      <c r="M102" s="46" t="s">
        <v>7</v>
      </c>
      <c r="N102" s="5" t="s">
        <v>7</v>
      </c>
      <c r="O102" s="5" t="s">
        <v>7</v>
      </c>
      <c r="P102" s="47" t="s">
        <v>7</v>
      </c>
      <c r="Q102" s="28" t="str">
        <f t="shared" si="6"/>
        <v>Yes</v>
      </c>
      <c r="R102" s="70" t="str">
        <f t="shared" si="7"/>
        <v>No</v>
      </c>
      <c r="S102" s="71" t="s">
        <v>297</v>
      </c>
    </row>
    <row r="103" spans="1:19" x14ac:dyDescent="0.25">
      <c r="B103" s="59" t="s">
        <v>300</v>
      </c>
      <c r="C103" s="18" t="s">
        <v>7</v>
      </c>
      <c r="D103" s="5" t="s">
        <v>7</v>
      </c>
      <c r="E103" s="5" t="s">
        <v>8</v>
      </c>
      <c r="F103" s="5" t="s">
        <v>8</v>
      </c>
      <c r="G103" s="21" t="s">
        <v>8</v>
      </c>
      <c r="H103" s="28" t="str">
        <f t="shared" si="4"/>
        <v>No</v>
      </c>
      <c r="I103" s="16" t="str">
        <f t="shared" si="5"/>
        <v>No</v>
      </c>
      <c r="J103" s="44"/>
      <c r="K103" s="18" t="s">
        <v>7</v>
      </c>
      <c r="L103" s="16" t="s">
        <v>7</v>
      </c>
      <c r="M103" s="46" t="s">
        <v>8</v>
      </c>
      <c r="N103" s="5" t="s">
        <v>8</v>
      </c>
      <c r="O103" s="5" t="s">
        <v>8</v>
      </c>
      <c r="P103" s="47" t="s">
        <v>8</v>
      </c>
      <c r="Q103" s="28" t="str">
        <f t="shared" si="6"/>
        <v>No</v>
      </c>
      <c r="R103" s="70" t="str">
        <f t="shared" si="7"/>
        <v>No</v>
      </c>
      <c r="S103" s="71" t="s">
        <v>300</v>
      </c>
    </row>
    <row r="104" spans="1:19" x14ac:dyDescent="0.25">
      <c r="B104" s="59" t="s">
        <v>303</v>
      </c>
      <c r="C104" s="18" t="s">
        <v>7</v>
      </c>
      <c r="D104" s="5" t="s">
        <v>7</v>
      </c>
      <c r="E104" s="5" t="s">
        <v>8</v>
      </c>
      <c r="F104" s="5" t="s">
        <v>8</v>
      </c>
      <c r="G104" s="21" t="s">
        <v>8</v>
      </c>
      <c r="H104" s="28" t="str">
        <f t="shared" si="4"/>
        <v>No</v>
      </c>
      <c r="I104" s="16" t="str">
        <f t="shared" si="5"/>
        <v>No</v>
      </c>
      <c r="J104" s="44"/>
      <c r="K104" s="18" t="s">
        <v>7</v>
      </c>
      <c r="L104" s="16" t="s">
        <v>7</v>
      </c>
      <c r="M104" s="46" t="s">
        <v>8</v>
      </c>
      <c r="N104" s="5" t="s">
        <v>8</v>
      </c>
      <c r="O104" s="5" t="s">
        <v>8</v>
      </c>
      <c r="P104" s="47" t="s">
        <v>8</v>
      </c>
      <c r="Q104" s="28" t="str">
        <f t="shared" si="6"/>
        <v>No</v>
      </c>
      <c r="R104" s="70" t="str">
        <f t="shared" si="7"/>
        <v>No</v>
      </c>
      <c r="S104" s="71" t="s">
        <v>303</v>
      </c>
    </row>
    <row r="105" spans="1:19" x14ac:dyDescent="0.25">
      <c r="B105" s="59" t="s">
        <v>306</v>
      </c>
      <c r="C105" s="18" t="s">
        <v>7</v>
      </c>
      <c r="D105" s="5" t="s">
        <v>7</v>
      </c>
      <c r="E105" s="5" t="s">
        <v>7</v>
      </c>
      <c r="F105" s="5" t="s">
        <v>7</v>
      </c>
      <c r="G105" s="21" t="s">
        <v>7</v>
      </c>
      <c r="H105" s="28" t="str">
        <f t="shared" si="4"/>
        <v>Yes</v>
      </c>
      <c r="I105" s="16" t="str">
        <f t="shared" si="5"/>
        <v>Yes</v>
      </c>
      <c r="J105" s="44"/>
      <c r="K105" s="18" t="s">
        <v>7</v>
      </c>
      <c r="L105" s="16" t="s">
        <v>7</v>
      </c>
      <c r="M105" s="46" t="s">
        <v>7</v>
      </c>
      <c r="N105" s="5" t="s">
        <v>7</v>
      </c>
      <c r="O105" s="5" t="s">
        <v>7</v>
      </c>
      <c r="P105" s="47" t="s">
        <v>8</v>
      </c>
      <c r="Q105" s="28" t="str">
        <f t="shared" si="6"/>
        <v>No</v>
      </c>
      <c r="R105" s="70" t="str">
        <f t="shared" si="7"/>
        <v>No</v>
      </c>
      <c r="S105" s="71" t="s">
        <v>306</v>
      </c>
    </row>
    <row r="106" spans="1:19" x14ac:dyDescent="0.25">
      <c r="B106" s="59" t="s">
        <v>309</v>
      </c>
      <c r="C106" s="18" t="s">
        <v>7</v>
      </c>
      <c r="D106" s="5" t="s">
        <v>7</v>
      </c>
      <c r="E106" s="5" t="s">
        <v>8</v>
      </c>
      <c r="F106" s="5" t="s">
        <v>8</v>
      </c>
      <c r="G106" s="21" t="s">
        <v>8</v>
      </c>
      <c r="H106" s="28" t="str">
        <f t="shared" si="4"/>
        <v>No</v>
      </c>
      <c r="I106" s="16" t="str">
        <f t="shared" si="5"/>
        <v>No</v>
      </c>
      <c r="J106" s="44"/>
      <c r="K106" s="18" t="s">
        <v>7</v>
      </c>
      <c r="L106" s="16" t="s">
        <v>7</v>
      </c>
      <c r="M106" s="46" t="s">
        <v>8</v>
      </c>
      <c r="N106" s="5" t="s">
        <v>8</v>
      </c>
      <c r="O106" s="5" t="s">
        <v>8</v>
      </c>
      <c r="P106" s="47" t="s">
        <v>8</v>
      </c>
      <c r="Q106" s="28" t="str">
        <f t="shared" si="6"/>
        <v>No</v>
      </c>
      <c r="R106" s="70" t="str">
        <f t="shared" si="7"/>
        <v>No</v>
      </c>
      <c r="S106" s="71" t="s">
        <v>309</v>
      </c>
    </row>
    <row r="107" spans="1:19" x14ac:dyDescent="0.25">
      <c r="B107" s="59" t="s">
        <v>312</v>
      </c>
      <c r="C107" s="18" t="s">
        <v>8</v>
      </c>
      <c r="D107" s="5" t="s">
        <v>8</v>
      </c>
      <c r="E107" s="5" t="s">
        <v>8</v>
      </c>
      <c r="F107" s="5" t="s">
        <v>8</v>
      </c>
      <c r="G107" s="21" t="s">
        <v>8</v>
      </c>
      <c r="H107" s="28" t="str">
        <f t="shared" si="4"/>
        <v>No</v>
      </c>
      <c r="I107" s="16" t="str">
        <f t="shared" si="5"/>
        <v>No</v>
      </c>
      <c r="J107" s="44"/>
      <c r="K107" s="18" t="s">
        <v>8</v>
      </c>
      <c r="L107" s="16" t="s">
        <v>8</v>
      </c>
      <c r="M107" s="46" t="s">
        <v>8</v>
      </c>
      <c r="N107" s="5" t="s">
        <v>8</v>
      </c>
      <c r="O107" s="5" t="s">
        <v>8</v>
      </c>
      <c r="P107" s="47" t="s">
        <v>8</v>
      </c>
      <c r="Q107" s="28" t="str">
        <f t="shared" si="6"/>
        <v>No</v>
      </c>
      <c r="R107" s="70" t="str">
        <f t="shared" si="7"/>
        <v>No</v>
      </c>
      <c r="S107" s="71" t="s">
        <v>312</v>
      </c>
    </row>
    <row r="108" spans="1:19" x14ac:dyDescent="0.25">
      <c r="B108" s="59" t="s">
        <v>315</v>
      </c>
      <c r="C108" s="18" t="s">
        <v>7</v>
      </c>
      <c r="D108" s="5" t="s">
        <v>7</v>
      </c>
      <c r="E108" s="5" t="s">
        <v>7</v>
      </c>
      <c r="F108" s="5" t="s">
        <v>7</v>
      </c>
      <c r="G108" s="21" t="s">
        <v>8</v>
      </c>
      <c r="H108" s="28" t="str">
        <f t="shared" si="4"/>
        <v>No</v>
      </c>
      <c r="I108" s="16" t="str">
        <f t="shared" si="5"/>
        <v>No</v>
      </c>
      <c r="J108" s="44"/>
      <c r="K108" s="18" t="s">
        <v>7</v>
      </c>
      <c r="L108" s="16" t="s">
        <v>7</v>
      </c>
      <c r="M108" s="46" t="s">
        <v>7</v>
      </c>
      <c r="N108" s="5" t="s">
        <v>7</v>
      </c>
      <c r="O108" s="5" t="s">
        <v>7</v>
      </c>
      <c r="P108" s="47" t="s">
        <v>8</v>
      </c>
      <c r="Q108" s="28" t="str">
        <f t="shared" si="6"/>
        <v>No</v>
      </c>
      <c r="R108" s="70" t="str">
        <f t="shared" si="7"/>
        <v>No</v>
      </c>
      <c r="S108" s="71" t="s">
        <v>315</v>
      </c>
    </row>
    <row r="109" spans="1:19" x14ac:dyDescent="0.25">
      <c r="A109" t="s">
        <v>347</v>
      </c>
      <c r="B109" s="59" t="s">
        <v>315</v>
      </c>
      <c r="C109" s="18" t="s">
        <v>7</v>
      </c>
      <c r="D109" s="5" t="s">
        <v>7</v>
      </c>
      <c r="E109" s="5" t="s">
        <v>7</v>
      </c>
      <c r="F109" s="5" t="s">
        <v>7</v>
      </c>
      <c r="G109" s="21" t="s">
        <v>8</v>
      </c>
      <c r="H109" s="28" t="str">
        <f t="shared" si="4"/>
        <v>No</v>
      </c>
      <c r="I109" s="16" t="str">
        <f t="shared" si="5"/>
        <v>No</v>
      </c>
      <c r="J109" s="44"/>
      <c r="K109" s="18" t="s">
        <v>7</v>
      </c>
      <c r="L109" s="16" t="s">
        <v>7</v>
      </c>
      <c r="M109" s="46" t="s">
        <v>7</v>
      </c>
      <c r="N109" s="5" t="s">
        <v>7</v>
      </c>
      <c r="O109" s="5" t="s">
        <v>7</v>
      </c>
      <c r="P109" s="47" t="s">
        <v>8</v>
      </c>
      <c r="Q109" s="28" t="str">
        <f t="shared" si="6"/>
        <v>No</v>
      </c>
      <c r="R109" s="70" t="str">
        <f t="shared" si="7"/>
        <v>No</v>
      </c>
      <c r="S109" s="71" t="s">
        <v>315</v>
      </c>
    </row>
    <row r="110" spans="1:19" x14ac:dyDescent="0.25">
      <c r="A110" t="s">
        <v>346</v>
      </c>
      <c r="B110" s="59" t="s">
        <v>315</v>
      </c>
      <c r="C110" s="18" t="s">
        <v>7</v>
      </c>
      <c r="D110" s="5" t="s">
        <v>7</v>
      </c>
      <c r="E110" s="5" t="s">
        <v>7</v>
      </c>
      <c r="F110" s="5" t="s">
        <v>7</v>
      </c>
      <c r="G110" s="21" t="s">
        <v>8</v>
      </c>
      <c r="H110" s="28" t="str">
        <f t="shared" si="4"/>
        <v>No</v>
      </c>
      <c r="I110" s="16" t="str">
        <f t="shared" si="5"/>
        <v>No</v>
      </c>
      <c r="J110" s="44"/>
      <c r="K110" s="18" t="s">
        <v>7</v>
      </c>
      <c r="L110" s="16" t="s">
        <v>7</v>
      </c>
      <c r="M110" s="46" t="s">
        <v>7</v>
      </c>
      <c r="N110" s="5" t="s">
        <v>7</v>
      </c>
      <c r="O110" s="5" t="s">
        <v>7</v>
      </c>
      <c r="P110" s="47" t="s">
        <v>8</v>
      </c>
      <c r="Q110" s="28" t="str">
        <f t="shared" si="6"/>
        <v>No</v>
      </c>
      <c r="R110" s="70" t="str">
        <f t="shared" si="7"/>
        <v>No</v>
      </c>
      <c r="S110" s="71" t="s">
        <v>315</v>
      </c>
    </row>
    <row r="111" spans="1:19" x14ac:dyDescent="0.25">
      <c r="B111" s="59" t="s">
        <v>324</v>
      </c>
      <c r="C111" s="18" t="s">
        <v>8</v>
      </c>
      <c r="D111" s="5" t="s">
        <v>8</v>
      </c>
      <c r="E111" s="5" t="s">
        <v>7</v>
      </c>
      <c r="F111" s="5" t="s">
        <v>7</v>
      </c>
      <c r="G111" s="21" t="s">
        <v>8</v>
      </c>
      <c r="H111" s="28" t="str">
        <f t="shared" si="4"/>
        <v>No</v>
      </c>
      <c r="I111" s="16" t="str">
        <f t="shared" si="5"/>
        <v>No</v>
      </c>
      <c r="J111" s="44"/>
      <c r="K111" s="18" t="s">
        <v>8</v>
      </c>
      <c r="L111" s="16" t="s">
        <v>8</v>
      </c>
      <c r="M111" s="46" t="s">
        <v>7</v>
      </c>
      <c r="N111" s="5" t="s">
        <v>7</v>
      </c>
      <c r="O111" s="5" t="s">
        <v>7</v>
      </c>
      <c r="P111" s="47" t="s">
        <v>8</v>
      </c>
      <c r="Q111" s="28" t="str">
        <f t="shared" si="6"/>
        <v>No</v>
      </c>
      <c r="R111" s="70" t="str">
        <f t="shared" si="7"/>
        <v>No</v>
      </c>
      <c r="S111" s="71" t="s">
        <v>324</v>
      </c>
    </row>
    <row r="112" spans="1:19" x14ac:dyDescent="0.25">
      <c r="B112" s="59" t="s">
        <v>327</v>
      </c>
      <c r="C112" s="18" t="s">
        <v>8</v>
      </c>
      <c r="D112" s="5" t="s">
        <v>8</v>
      </c>
      <c r="E112" s="5" t="s">
        <v>7</v>
      </c>
      <c r="F112" s="5" t="s">
        <v>7</v>
      </c>
      <c r="G112" s="21" t="s">
        <v>8</v>
      </c>
      <c r="H112" s="28" t="str">
        <f t="shared" si="4"/>
        <v>No</v>
      </c>
      <c r="I112" s="16" t="str">
        <f t="shared" si="5"/>
        <v>No</v>
      </c>
      <c r="J112" s="44"/>
      <c r="K112" s="18" t="s">
        <v>8</v>
      </c>
      <c r="L112" s="16" t="s">
        <v>8</v>
      </c>
      <c r="M112" s="46" t="s">
        <v>7</v>
      </c>
      <c r="N112" s="5" t="s">
        <v>7</v>
      </c>
      <c r="O112" s="5" t="s">
        <v>7</v>
      </c>
      <c r="P112" s="47" t="s">
        <v>8</v>
      </c>
      <c r="Q112" s="28" t="str">
        <f t="shared" si="6"/>
        <v>No</v>
      </c>
      <c r="R112" s="70" t="str">
        <f t="shared" si="7"/>
        <v>No</v>
      </c>
      <c r="S112" s="71" t="s">
        <v>327</v>
      </c>
    </row>
    <row r="113" spans="2:19" ht="15.75" thickBot="1" x14ac:dyDescent="0.3">
      <c r="B113" s="66" t="s">
        <v>330</v>
      </c>
      <c r="C113" s="56" t="s">
        <v>8</v>
      </c>
      <c r="D113" s="51" t="s">
        <v>8</v>
      </c>
      <c r="E113" s="51" t="s">
        <v>7</v>
      </c>
      <c r="F113" s="51" t="s">
        <v>7</v>
      </c>
      <c r="G113" s="52" t="s">
        <v>7</v>
      </c>
      <c r="H113" s="53" t="str">
        <f t="shared" si="4"/>
        <v>Yes</v>
      </c>
      <c r="I113" s="54" t="str">
        <f t="shared" si="5"/>
        <v>No</v>
      </c>
      <c r="J113" s="55"/>
      <c r="K113" s="56" t="s">
        <v>8</v>
      </c>
      <c r="L113" s="54" t="s">
        <v>8</v>
      </c>
      <c r="M113" s="50" t="s">
        <v>7</v>
      </c>
      <c r="N113" s="51" t="s">
        <v>7</v>
      </c>
      <c r="O113" s="51" t="s">
        <v>7</v>
      </c>
      <c r="P113" s="57" t="s">
        <v>7</v>
      </c>
      <c r="Q113" s="58" t="str">
        <f t="shared" si="6"/>
        <v>Yes</v>
      </c>
      <c r="R113" s="72" t="str">
        <f t="shared" si="7"/>
        <v>No</v>
      </c>
      <c r="S113" s="73" t="s">
        <v>330</v>
      </c>
    </row>
    <row r="114" spans="2:19" ht="15.75" thickTop="1" x14ac:dyDescent="0.25"/>
    <row r="115" spans="2:19" x14ac:dyDescent="0.25">
      <c r="B115" t="s">
        <v>452</v>
      </c>
      <c r="C115" s="3">
        <f>COUNTA(Tabla2[batman])</f>
        <v>108</v>
      </c>
      <c r="D115" s="3">
        <f>COUNTA(Tabla2[catwoman])</f>
        <v>108</v>
      </c>
      <c r="E115" s="3">
        <f>COUNTA(Tabla2[penguin])</f>
        <v>108</v>
      </c>
      <c r="F115" s="3">
        <f>COUNTA(Tabla2[robin])</f>
        <v>108</v>
      </c>
      <c r="G115" s="3">
        <f>COUNTA(Tabla2[sandman])</f>
        <v>108</v>
      </c>
      <c r="H115" s="3">
        <f>COUNTA(Tabla2[Intel-Cluster])</f>
        <v>108</v>
      </c>
      <c r="I115" s="3">
        <f>COUNTA(Tabla2[Cluster])</f>
        <v>108</v>
      </c>
      <c r="J115" s="3">
        <f>COUNTA(Tabla2[Columna1])</f>
        <v>0</v>
      </c>
      <c r="K115" s="3">
        <f>COUNTA(Tabla2[batman2])</f>
        <v>108</v>
      </c>
      <c r="L115" s="3">
        <f>COUNTA(Tabla2[catwoman2])</f>
        <v>108</v>
      </c>
      <c r="M115" s="3">
        <f>COUNTA(Tabla2[penguin2])</f>
        <v>108</v>
      </c>
      <c r="N115" s="3">
        <f>COUNTA(Tabla2[robin2])</f>
        <v>108</v>
      </c>
      <c r="O115" s="3">
        <f>COUNTA(Tabla2[sandman2])</f>
        <v>108</v>
      </c>
      <c r="P115" s="3">
        <f>COUNTA(Tabla2[bane])</f>
        <v>108</v>
      </c>
      <c r="Q115" s="3">
        <f>COUNTA(Tabla2[Intel-Cluster2])</f>
        <v>108</v>
      </c>
      <c r="R115" s="3">
        <f>COUNTA(Tabla2[Cluster2])</f>
        <v>108</v>
      </c>
    </row>
    <row r="116" spans="2:19" x14ac:dyDescent="0.25">
      <c r="B116" t="s">
        <v>451</v>
      </c>
      <c r="C116" s="3">
        <f>COUNTIF(Tabla2[batman],"Yes")</f>
        <v>40</v>
      </c>
      <c r="D116" s="3">
        <f>COUNTIF(Tabla2[catwoman],"Yes")</f>
        <v>40</v>
      </c>
      <c r="E116" s="3">
        <f>COUNTIF(Tabla2[penguin],"Yes")</f>
        <v>50</v>
      </c>
      <c r="F116" s="3">
        <f>COUNTIF(Tabla2[robin],"Yes")</f>
        <v>50</v>
      </c>
      <c r="G116" s="3">
        <f>COUNTIF(Tabla2[sandman],"Yes")</f>
        <v>44</v>
      </c>
      <c r="H116" s="3">
        <f>COUNTIF(Tabla2[Intel-Cluster],"Yes")</f>
        <v>44</v>
      </c>
      <c r="I116" s="3">
        <f>COUNTIF(Tabla2[Cluster],"Yes")</f>
        <v>20</v>
      </c>
      <c r="J116" s="3">
        <f>COUNTIF(Tabla2[Columna1],"Yes")</f>
        <v>0</v>
      </c>
      <c r="K116" s="3">
        <f>COUNTIF(Tabla2[batman2],"Yes")</f>
        <v>40</v>
      </c>
      <c r="L116" s="3">
        <f>COUNTIF(Tabla2[catwoman2],"Yes")</f>
        <v>40</v>
      </c>
      <c r="M116" s="3">
        <f>COUNTIF(Tabla2[penguin2],"Yes")</f>
        <v>50</v>
      </c>
      <c r="N116" s="3">
        <f>COUNTIF(Tabla2[robin2],"Yes")</f>
        <v>50</v>
      </c>
      <c r="O116" s="3">
        <f>COUNTIF(Tabla2[sandman2],"Yes")</f>
        <v>50</v>
      </c>
      <c r="P116" s="3">
        <f>COUNTIF(Tabla2[bane],"Yes")</f>
        <v>56</v>
      </c>
      <c r="Q116" s="3">
        <f>COUNTIF(Tabla2[Intel-Cluster2],"Yes")</f>
        <v>42</v>
      </c>
      <c r="R116" s="3">
        <f>COUNTIF(Tabla2[Cluster2],"Yes")</f>
        <v>18</v>
      </c>
    </row>
    <row r="120" spans="2:19" x14ac:dyDescent="0.25">
      <c r="J120" s="48"/>
    </row>
  </sheetData>
  <mergeCells count="2">
    <mergeCell ref="C2:I2"/>
    <mergeCell ref="K2:R2"/>
  </mergeCells>
  <conditionalFormatting sqref="C6:H113 K6:O113 Q6:Q113">
    <cfRule type="containsText" dxfId="13" priority="19" operator="containsText" text="No">
      <formula>NOT(ISERROR(SEARCH("No",C6)))</formula>
    </cfRule>
    <cfRule type="containsText" dxfId="12" priority="20" operator="containsText" text="Yes">
      <formula>NOT(ISERROR(SEARCH("Yes",C6)))</formula>
    </cfRule>
  </conditionalFormatting>
  <conditionalFormatting sqref="H6:H113">
    <cfRule type="expression" dxfId="11" priority="14">
      <formula>COUNTIF($E6:$G6,"Yes")&lt;3</formula>
    </cfRule>
    <cfRule type="expression" dxfId="10" priority="18">
      <formula>COUNTIF($E6:$G6,"Yes")=3</formula>
    </cfRule>
  </conditionalFormatting>
  <conditionalFormatting sqref="I6:I113">
    <cfRule type="expression" dxfId="9" priority="13">
      <formula>COUNTIF($C6:$G6,"Yes")&lt;5</formula>
    </cfRule>
    <cfRule type="expression" dxfId="8" priority="16">
      <formula>COUNTIF($C6:$G6,"Yes")=5</formula>
    </cfRule>
  </conditionalFormatting>
  <conditionalFormatting sqref="P6:P113">
    <cfRule type="expression" dxfId="7" priority="11">
      <formula>$P6="No"</formula>
    </cfRule>
    <cfRule type="expression" dxfId="6" priority="12">
      <formula>$P6="Yes"</formula>
    </cfRule>
  </conditionalFormatting>
  <conditionalFormatting sqref="R6:R113">
    <cfRule type="expression" dxfId="5" priority="1">
      <formula>$R6="No"</formula>
    </cfRule>
    <cfRule type="expression" dxfId="4" priority="2">
      <formula>$R6="Yes"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C20" sqref="C20"/>
    </sheetView>
  </sheetViews>
  <sheetFormatPr baseColWidth="10" defaultRowHeight="15" x14ac:dyDescent="0.25"/>
  <cols>
    <col min="2" max="2" width="21.28515625" bestFit="1" customWidth="1"/>
    <col min="3" max="3" width="39.85546875" bestFit="1" customWidth="1"/>
    <col min="4" max="4" width="5.85546875" bestFit="1" customWidth="1"/>
    <col min="5" max="5" width="28.42578125" bestFit="1" customWidth="1"/>
    <col min="6" max="6" width="20.85546875" bestFit="1" customWidth="1"/>
    <col min="7" max="7" width="18.140625" bestFit="1" customWidth="1"/>
  </cols>
  <sheetData>
    <row r="4" spans="2:7" ht="18.75" x14ac:dyDescent="0.3">
      <c r="B4" s="83" t="s">
        <v>355</v>
      </c>
      <c r="C4" s="83"/>
      <c r="D4" s="34"/>
      <c r="E4" s="34"/>
      <c r="F4" s="34"/>
      <c r="G4" s="34"/>
    </row>
    <row r="5" spans="2:7" x14ac:dyDescent="0.25">
      <c r="B5" s="38" t="s">
        <v>460</v>
      </c>
      <c r="C5" s="38" t="s">
        <v>368</v>
      </c>
      <c r="D5" s="39" t="s">
        <v>367</v>
      </c>
      <c r="E5" s="39" t="s">
        <v>372</v>
      </c>
      <c r="F5" s="39" t="s">
        <v>373</v>
      </c>
      <c r="G5" s="39" t="s">
        <v>371</v>
      </c>
    </row>
    <row r="6" spans="2:7" x14ac:dyDescent="0.25">
      <c r="B6" s="5" t="s">
        <v>364</v>
      </c>
      <c r="C6" s="5" t="s">
        <v>356</v>
      </c>
      <c r="D6" s="34" t="s">
        <v>369</v>
      </c>
      <c r="E6" s="35" t="s">
        <v>186</v>
      </c>
      <c r="F6" s="36" t="s">
        <v>330</v>
      </c>
      <c r="G6" s="40" t="s">
        <v>365</v>
      </c>
    </row>
    <row r="7" spans="2:7" x14ac:dyDescent="0.25">
      <c r="B7" s="5" t="s">
        <v>363</v>
      </c>
      <c r="C7" s="5" t="s">
        <v>357</v>
      </c>
      <c r="D7" s="34" t="s">
        <v>369</v>
      </c>
      <c r="E7" s="35" t="s">
        <v>159</v>
      </c>
      <c r="F7" s="34"/>
      <c r="G7" s="34"/>
    </row>
    <row r="8" spans="2:7" x14ac:dyDescent="0.25">
      <c r="B8" s="5" t="s">
        <v>362</v>
      </c>
      <c r="C8" s="5" t="s">
        <v>358</v>
      </c>
      <c r="D8" s="34" t="s">
        <v>369</v>
      </c>
      <c r="E8" s="35" t="s">
        <v>30</v>
      </c>
      <c r="F8" s="34"/>
      <c r="G8" s="34"/>
    </row>
    <row r="9" spans="2:7" x14ac:dyDescent="0.25">
      <c r="B9" s="5" t="s">
        <v>361</v>
      </c>
      <c r="C9" s="5" t="s">
        <v>359</v>
      </c>
      <c r="D9" s="34" t="s">
        <v>369</v>
      </c>
      <c r="E9" s="36" t="s">
        <v>33</v>
      </c>
      <c r="F9" s="34"/>
      <c r="G9" s="40" t="s">
        <v>365</v>
      </c>
    </row>
    <row r="10" spans="2:7" x14ac:dyDescent="0.25">
      <c r="B10" s="37" t="s">
        <v>360</v>
      </c>
      <c r="C10" s="37" t="s">
        <v>358</v>
      </c>
      <c r="D10" s="41" t="s">
        <v>366</v>
      </c>
      <c r="E10" s="41" t="s">
        <v>370</v>
      </c>
      <c r="F10" s="34"/>
      <c r="G10" s="34"/>
    </row>
  </sheetData>
  <mergeCells count="1">
    <mergeCell ref="B4:C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7"/>
  <sheetViews>
    <sheetView workbookViewId="0">
      <selection activeCell="D27" sqref="D27"/>
    </sheetView>
  </sheetViews>
  <sheetFormatPr baseColWidth="10" defaultRowHeight="15" x14ac:dyDescent="0.25"/>
  <cols>
    <col min="3" max="3" width="30.5703125" bestFit="1" customWidth="1"/>
    <col min="4" max="4" width="66.140625" bestFit="1" customWidth="1"/>
  </cols>
  <sheetData>
    <row r="1" spans="3:4" x14ac:dyDescent="0.25">
      <c r="C1" s="1" t="s">
        <v>374</v>
      </c>
      <c r="D1" t="s">
        <v>375</v>
      </c>
    </row>
    <row r="2" spans="3:4" x14ac:dyDescent="0.25">
      <c r="C2" s="1" t="s">
        <v>376</v>
      </c>
      <c r="D2" t="s">
        <v>377</v>
      </c>
    </row>
    <row r="3" spans="3:4" x14ac:dyDescent="0.25">
      <c r="C3" s="1" t="s">
        <v>378</v>
      </c>
      <c r="D3" t="s">
        <v>379</v>
      </c>
    </row>
    <row r="4" spans="3:4" x14ac:dyDescent="0.25">
      <c r="C4" s="1" t="s">
        <v>380</v>
      </c>
      <c r="D4" t="s">
        <v>381</v>
      </c>
    </row>
    <row r="5" spans="3:4" x14ac:dyDescent="0.25">
      <c r="C5" s="1" t="s">
        <v>382</v>
      </c>
      <c r="D5" t="s">
        <v>383</v>
      </c>
    </row>
    <row r="6" spans="3:4" x14ac:dyDescent="0.25">
      <c r="C6" s="1" t="s">
        <v>384</v>
      </c>
      <c r="D6" t="s">
        <v>385</v>
      </c>
    </row>
    <row r="7" spans="3:4" x14ac:dyDescent="0.25">
      <c r="C7" s="1" t="s">
        <v>386</v>
      </c>
      <c r="D7" t="s">
        <v>387</v>
      </c>
    </row>
    <row r="8" spans="3:4" x14ac:dyDescent="0.25">
      <c r="C8" s="1" t="s">
        <v>388</v>
      </c>
      <c r="D8" t="s">
        <v>389</v>
      </c>
    </row>
    <row r="9" spans="3:4" x14ac:dyDescent="0.25">
      <c r="C9" s="1" t="s">
        <v>390</v>
      </c>
      <c r="D9" t="s">
        <v>391</v>
      </c>
    </row>
    <row r="10" spans="3:4" x14ac:dyDescent="0.25">
      <c r="C10" s="1" t="s">
        <v>392</v>
      </c>
      <c r="D10" t="s">
        <v>393</v>
      </c>
    </row>
    <row r="11" spans="3:4" x14ac:dyDescent="0.25">
      <c r="C11" s="1" t="s">
        <v>394</v>
      </c>
      <c r="D11" t="s">
        <v>395</v>
      </c>
    </row>
    <row r="12" spans="3:4" x14ac:dyDescent="0.25">
      <c r="C12" s="1" t="s">
        <v>396</v>
      </c>
      <c r="D12" t="s">
        <v>397</v>
      </c>
    </row>
    <row r="13" spans="3:4" x14ac:dyDescent="0.25">
      <c r="C13" s="1" t="s">
        <v>398</v>
      </c>
      <c r="D13" t="s">
        <v>399</v>
      </c>
    </row>
    <row r="14" spans="3:4" x14ac:dyDescent="0.25">
      <c r="C14" s="1" t="s">
        <v>400</v>
      </c>
      <c r="D14" t="s">
        <v>401</v>
      </c>
    </row>
    <row r="15" spans="3:4" x14ac:dyDescent="0.25">
      <c r="C15" s="1" t="s">
        <v>402</v>
      </c>
      <c r="D15" t="s">
        <v>403</v>
      </c>
    </row>
    <row r="16" spans="3:4" x14ac:dyDescent="0.25">
      <c r="C16" s="1" t="s">
        <v>404</v>
      </c>
      <c r="D16" t="s">
        <v>405</v>
      </c>
    </row>
    <row r="17" spans="3:4" x14ac:dyDescent="0.25">
      <c r="C17" s="1" t="s">
        <v>406</v>
      </c>
      <c r="D17" t="s">
        <v>407</v>
      </c>
    </row>
    <row r="18" spans="3:4" x14ac:dyDescent="0.25">
      <c r="C18" s="1" t="s">
        <v>408</v>
      </c>
      <c r="D18" t="s">
        <v>409</v>
      </c>
    </row>
    <row r="19" spans="3:4" x14ac:dyDescent="0.25">
      <c r="C19" s="1" t="s">
        <v>410</v>
      </c>
      <c r="D19" t="s">
        <v>411</v>
      </c>
    </row>
    <row r="20" spans="3:4" x14ac:dyDescent="0.25">
      <c r="C20" s="1" t="s">
        <v>412</v>
      </c>
      <c r="D20" t="s">
        <v>413</v>
      </c>
    </row>
    <row r="21" spans="3:4" x14ac:dyDescent="0.25">
      <c r="C21" s="42" t="s">
        <v>414</v>
      </c>
      <c r="D21" s="43" t="s">
        <v>411</v>
      </c>
    </row>
    <row r="22" spans="3:4" x14ac:dyDescent="0.25">
      <c r="C22" s="1" t="s">
        <v>415</v>
      </c>
      <c r="D22" t="s">
        <v>416</v>
      </c>
    </row>
    <row r="23" spans="3:4" x14ac:dyDescent="0.25">
      <c r="C23" s="1" t="s">
        <v>417</v>
      </c>
      <c r="D23" t="s">
        <v>418</v>
      </c>
    </row>
    <row r="24" spans="3:4" x14ac:dyDescent="0.25">
      <c r="C24" s="1" t="s">
        <v>419</v>
      </c>
      <c r="D24" t="s">
        <v>420</v>
      </c>
    </row>
    <row r="25" spans="3:4" x14ac:dyDescent="0.25">
      <c r="C25" s="1" t="s">
        <v>421</v>
      </c>
      <c r="D25" t="s">
        <v>422</v>
      </c>
    </row>
    <row r="26" spans="3:4" x14ac:dyDescent="0.25">
      <c r="C26" s="1" t="s">
        <v>423</v>
      </c>
      <c r="D26" t="s">
        <v>424</v>
      </c>
    </row>
    <row r="27" spans="3:4" x14ac:dyDescent="0.25">
      <c r="C27" s="1" t="s">
        <v>425</v>
      </c>
      <c r="D27" t="s">
        <v>426</v>
      </c>
    </row>
    <row r="28" spans="3:4" x14ac:dyDescent="0.25">
      <c r="C28" s="1" t="s">
        <v>427</v>
      </c>
      <c r="D28" t="s">
        <v>428</v>
      </c>
    </row>
    <row r="29" spans="3:4" x14ac:dyDescent="0.25">
      <c r="C29" s="1" t="s">
        <v>429</v>
      </c>
      <c r="D29" t="s">
        <v>430</v>
      </c>
    </row>
    <row r="30" spans="3:4" x14ac:dyDescent="0.25">
      <c r="C30" s="1" t="s">
        <v>431</v>
      </c>
      <c r="D30" t="s">
        <v>432</v>
      </c>
    </row>
    <row r="31" spans="3:4" x14ac:dyDescent="0.25">
      <c r="C31" s="1" t="s">
        <v>433</v>
      </c>
      <c r="D31" t="s">
        <v>434</v>
      </c>
    </row>
    <row r="32" spans="3:4" x14ac:dyDescent="0.25">
      <c r="C32" s="1" t="s">
        <v>435</v>
      </c>
      <c r="D32" t="s">
        <v>436</v>
      </c>
    </row>
    <row r="33" spans="3:4" x14ac:dyDescent="0.25">
      <c r="C33" s="1" t="s">
        <v>437</v>
      </c>
      <c r="D33" t="s">
        <v>438</v>
      </c>
    </row>
    <row r="34" spans="3:4" x14ac:dyDescent="0.25">
      <c r="C34" s="1" t="s">
        <v>439</v>
      </c>
      <c r="D34" t="s">
        <v>440</v>
      </c>
    </row>
    <row r="35" spans="3:4" x14ac:dyDescent="0.25">
      <c r="C35" s="1" t="s">
        <v>441</v>
      </c>
      <c r="D35" t="s">
        <v>442</v>
      </c>
    </row>
    <row r="36" spans="3:4" x14ac:dyDescent="0.25">
      <c r="C36" s="1" t="s">
        <v>443</v>
      </c>
      <c r="D36" t="s">
        <v>444</v>
      </c>
    </row>
    <row r="37" spans="3:4" x14ac:dyDescent="0.25">
      <c r="C37" s="1" t="s">
        <v>445</v>
      </c>
      <c r="D37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13"/>
  <sheetViews>
    <sheetView workbookViewId="0">
      <selection activeCell="E6" sqref="E6"/>
    </sheetView>
  </sheetViews>
  <sheetFormatPr baseColWidth="10" defaultRowHeight="15" x14ac:dyDescent="0.25"/>
  <cols>
    <col min="4" max="4" width="15.5703125" bestFit="1" customWidth="1"/>
    <col min="5" max="5" width="11.140625" bestFit="1" customWidth="1"/>
    <col min="6" max="6" width="5.42578125" bestFit="1" customWidth="1"/>
    <col min="7" max="7" width="5.7109375" bestFit="1" customWidth="1"/>
    <col min="8" max="8" width="80.140625" bestFit="1" customWidth="1"/>
  </cols>
  <sheetData>
    <row r="5" spans="4:8" x14ac:dyDescent="0.25">
      <c r="D5" s="1" t="s">
        <v>0</v>
      </c>
      <c r="E5" t="s">
        <v>1</v>
      </c>
      <c r="F5" t="s">
        <v>2</v>
      </c>
      <c r="G5" t="s">
        <v>3</v>
      </c>
      <c r="H5" t="s">
        <v>4</v>
      </c>
    </row>
    <row r="6" spans="4:8" x14ac:dyDescent="0.25">
      <c r="D6" s="1" t="s">
        <v>5</v>
      </c>
      <c r="E6" t="s">
        <v>6</v>
      </c>
      <c r="F6" t="s">
        <v>7</v>
      </c>
      <c r="G6" t="s">
        <v>8</v>
      </c>
      <c r="H6" t="s">
        <v>9</v>
      </c>
    </row>
    <row r="7" spans="4:8" x14ac:dyDescent="0.25">
      <c r="D7" s="1" t="s">
        <v>10</v>
      </c>
      <c r="E7" t="s">
        <v>11</v>
      </c>
      <c r="F7" t="s">
        <v>7</v>
      </c>
      <c r="G7" t="s">
        <v>8</v>
      </c>
      <c r="H7" t="s">
        <v>12</v>
      </c>
    </row>
    <row r="8" spans="4:8" x14ac:dyDescent="0.25">
      <c r="D8" s="1" t="s">
        <v>13</v>
      </c>
      <c r="E8" t="s">
        <v>14</v>
      </c>
      <c r="F8" t="s">
        <v>7</v>
      </c>
      <c r="G8" t="s">
        <v>7</v>
      </c>
      <c r="H8" t="s">
        <v>15</v>
      </c>
    </row>
    <row r="9" spans="4:8" x14ac:dyDescent="0.25">
      <c r="D9" s="1" t="s">
        <v>16</v>
      </c>
      <c r="E9" t="s">
        <v>17</v>
      </c>
      <c r="F9" t="s">
        <v>7</v>
      </c>
      <c r="G9" t="s">
        <v>8</v>
      </c>
      <c r="H9" t="s">
        <v>18</v>
      </c>
    </row>
    <row r="10" spans="4:8" x14ac:dyDescent="0.25">
      <c r="D10" s="1" t="s">
        <v>19</v>
      </c>
      <c r="E10" t="s">
        <v>20</v>
      </c>
      <c r="F10" t="s">
        <v>8</v>
      </c>
      <c r="G10" t="s">
        <v>8</v>
      </c>
      <c r="H10" t="s">
        <v>21</v>
      </c>
    </row>
    <row r="11" spans="4:8" x14ac:dyDescent="0.25">
      <c r="D11" s="1" t="s">
        <v>22</v>
      </c>
      <c r="E11" t="s">
        <v>23</v>
      </c>
      <c r="F11" t="s">
        <v>8</v>
      </c>
      <c r="G11" t="s">
        <v>8</v>
      </c>
      <c r="H11" t="s">
        <v>24</v>
      </c>
    </row>
    <row r="12" spans="4:8" x14ac:dyDescent="0.25">
      <c r="D12" s="1" t="s">
        <v>25</v>
      </c>
      <c r="E12" t="s">
        <v>26</v>
      </c>
      <c r="F12" t="s">
        <v>7</v>
      </c>
      <c r="G12" t="s">
        <v>7</v>
      </c>
      <c r="H12" t="s">
        <v>27</v>
      </c>
    </row>
    <row r="13" spans="4:8" x14ac:dyDescent="0.25">
      <c r="D13" s="1" t="s">
        <v>28</v>
      </c>
      <c r="E13" t="s">
        <v>29</v>
      </c>
      <c r="F13" t="s">
        <v>7</v>
      </c>
      <c r="G13" t="s">
        <v>8</v>
      </c>
      <c r="H13" t="s">
        <v>30</v>
      </c>
    </row>
    <row r="14" spans="4:8" x14ac:dyDescent="0.25">
      <c r="D14" s="1" t="s">
        <v>31</v>
      </c>
      <c r="E14" t="s">
        <v>32</v>
      </c>
      <c r="F14" t="s">
        <v>7</v>
      </c>
      <c r="G14" t="s">
        <v>8</v>
      </c>
      <c r="H14" t="s">
        <v>33</v>
      </c>
    </row>
    <row r="15" spans="4:8" x14ac:dyDescent="0.25">
      <c r="D15" s="1" t="s">
        <v>34</v>
      </c>
      <c r="E15" t="s">
        <v>35</v>
      </c>
      <c r="F15" t="s">
        <v>7</v>
      </c>
      <c r="G15" t="s">
        <v>8</v>
      </c>
      <c r="H15" t="s">
        <v>36</v>
      </c>
    </row>
    <row r="16" spans="4:8" x14ac:dyDescent="0.25">
      <c r="D16" s="1" t="s">
        <v>37</v>
      </c>
      <c r="E16" t="s">
        <v>38</v>
      </c>
      <c r="F16" t="s">
        <v>7</v>
      </c>
      <c r="G16" t="s">
        <v>8</v>
      </c>
      <c r="H16" t="s">
        <v>39</v>
      </c>
    </row>
    <row r="17" spans="4:8" x14ac:dyDescent="0.25">
      <c r="D17" s="1" t="s">
        <v>40</v>
      </c>
      <c r="E17" t="s">
        <v>41</v>
      </c>
      <c r="F17" t="s">
        <v>7</v>
      </c>
      <c r="G17" t="s">
        <v>8</v>
      </c>
      <c r="H17" t="s">
        <v>42</v>
      </c>
    </row>
    <row r="18" spans="4:8" x14ac:dyDescent="0.25">
      <c r="D18" s="1" t="s">
        <v>43</v>
      </c>
      <c r="E18" t="s">
        <v>44</v>
      </c>
      <c r="F18" t="s">
        <v>7</v>
      </c>
      <c r="G18" t="s">
        <v>8</v>
      </c>
      <c r="H18" t="s">
        <v>45</v>
      </c>
    </row>
    <row r="19" spans="4:8" x14ac:dyDescent="0.25">
      <c r="D19" s="1" t="s">
        <v>46</v>
      </c>
      <c r="E19" t="s">
        <v>47</v>
      </c>
      <c r="F19" t="s">
        <v>7</v>
      </c>
      <c r="G19" t="s">
        <v>8</v>
      </c>
      <c r="H19" t="s">
        <v>48</v>
      </c>
    </row>
    <row r="20" spans="4:8" x14ac:dyDescent="0.25">
      <c r="D20" s="1" t="s">
        <v>49</v>
      </c>
      <c r="E20" t="s">
        <v>50</v>
      </c>
      <c r="F20" t="s">
        <v>7</v>
      </c>
      <c r="G20" t="s">
        <v>8</v>
      </c>
      <c r="H20" t="s">
        <v>51</v>
      </c>
    </row>
    <row r="21" spans="4:8" x14ac:dyDescent="0.25">
      <c r="D21" s="1" t="s">
        <v>52</v>
      </c>
      <c r="E21" t="s">
        <v>53</v>
      </c>
      <c r="F21" t="s">
        <v>8</v>
      </c>
      <c r="G21" t="s">
        <v>8</v>
      </c>
      <c r="H21" t="s">
        <v>54</v>
      </c>
    </row>
    <row r="22" spans="4:8" x14ac:dyDescent="0.25">
      <c r="D22" s="1" t="s">
        <v>55</v>
      </c>
      <c r="E22" t="s">
        <v>56</v>
      </c>
      <c r="F22" t="s">
        <v>8</v>
      </c>
      <c r="G22" t="s">
        <v>8</v>
      </c>
      <c r="H22" t="s">
        <v>57</v>
      </c>
    </row>
    <row r="23" spans="4:8" x14ac:dyDescent="0.25">
      <c r="D23" s="1" t="s">
        <v>58</v>
      </c>
      <c r="E23" t="s">
        <v>59</v>
      </c>
      <c r="F23" t="s">
        <v>8</v>
      </c>
      <c r="G23" t="s">
        <v>8</v>
      </c>
      <c r="H23" t="s">
        <v>60</v>
      </c>
    </row>
    <row r="24" spans="4:8" x14ac:dyDescent="0.25">
      <c r="D24" s="1" t="s">
        <v>61</v>
      </c>
      <c r="E24" t="s">
        <v>62</v>
      </c>
      <c r="F24" t="s">
        <v>8</v>
      </c>
      <c r="G24" t="s">
        <v>8</v>
      </c>
      <c r="H24" t="s">
        <v>63</v>
      </c>
    </row>
    <row r="25" spans="4:8" x14ac:dyDescent="0.25">
      <c r="D25" s="1" t="s">
        <v>64</v>
      </c>
      <c r="E25" t="s">
        <v>65</v>
      </c>
      <c r="F25" t="s">
        <v>8</v>
      </c>
      <c r="G25" t="s">
        <v>8</v>
      </c>
      <c r="H25" t="s">
        <v>66</v>
      </c>
    </row>
    <row r="26" spans="4:8" x14ac:dyDescent="0.25">
      <c r="D26" s="1" t="s">
        <v>67</v>
      </c>
      <c r="E26" t="s">
        <v>68</v>
      </c>
      <c r="F26" t="s">
        <v>7</v>
      </c>
      <c r="G26" t="s">
        <v>7</v>
      </c>
      <c r="H26" t="s">
        <v>69</v>
      </c>
    </row>
    <row r="27" spans="4:8" x14ac:dyDescent="0.25">
      <c r="D27" s="1" t="s">
        <v>70</v>
      </c>
      <c r="E27" t="s">
        <v>71</v>
      </c>
      <c r="F27" t="s">
        <v>7</v>
      </c>
      <c r="G27" t="s">
        <v>8</v>
      </c>
      <c r="H27" t="s">
        <v>72</v>
      </c>
    </row>
    <row r="28" spans="4:8" x14ac:dyDescent="0.25">
      <c r="D28" s="1" t="s">
        <v>73</v>
      </c>
      <c r="E28" t="s">
        <v>74</v>
      </c>
      <c r="F28" t="s">
        <v>8</v>
      </c>
      <c r="G28" t="s">
        <v>8</v>
      </c>
      <c r="H28" t="s">
        <v>75</v>
      </c>
    </row>
    <row r="29" spans="4:8" x14ac:dyDescent="0.25">
      <c r="D29" s="1" t="s">
        <v>76</v>
      </c>
      <c r="E29" t="s">
        <v>77</v>
      </c>
      <c r="F29" t="s">
        <v>7</v>
      </c>
      <c r="G29" t="s">
        <v>8</v>
      </c>
      <c r="H29" t="s">
        <v>78</v>
      </c>
    </row>
    <row r="30" spans="4:8" x14ac:dyDescent="0.25">
      <c r="D30" s="1" t="s">
        <v>79</v>
      </c>
      <c r="E30" t="s">
        <v>80</v>
      </c>
      <c r="F30" t="s">
        <v>7</v>
      </c>
      <c r="G30" t="s">
        <v>8</v>
      </c>
      <c r="H30" t="s">
        <v>81</v>
      </c>
    </row>
    <row r="31" spans="4:8" x14ac:dyDescent="0.25">
      <c r="D31" s="1" t="s">
        <v>82</v>
      </c>
      <c r="E31" t="s">
        <v>83</v>
      </c>
      <c r="F31" t="s">
        <v>7</v>
      </c>
      <c r="G31" t="s">
        <v>8</v>
      </c>
      <c r="H31" t="s">
        <v>84</v>
      </c>
    </row>
    <row r="32" spans="4:8" x14ac:dyDescent="0.25">
      <c r="D32" s="1" t="s">
        <v>85</v>
      </c>
      <c r="E32" t="s">
        <v>86</v>
      </c>
      <c r="F32" t="s">
        <v>7</v>
      </c>
      <c r="G32" t="s">
        <v>8</v>
      </c>
      <c r="H32" t="s">
        <v>87</v>
      </c>
    </row>
    <row r="33" spans="4:8" x14ac:dyDescent="0.25">
      <c r="D33" s="1" t="s">
        <v>88</v>
      </c>
      <c r="E33" t="s">
        <v>89</v>
      </c>
      <c r="F33" t="s">
        <v>8</v>
      </c>
      <c r="G33" t="s">
        <v>8</v>
      </c>
      <c r="H33" t="s">
        <v>90</v>
      </c>
    </row>
    <row r="34" spans="4:8" x14ac:dyDescent="0.25">
      <c r="D34" s="1" t="s">
        <v>91</v>
      </c>
      <c r="E34" t="s">
        <v>92</v>
      </c>
      <c r="F34" t="s">
        <v>7</v>
      </c>
      <c r="G34" t="s">
        <v>8</v>
      </c>
      <c r="H34" t="s">
        <v>93</v>
      </c>
    </row>
    <row r="35" spans="4:8" x14ac:dyDescent="0.25">
      <c r="D35" s="1" t="s">
        <v>94</v>
      </c>
      <c r="E35" t="s">
        <v>95</v>
      </c>
      <c r="F35" t="s">
        <v>8</v>
      </c>
      <c r="G35" t="s">
        <v>8</v>
      </c>
      <c r="H35" t="s">
        <v>96</v>
      </c>
    </row>
    <row r="36" spans="4:8" x14ac:dyDescent="0.25">
      <c r="D36" s="1" t="s">
        <v>97</v>
      </c>
      <c r="E36" t="s">
        <v>98</v>
      </c>
      <c r="F36" t="s">
        <v>8</v>
      </c>
      <c r="G36" t="s">
        <v>8</v>
      </c>
      <c r="H36" t="s">
        <v>99</v>
      </c>
    </row>
    <row r="37" spans="4:8" x14ac:dyDescent="0.25">
      <c r="D37" s="1" t="s">
        <v>100</v>
      </c>
      <c r="E37" t="s">
        <v>101</v>
      </c>
      <c r="F37" t="s">
        <v>8</v>
      </c>
      <c r="G37" t="s">
        <v>8</v>
      </c>
      <c r="H37" t="s">
        <v>102</v>
      </c>
    </row>
    <row r="38" spans="4:8" x14ac:dyDescent="0.25">
      <c r="D38" s="1" t="s">
        <v>103</v>
      </c>
      <c r="E38" t="s">
        <v>104</v>
      </c>
      <c r="F38" t="s">
        <v>8</v>
      </c>
      <c r="G38" t="s">
        <v>8</v>
      </c>
      <c r="H38" t="s">
        <v>105</v>
      </c>
    </row>
    <row r="39" spans="4:8" x14ac:dyDescent="0.25">
      <c r="D39" s="1" t="s">
        <v>106</v>
      </c>
      <c r="E39" t="s">
        <v>107</v>
      </c>
      <c r="F39" t="s">
        <v>8</v>
      </c>
      <c r="G39" t="s">
        <v>8</v>
      </c>
      <c r="H39" t="s">
        <v>108</v>
      </c>
    </row>
    <row r="40" spans="4:8" x14ac:dyDescent="0.25">
      <c r="D40" s="1" t="s">
        <v>109</v>
      </c>
      <c r="E40" t="s">
        <v>110</v>
      </c>
      <c r="F40" t="s">
        <v>8</v>
      </c>
      <c r="G40" t="s">
        <v>8</v>
      </c>
      <c r="H40" t="s">
        <v>111</v>
      </c>
    </row>
    <row r="41" spans="4:8" x14ac:dyDescent="0.25">
      <c r="D41" s="1" t="s">
        <v>112</v>
      </c>
      <c r="E41" t="s">
        <v>113</v>
      </c>
      <c r="F41" t="s">
        <v>8</v>
      </c>
      <c r="G41" t="s">
        <v>8</v>
      </c>
      <c r="H41" t="s">
        <v>114</v>
      </c>
    </row>
    <row r="42" spans="4:8" x14ac:dyDescent="0.25">
      <c r="D42" s="1" t="s">
        <v>115</v>
      </c>
      <c r="E42" t="s">
        <v>116</v>
      </c>
      <c r="F42" t="s">
        <v>7</v>
      </c>
      <c r="G42" t="s">
        <v>8</v>
      </c>
      <c r="H42" t="s">
        <v>117</v>
      </c>
    </row>
    <row r="43" spans="4:8" x14ac:dyDescent="0.25">
      <c r="D43" s="1" t="s">
        <v>118</v>
      </c>
      <c r="E43" t="s">
        <v>119</v>
      </c>
      <c r="F43" t="s">
        <v>7</v>
      </c>
      <c r="G43" t="s">
        <v>8</v>
      </c>
      <c r="H43" t="s">
        <v>120</v>
      </c>
    </row>
    <row r="44" spans="4:8" x14ac:dyDescent="0.25">
      <c r="D44" s="1" t="s">
        <v>121</v>
      </c>
      <c r="E44" t="s">
        <v>122</v>
      </c>
      <c r="F44" t="s">
        <v>7</v>
      </c>
      <c r="G44" t="s">
        <v>7</v>
      </c>
      <c r="H44" t="s">
        <v>123</v>
      </c>
    </row>
    <row r="45" spans="4:8" x14ac:dyDescent="0.25">
      <c r="D45" s="1" t="s">
        <v>124</v>
      </c>
      <c r="E45" t="s">
        <v>125</v>
      </c>
      <c r="F45" t="s">
        <v>7</v>
      </c>
      <c r="G45" t="s">
        <v>8</v>
      </c>
      <c r="H45" t="s">
        <v>126</v>
      </c>
    </row>
    <row r="46" spans="4:8" x14ac:dyDescent="0.25">
      <c r="D46" s="1" t="s">
        <v>127</v>
      </c>
      <c r="E46" t="s">
        <v>128</v>
      </c>
      <c r="F46" t="s">
        <v>7</v>
      </c>
      <c r="G46" t="s">
        <v>8</v>
      </c>
      <c r="H46" t="s">
        <v>129</v>
      </c>
    </row>
    <row r="47" spans="4:8" x14ac:dyDescent="0.25">
      <c r="D47" s="1" t="s">
        <v>130</v>
      </c>
      <c r="E47" t="s">
        <v>131</v>
      </c>
      <c r="F47" t="s">
        <v>8</v>
      </c>
      <c r="G47" t="s">
        <v>8</v>
      </c>
      <c r="H47" t="s">
        <v>132</v>
      </c>
    </row>
    <row r="48" spans="4:8" x14ac:dyDescent="0.25">
      <c r="D48" s="1" t="s">
        <v>133</v>
      </c>
      <c r="E48" t="s">
        <v>134</v>
      </c>
      <c r="F48" t="s">
        <v>7</v>
      </c>
      <c r="G48" t="s">
        <v>7</v>
      </c>
      <c r="H48" t="s">
        <v>135</v>
      </c>
    </row>
    <row r="49" spans="4:8" x14ac:dyDescent="0.25">
      <c r="D49" s="1" t="s">
        <v>136</v>
      </c>
      <c r="E49" t="s">
        <v>137</v>
      </c>
      <c r="F49" t="s">
        <v>7</v>
      </c>
      <c r="G49" t="s">
        <v>8</v>
      </c>
      <c r="H49" t="s">
        <v>138</v>
      </c>
    </row>
    <row r="50" spans="4:8" x14ac:dyDescent="0.25">
      <c r="D50" s="1" t="s">
        <v>139</v>
      </c>
      <c r="E50" t="s">
        <v>140</v>
      </c>
      <c r="F50" t="s">
        <v>7</v>
      </c>
      <c r="G50" t="s">
        <v>7</v>
      </c>
      <c r="H50" t="s">
        <v>141</v>
      </c>
    </row>
    <row r="51" spans="4:8" x14ac:dyDescent="0.25">
      <c r="D51" s="1" t="s">
        <v>142</v>
      </c>
      <c r="E51" t="s">
        <v>143</v>
      </c>
      <c r="F51" t="s">
        <v>7</v>
      </c>
      <c r="G51" t="s">
        <v>8</v>
      </c>
      <c r="H51" t="s">
        <v>144</v>
      </c>
    </row>
    <row r="52" spans="4:8" x14ac:dyDescent="0.25">
      <c r="D52" s="1" t="s">
        <v>145</v>
      </c>
      <c r="E52" t="s">
        <v>146</v>
      </c>
      <c r="F52" t="s">
        <v>7</v>
      </c>
      <c r="G52" t="s">
        <v>8</v>
      </c>
      <c r="H52" t="s">
        <v>147</v>
      </c>
    </row>
    <row r="53" spans="4:8" x14ac:dyDescent="0.25">
      <c r="D53" s="1" t="s">
        <v>148</v>
      </c>
      <c r="E53" t="s">
        <v>149</v>
      </c>
      <c r="F53" t="s">
        <v>7</v>
      </c>
      <c r="G53" t="s">
        <v>7</v>
      </c>
      <c r="H53" t="s">
        <v>150</v>
      </c>
    </row>
    <row r="54" spans="4:8" x14ac:dyDescent="0.25">
      <c r="D54" s="1" t="s">
        <v>151</v>
      </c>
      <c r="E54" t="s">
        <v>152</v>
      </c>
      <c r="F54" t="s">
        <v>8</v>
      </c>
      <c r="G54" t="s">
        <v>8</v>
      </c>
      <c r="H54" t="s">
        <v>153</v>
      </c>
    </row>
    <row r="55" spans="4:8" x14ac:dyDescent="0.25">
      <c r="D55" s="1" t="s">
        <v>154</v>
      </c>
      <c r="E55" t="s">
        <v>155</v>
      </c>
      <c r="F55" t="s">
        <v>8</v>
      </c>
      <c r="G55" t="s">
        <v>8</v>
      </c>
      <c r="H55" t="s">
        <v>156</v>
      </c>
    </row>
    <row r="56" spans="4:8" x14ac:dyDescent="0.25">
      <c r="D56" s="1" t="s">
        <v>157</v>
      </c>
      <c r="E56" t="s">
        <v>158</v>
      </c>
      <c r="F56" t="s">
        <v>7</v>
      </c>
      <c r="G56" t="s">
        <v>8</v>
      </c>
      <c r="H56" t="s">
        <v>159</v>
      </c>
    </row>
    <row r="57" spans="4:8" x14ac:dyDescent="0.25">
      <c r="D57" s="1" t="s">
        <v>160</v>
      </c>
      <c r="E57" t="s">
        <v>161</v>
      </c>
      <c r="F57" t="s">
        <v>8</v>
      </c>
      <c r="G57" t="s">
        <v>8</v>
      </c>
      <c r="H57" t="s">
        <v>162</v>
      </c>
    </row>
    <row r="58" spans="4:8" x14ac:dyDescent="0.25">
      <c r="D58" s="1" t="s">
        <v>163</v>
      </c>
      <c r="E58" t="s">
        <v>164</v>
      </c>
      <c r="F58" t="s">
        <v>8</v>
      </c>
      <c r="G58" t="s">
        <v>8</v>
      </c>
      <c r="H58" t="s">
        <v>165</v>
      </c>
    </row>
    <row r="59" spans="4:8" x14ac:dyDescent="0.25">
      <c r="D59" s="1" t="s">
        <v>166</v>
      </c>
      <c r="E59" t="s">
        <v>167</v>
      </c>
      <c r="F59" t="s">
        <v>7</v>
      </c>
      <c r="G59" t="s">
        <v>8</v>
      </c>
      <c r="H59" t="s">
        <v>168</v>
      </c>
    </row>
    <row r="60" spans="4:8" x14ac:dyDescent="0.25">
      <c r="D60" s="1" t="s">
        <v>169</v>
      </c>
      <c r="E60" t="s">
        <v>170</v>
      </c>
      <c r="F60" t="s">
        <v>7</v>
      </c>
      <c r="G60" t="s">
        <v>8</v>
      </c>
      <c r="H60" t="s">
        <v>171</v>
      </c>
    </row>
    <row r="61" spans="4:8" x14ac:dyDescent="0.25">
      <c r="D61" s="1" t="s">
        <v>172</v>
      </c>
      <c r="E61" t="s">
        <v>173</v>
      </c>
      <c r="F61" t="s">
        <v>7</v>
      </c>
      <c r="G61" t="s">
        <v>8</v>
      </c>
      <c r="H61" t="s">
        <v>174</v>
      </c>
    </row>
    <row r="62" spans="4:8" x14ac:dyDescent="0.25">
      <c r="D62" s="1" t="s">
        <v>175</v>
      </c>
      <c r="E62" t="s">
        <v>176</v>
      </c>
      <c r="F62" t="s">
        <v>8</v>
      </c>
      <c r="G62" t="s">
        <v>8</v>
      </c>
      <c r="H62" t="s">
        <v>177</v>
      </c>
    </row>
    <row r="63" spans="4:8" x14ac:dyDescent="0.25">
      <c r="D63" s="1" t="s">
        <v>178</v>
      </c>
      <c r="E63" t="s">
        <v>179</v>
      </c>
      <c r="F63" t="s">
        <v>7</v>
      </c>
      <c r="G63" t="s">
        <v>8</v>
      </c>
      <c r="H63" t="s">
        <v>180</v>
      </c>
    </row>
    <row r="64" spans="4:8" x14ac:dyDescent="0.25">
      <c r="D64" s="1" t="s">
        <v>181</v>
      </c>
      <c r="E64" t="s">
        <v>182</v>
      </c>
      <c r="F64" t="s">
        <v>8</v>
      </c>
      <c r="G64" t="s">
        <v>8</v>
      </c>
      <c r="H64" t="s">
        <v>183</v>
      </c>
    </row>
    <row r="65" spans="4:8" x14ac:dyDescent="0.25">
      <c r="D65" s="1" t="s">
        <v>184</v>
      </c>
      <c r="E65" t="s">
        <v>185</v>
      </c>
      <c r="F65" t="s">
        <v>7</v>
      </c>
      <c r="G65" t="s">
        <v>8</v>
      </c>
      <c r="H65" t="s">
        <v>186</v>
      </c>
    </row>
    <row r="66" spans="4:8" x14ac:dyDescent="0.25">
      <c r="D66" s="1" t="s">
        <v>187</v>
      </c>
      <c r="E66" t="s">
        <v>188</v>
      </c>
      <c r="F66" t="s">
        <v>7</v>
      </c>
      <c r="G66" t="s">
        <v>7</v>
      </c>
      <c r="H66" t="s">
        <v>189</v>
      </c>
    </row>
    <row r="67" spans="4:8" x14ac:dyDescent="0.25">
      <c r="D67" s="1" t="s">
        <v>190</v>
      </c>
      <c r="E67" t="s">
        <v>191</v>
      </c>
      <c r="F67" t="s">
        <v>8</v>
      </c>
      <c r="G67" t="s">
        <v>8</v>
      </c>
      <c r="H67" t="s">
        <v>192</v>
      </c>
    </row>
    <row r="68" spans="4:8" x14ac:dyDescent="0.25">
      <c r="D68" s="1" t="s">
        <v>193</v>
      </c>
      <c r="E68" t="s">
        <v>194</v>
      </c>
      <c r="F68" t="s">
        <v>8</v>
      </c>
      <c r="G68" t="s">
        <v>8</v>
      </c>
      <c r="H68" t="s">
        <v>195</v>
      </c>
    </row>
    <row r="69" spans="4:8" x14ac:dyDescent="0.25">
      <c r="D69" s="1" t="s">
        <v>196</v>
      </c>
      <c r="E69" t="s">
        <v>197</v>
      </c>
      <c r="F69" t="s">
        <v>8</v>
      </c>
      <c r="G69" t="s">
        <v>8</v>
      </c>
      <c r="H69" t="s">
        <v>198</v>
      </c>
    </row>
    <row r="70" spans="4:8" x14ac:dyDescent="0.25">
      <c r="D70" s="1" t="s">
        <v>199</v>
      </c>
      <c r="E70" t="s">
        <v>200</v>
      </c>
      <c r="F70" t="s">
        <v>8</v>
      </c>
      <c r="G70" t="s">
        <v>8</v>
      </c>
      <c r="H70" t="s">
        <v>201</v>
      </c>
    </row>
    <row r="71" spans="4:8" x14ac:dyDescent="0.25">
      <c r="D71" s="1" t="s">
        <v>202</v>
      </c>
      <c r="E71" t="s">
        <v>203</v>
      </c>
      <c r="F71" t="s">
        <v>7</v>
      </c>
      <c r="G71" t="s">
        <v>8</v>
      </c>
      <c r="H71" t="s">
        <v>204</v>
      </c>
    </row>
    <row r="72" spans="4:8" x14ac:dyDescent="0.25">
      <c r="D72" s="1" t="s">
        <v>205</v>
      </c>
      <c r="E72" t="s">
        <v>206</v>
      </c>
      <c r="F72" t="s">
        <v>7</v>
      </c>
      <c r="G72" t="s">
        <v>7</v>
      </c>
      <c r="H72" t="s">
        <v>207</v>
      </c>
    </row>
    <row r="73" spans="4:8" x14ac:dyDescent="0.25">
      <c r="D73" s="1" t="s">
        <v>208</v>
      </c>
      <c r="E73" t="s">
        <v>209</v>
      </c>
      <c r="F73" t="s">
        <v>8</v>
      </c>
      <c r="G73" t="s">
        <v>8</v>
      </c>
      <c r="H73" t="s">
        <v>210</v>
      </c>
    </row>
    <row r="74" spans="4:8" x14ac:dyDescent="0.25">
      <c r="D74" s="1" t="s">
        <v>211</v>
      </c>
      <c r="E74" t="s">
        <v>212</v>
      </c>
      <c r="F74" t="s">
        <v>7</v>
      </c>
      <c r="G74" t="s">
        <v>8</v>
      </c>
      <c r="H74" t="s">
        <v>213</v>
      </c>
    </row>
    <row r="75" spans="4:8" x14ac:dyDescent="0.25">
      <c r="D75" s="1" t="s">
        <v>214</v>
      </c>
      <c r="E75" t="s">
        <v>215</v>
      </c>
      <c r="F75" t="s">
        <v>7</v>
      </c>
      <c r="G75" t="s">
        <v>8</v>
      </c>
      <c r="H75" t="s">
        <v>216</v>
      </c>
    </row>
    <row r="76" spans="4:8" x14ac:dyDescent="0.25">
      <c r="D76" s="1" t="s">
        <v>217</v>
      </c>
      <c r="E76" t="s">
        <v>218</v>
      </c>
      <c r="F76" t="s">
        <v>8</v>
      </c>
      <c r="G76" t="s">
        <v>8</v>
      </c>
      <c r="H76" t="s">
        <v>219</v>
      </c>
    </row>
    <row r="77" spans="4:8" x14ac:dyDescent="0.25">
      <c r="D77" s="1" t="s">
        <v>220</v>
      </c>
      <c r="E77" t="s">
        <v>221</v>
      </c>
      <c r="F77" t="s">
        <v>7</v>
      </c>
      <c r="G77" t="s">
        <v>8</v>
      </c>
      <c r="H77" t="s">
        <v>222</v>
      </c>
    </row>
    <row r="78" spans="4:8" x14ac:dyDescent="0.25">
      <c r="D78" s="1" t="s">
        <v>223</v>
      </c>
      <c r="E78" t="s">
        <v>224</v>
      </c>
      <c r="F78" t="s">
        <v>7</v>
      </c>
      <c r="G78" t="s">
        <v>8</v>
      </c>
      <c r="H78" t="s">
        <v>225</v>
      </c>
    </row>
    <row r="79" spans="4:8" x14ac:dyDescent="0.25">
      <c r="D79" s="1" t="s">
        <v>226</v>
      </c>
      <c r="E79" t="s">
        <v>227</v>
      </c>
      <c r="F79" t="s">
        <v>8</v>
      </c>
      <c r="G79" t="s">
        <v>8</v>
      </c>
      <c r="H79" t="s">
        <v>228</v>
      </c>
    </row>
    <row r="80" spans="4:8" x14ac:dyDescent="0.25">
      <c r="D80" s="1" t="s">
        <v>229</v>
      </c>
      <c r="E80" t="s">
        <v>230</v>
      </c>
      <c r="F80" t="s">
        <v>7</v>
      </c>
      <c r="G80" t="s">
        <v>8</v>
      </c>
      <c r="H80" t="s">
        <v>231</v>
      </c>
    </row>
    <row r="81" spans="4:8" x14ac:dyDescent="0.25">
      <c r="D81" s="1" t="s">
        <v>232</v>
      </c>
      <c r="E81" t="s">
        <v>233</v>
      </c>
      <c r="F81" t="s">
        <v>8</v>
      </c>
      <c r="G81" t="s">
        <v>8</v>
      </c>
      <c r="H81" t="s">
        <v>234</v>
      </c>
    </row>
    <row r="82" spans="4:8" x14ac:dyDescent="0.25">
      <c r="D82" s="1" t="s">
        <v>235</v>
      </c>
      <c r="E82" t="s">
        <v>236</v>
      </c>
      <c r="F82" t="s">
        <v>8</v>
      </c>
      <c r="G82" t="s">
        <v>8</v>
      </c>
      <c r="H82" t="s">
        <v>237</v>
      </c>
    </row>
    <row r="83" spans="4:8" x14ac:dyDescent="0.25">
      <c r="D83" s="1" t="s">
        <v>238</v>
      </c>
      <c r="E83" t="s">
        <v>239</v>
      </c>
      <c r="F83" t="s">
        <v>7</v>
      </c>
      <c r="G83" t="s">
        <v>8</v>
      </c>
      <c r="H83" t="s">
        <v>240</v>
      </c>
    </row>
    <row r="84" spans="4:8" x14ac:dyDescent="0.25">
      <c r="D84" s="1" t="s">
        <v>241</v>
      </c>
      <c r="E84" t="s">
        <v>242</v>
      </c>
      <c r="F84" t="s">
        <v>7</v>
      </c>
      <c r="G84" t="s">
        <v>8</v>
      </c>
      <c r="H84" t="s">
        <v>243</v>
      </c>
    </row>
    <row r="85" spans="4:8" x14ac:dyDescent="0.25">
      <c r="D85" s="1" t="s">
        <v>244</v>
      </c>
      <c r="E85" t="s">
        <v>245</v>
      </c>
      <c r="F85" t="s">
        <v>8</v>
      </c>
      <c r="G85" t="s">
        <v>8</v>
      </c>
      <c r="H85" t="s">
        <v>246</v>
      </c>
    </row>
    <row r="86" spans="4:8" x14ac:dyDescent="0.25">
      <c r="D86" s="1" t="s">
        <v>247</v>
      </c>
      <c r="E86" t="s">
        <v>248</v>
      </c>
      <c r="F86" t="s">
        <v>7</v>
      </c>
      <c r="G86" t="s">
        <v>8</v>
      </c>
      <c r="H86" t="s">
        <v>249</v>
      </c>
    </row>
    <row r="87" spans="4:8" x14ac:dyDescent="0.25">
      <c r="D87" s="1" t="s">
        <v>250</v>
      </c>
      <c r="E87" t="s">
        <v>251</v>
      </c>
      <c r="F87" t="s">
        <v>7</v>
      </c>
      <c r="G87" t="s">
        <v>8</v>
      </c>
      <c r="H87" t="s">
        <v>252</v>
      </c>
    </row>
    <row r="88" spans="4:8" x14ac:dyDescent="0.25">
      <c r="D88" s="1" t="s">
        <v>253</v>
      </c>
      <c r="E88" t="s">
        <v>254</v>
      </c>
      <c r="F88" t="s">
        <v>8</v>
      </c>
      <c r="G88" t="s">
        <v>8</v>
      </c>
      <c r="H88" t="s">
        <v>255</v>
      </c>
    </row>
    <row r="89" spans="4:8" x14ac:dyDescent="0.25">
      <c r="D89" s="1" t="s">
        <v>256</v>
      </c>
      <c r="E89" t="s">
        <v>257</v>
      </c>
      <c r="F89" t="s">
        <v>8</v>
      </c>
      <c r="G89" t="s">
        <v>8</v>
      </c>
      <c r="H89" t="s">
        <v>258</v>
      </c>
    </row>
    <row r="90" spans="4:8" x14ac:dyDescent="0.25">
      <c r="D90" s="1" t="s">
        <v>259</v>
      </c>
      <c r="E90" t="s">
        <v>260</v>
      </c>
      <c r="F90" t="s">
        <v>8</v>
      </c>
      <c r="G90" t="s">
        <v>8</v>
      </c>
      <c r="H90" t="s">
        <v>261</v>
      </c>
    </row>
    <row r="91" spans="4:8" x14ac:dyDescent="0.25">
      <c r="D91" s="1" t="s">
        <v>262</v>
      </c>
      <c r="E91" t="s">
        <v>263</v>
      </c>
      <c r="F91" t="s">
        <v>8</v>
      </c>
      <c r="G91" t="s">
        <v>8</v>
      </c>
      <c r="H91" t="s">
        <v>264</v>
      </c>
    </row>
    <row r="92" spans="4:8" x14ac:dyDescent="0.25">
      <c r="D92" s="1" t="s">
        <v>265</v>
      </c>
      <c r="E92" t="s">
        <v>266</v>
      </c>
      <c r="F92" t="s">
        <v>8</v>
      </c>
      <c r="G92" t="s">
        <v>8</v>
      </c>
      <c r="H92" t="s">
        <v>267</v>
      </c>
    </row>
    <row r="93" spans="4:8" x14ac:dyDescent="0.25">
      <c r="D93" s="1" t="s">
        <v>268</v>
      </c>
      <c r="E93" t="s">
        <v>269</v>
      </c>
      <c r="F93" t="s">
        <v>8</v>
      </c>
      <c r="G93" t="s">
        <v>8</v>
      </c>
      <c r="H93" t="s">
        <v>270</v>
      </c>
    </row>
    <row r="94" spans="4:8" x14ac:dyDescent="0.25">
      <c r="D94" s="1" t="s">
        <v>271</v>
      </c>
      <c r="E94" t="s">
        <v>272</v>
      </c>
      <c r="F94" t="s">
        <v>8</v>
      </c>
      <c r="G94" t="s">
        <v>8</v>
      </c>
      <c r="H94" t="s">
        <v>273</v>
      </c>
    </row>
    <row r="95" spans="4:8" x14ac:dyDescent="0.25">
      <c r="D95" s="1" t="s">
        <v>274</v>
      </c>
      <c r="E95" t="s">
        <v>275</v>
      </c>
      <c r="F95" t="s">
        <v>7</v>
      </c>
      <c r="G95" t="s">
        <v>7</v>
      </c>
      <c r="H95" t="s">
        <v>276</v>
      </c>
    </row>
    <row r="96" spans="4:8" x14ac:dyDescent="0.25">
      <c r="D96" s="1" t="s">
        <v>277</v>
      </c>
      <c r="E96" t="s">
        <v>278</v>
      </c>
      <c r="F96" t="s">
        <v>7</v>
      </c>
      <c r="G96" t="s">
        <v>8</v>
      </c>
      <c r="H96" t="s">
        <v>279</v>
      </c>
    </row>
    <row r="97" spans="4:8" x14ac:dyDescent="0.25">
      <c r="D97" s="1" t="s">
        <v>280</v>
      </c>
      <c r="E97" t="s">
        <v>281</v>
      </c>
      <c r="F97" t="s">
        <v>8</v>
      </c>
      <c r="G97" t="s">
        <v>8</v>
      </c>
      <c r="H97" t="s">
        <v>282</v>
      </c>
    </row>
    <row r="98" spans="4:8" x14ac:dyDescent="0.25">
      <c r="D98" s="1" t="s">
        <v>283</v>
      </c>
      <c r="E98" t="s">
        <v>284</v>
      </c>
      <c r="F98" t="s">
        <v>7</v>
      </c>
      <c r="G98" t="s">
        <v>7</v>
      </c>
      <c r="H98" t="s">
        <v>285</v>
      </c>
    </row>
    <row r="99" spans="4:8" x14ac:dyDescent="0.25">
      <c r="D99" s="1" t="s">
        <v>286</v>
      </c>
      <c r="E99" t="s">
        <v>287</v>
      </c>
      <c r="F99" t="s">
        <v>7</v>
      </c>
      <c r="G99" t="s">
        <v>7</v>
      </c>
      <c r="H99" t="s">
        <v>288</v>
      </c>
    </row>
    <row r="100" spans="4:8" x14ac:dyDescent="0.25">
      <c r="D100" s="1" t="s">
        <v>289</v>
      </c>
      <c r="E100" t="s">
        <v>290</v>
      </c>
      <c r="F100" t="s">
        <v>8</v>
      </c>
      <c r="G100" t="s">
        <v>8</v>
      </c>
      <c r="H100" t="s">
        <v>291</v>
      </c>
    </row>
    <row r="101" spans="4:8" x14ac:dyDescent="0.25">
      <c r="D101" s="1" t="s">
        <v>292</v>
      </c>
      <c r="E101" t="s">
        <v>293</v>
      </c>
      <c r="F101" t="s">
        <v>7</v>
      </c>
      <c r="G101" t="s">
        <v>8</v>
      </c>
      <c r="H101" t="s">
        <v>294</v>
      </c>
    </row>
    <row r="102" spans="4:8" x14ac:dyDescent="0.25">
      <c r="D102" s="1" t="s">
        <v>295</v>
      </c>
      <c r="E102" t="s">
        <v>296</v>
      </c>
      <c r="F102" t="s">
        <v>7</v>
      </c>
      <c r="G102" t="s">
        <v>8</v>
      </c>
      <c r="H102" t="s">
        <v>297</v>
      </c>
    </row>
    <row r="103" spans="4:8" x14ac:dyDescent="0.25">
      <c r="D103" s="1" t="s">
        <v>298</v>
      </c>
      <c r="E103" t="s">
        <v>299</v>
      </c>
      <c r="F103" t="s">
        <v>8</v>
      </c>
      <c r="G103" t="s">
        <v>8</v>
      </c>
      <c r="H103" t="s">
        <v>300</v>
      </c>
    </row>
    <row r="104" spans="4:8" x14ac:dyDescent="0.25">
      <c r="D104" s="1" t="s">
        <v>301</v>
      </c>
      <c r="E104" t="s">
        <v>302</v>
      </c>
      <c r="F104" t="s">
        <v>8</v>
      </c>
      <c r="G104" t="s">
        <v>8</v>
      </c>
      <c r="H104" t="s">
        <v>303</v>
      </c>
    </row>
    <row r="105" spans="4:8" x14ac:dyDescent="0.25">
      <c r="D105" s="1" t="s">
        <v>304</v>
      </c>
      <c r="E105" t="s">
        <v>305</v>
      </c>
      <c r="F105" t="s">
        <v>8</v>
      </c>
      <c r="G105" t="s">
        <v>8</v>
      </c>
      <c r="H105" t="s">
        <v>306</v>
      </c>
    </row>
    <row r="106" spans="4:8" x14ac:dyDescent="0.25">
      <c r="D106" s="1" t="s">
        <v>307</v>
      </c>
      <c r="E106" t="s">
        <v>308</v>
      </c>
      <c r="F106" t="s">
        <v>8</v>
      </c>
      <c r="G106" t="s">
        <v>8</v>
      </c>
      <c r="H106" t="s">
        <v>309</v>
      </c>
    </row>
    <row r="107" spans="4:8" x14ac:dyDescent="0.25">
      <c r="D107" s="1" t="s">
        <v>310</v>
      </c>
      <c r="E107" t="s">
        <v>311</v>
      </c>
      <c r="F107" t="s">
        <v>8</v>
      </c>
      <c r="G107" t="s">
        <v>8</v>
      </c>
      <c r="H107" t="s">
        <v>312</v>
      </c>
    </row>
    <row r="108" spans="4:8" x14ac:dyDescent="0.25">
      <c r="D108" s="1" t="s">
        <v>313</v>
      </c>
      <c r="E108" t="s">
        <v>314</v>
      </c>
      <c r="F108" t="s">
        <v>8</v>
      </c>
      <c r="G108" t="s">
        <v>8</v>
      </c>
      <c r="H108" t="s">
        <v>315</v>
      </c>
    </row>
    <row r="109" spans="4:8" x14ac:dyDescent="0.25">
      <c r="D109" s="1" t="s">
        <v>316</v>
      </c>
      <c r="E109" t="s">
        <v>317</v>
      </c>
      <c r="F109" t="s">
        <v>8</v>
      </c>
      <c r="G109" t="s">
        <v>8</v>
      </c>
      <c r="H109" t="s">
        <v>318</v>
      </c>
    </row>
    <row r="110" spans="4:8" x14ac:dyDescent="0.25">
      <c r="D110" s="1" t="s">
        <v>319</v>
      </c>
      <c r="E110" t="s">
        <v>320</v>
      </c>
      <c r="F110" t="s">
        <v>8</v>
      </c>
      <c r="G110" t="s">
        <v>8</v>
      </c>
      <c r="H110" t="s">
        <v>321</v>
      </c>
    </row>
    <row r="111" spans="4:8" x14ac:dyDescent="0.25">
      <c r="D111" s="1" t="s">
        <v>322</v>
      </c>
      <c r="E111" t="s">
        <v>323</v>
      </c>
      <c r="F111" t="s">
        <v>8</v>
      </c>
      <c r="G111" t="s">
        <v>8</v>
      </c>
      <c r="H111" t="s">
        <v>324</v>
      </c>
    </row>
    <row r="112" spans="4:8" x14ac:dyDescent="0.25">
      <c r="D112" s="1" t="s">
        <v>325</v>
      </c>
      <c r="E112" t="s">
        <v>326</v>
      </c>
      <c r="F112" t="s">
        <v>8</v>
      </c>
      <c r="G112" t="s">
        <v>8</v>
      </c>
      <c r="H112" t="s">
        <v>327</v>
      </c>
    </row>
    <row r="113" spans="4:8" x14ac:dyDescent="0.25">
      <c r="D113" s="1" t="s">
        <v>328</v>
      </c>
      <c r="E113" t="s">
        <v>329</v>
      </c>
      <c r="F113" t="s">
        <v>7</v>
      </c>
      <c r="G113" t="s">
        <v>8</v>
      </c>
      <c r="H113" t="s">
        <v>330</v>
      </c>
    </row>
  </sheetData>
  <conditionalFormatting sqref="F6:F113">
    <cfRule type="expression" dxfId="3" priority="1">
      <formula>$F6="No"</formula>
    </cfRule>
    <cfRule type="expression" dxfId="2" priority="2">
      <formula>$F6="Yes"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13"/>
  <sheetViews>
    <sheetView topLeftCell="A59" workbookViewId="0">
      <selection activeCell="E6" sqref="E6:E113"/>
    </sheetView>
  </sheetViews>
  <sheetFormatPr baseColWidth="10" defaultRowHeight="15" x14ac:dyDescent="0.25"/>
  <cols>
    <col min="3" max="3" width="15.5703125" bestFit="1" customWidth="1"/>
    <col min="7" max="7" width="80.140625" bestFit="1" customWidth="1"/>
  </cols>
  <sheetData>
    <row r="5" spans="3:7" x14ac:dyDescent="0.25">
      <c r="C5" s="1" t="s">
        <v>0</v>
      </c>
      <c r="D5" t="s">
        <v>1</v>
      </c>
      <c r="E5" t="s">
        <v>2</v>
      </c>
      <c r="F5" t="s">
        <v>3</v>
      </c>
      <c r="G5" t="s">
        <v>4</v>
      </c>
    </row>
    <row r="6" spans="3:7" x14ac:dyDescent="0.25">
      <c r="C6" s="1" t="s">
        <v>5</v>
      </c>
      <c r="D6" t="s">
        <v>6</v>
      </c>
      <c r="E6" t="s">
        <v>7</v>
      </c>
      <c r="F6" t="s">
        <v>8</v>
      </c>
      <c r="G6" t="s">
        <v>9</v>
      </c>
    </row>
    <row r="7" spans="3:7" x14ac:dyDescent="0.25">
      <c r="C7" s="1" t="s">
        <v>10</v>
      </c>
      <c r="D7" t="s">
        <v>11</v>
      </c>
      <c r="E7" t="s">
        <v>7</v>
      </c>
      <c r="F7" t="s">
        <v>8</v>
      </c>
      <c r="G7" t="s">
        <v>12</v>
      </c>
    </row>
    <row r="8" spans="3:7" x14ac:dyDescent="0.25">
      <c r="C8" s="1" t="s">
        <v>13</v>
      </c>
      <c r="D8" t="s">
        <v>14</v>
      </c>
      <c r="E8" t="s">
        <v>7</v>
      </c>
      <c r="F8" t="s">
        <v>7</v>
      </c>
      <c r="G8" t="s">
        <v>15</v>
      </c>
    </row>
    <row r="9" spans="3:7" x14ac:dyDescent="0.25">
      <c r="C9" s="1" t="s">
        <v>16</v>
      </c>
      <c r="D9" t="s">
        <v>17</v>
      </c>
      <c r="E9" t="s">
        <v>7</v>
      </c>
      <c r="F9" t="s">
        <v>8</v>
      </c>
      <c r="G9" t="s">
        <v>18</v>
      </c>
    </row>
    <row r="10" spans="3:7" x14ac:dyDescent="0.25">
      <c r="C10" s="1" t="s">
        <v>19</v>
      </c>
      <c r="D10" t="s">
        <v>20</v>
      </c>
      <c r="E10" t="s">
        <v>8</v>
      </c>
      <c r="F10" t="s">
        <v>8</v>
      </c>
      <c r="G10" t="s">
        <v>21</v>
      </c>
    </row>
    <row r="11" spans="3:7" x14ac:dyDescent="0.25">
      <c r="C11" s="1" t="s">
        <v>22</v>
      </c>
      <c r="D11" t="s">
        <v>23</v>
      </c>
      <c r="E11" t="s">
        <v>8</v>
      </c>
      <c r="F11" t="s">
        <v>8</v>
      </c>
      <c r="G11" t="s">
        <v>24</v>
      </c>
    </row>
    <row r="12" spans="3:7" x14ac:dyDescent="0.25">
      <c r="C12" s="1" t="s">
        <v>25</v>
      </c>
      <c r="D12" t="s">
        <v>26</v>
      </c>
      <c r="E12" t="s">
        <v>7</v>
      </c>
      <c r="F12" t="s">
        <v>7</v>
      </c>
      <c r="G12" t="s">
        <v>27</v>
      </c>
    </row>
    <row r="13" spans="3:7" x14ac:dyDescent="0.25">
      <c r="C13" s="1" t="s">
        <v>28</v>
      </c>
      <c r="D13" t="s">
        <v>29</v>
      </c>
      <c r="E13" t="s">
        <v>7</v>
      </c>
      <c r="F13" t="s">
        <v>8</v>
      </c>
      <c r="G13" t="s">
        <v>30</v>
      </c>
    </row>
    <row r="14" spans="3:7" x14ac:dyDescent="0.25">
      <c r="C14" s="1" t="s">
        <v>31</v>
      </c>
      <c r="D14" t="s">
        <v>32</v>
      </c>
      <c r="E14" t="s">
        <v>7</v>
      </c>
      <c r="F14" t="s">
        <v>8</v>
      </c>
      <c r="G14" t="s">
        <v>33</v>
      </c>
    </row>
    <row r="15" spans="3:7" x14ac:dyDescent="0.25">
      <c r="C15" s="1" t="s">
        <v>34</v>
      </c>
      <c r="D15" t="s">
        <v>35</v>
      </c>
      <c r="E15" t="s">
        <v>8</v>
      </c>
      <c r="F15" t="s">
        <v>8</v>
      </c>
      <c r="G15" t="s">
        <v>36</v>
      </c>
    </row>
    <row r="16" spans="3:7" x14ac:dyDescent="0.25">
      <c r="C16" s="1" t="s">
        <v>37</v>
      </c>
      <c r="D16" t="s">
        <v>38</v>
      </c>
      <c r="E16" t="s">
        <v>8</v>
      </c>
      <c r="F16" t="s">
        <v>8</v>
      </c>
      <c r="G16" t="s">
        <v>39</v>
      </c>
    </row>
    <row r="17" spans="3:7" x14ac:dyDescent="0.25">
      <c r="C17" s="1" t="s">
        <v>40</v>
      </c>
      <c r="D17" t="s">
        <v>41</v>
      </c>
      <c r="E17" t="s">
        <v>8</v>
      </c>
      <c r="F17" t="s">
        <v>8</v>
      </c>
      <c r="G17" t="s">
        <v>42</v>
      </c>
    </row>
    <row r="18" spans="3:7" x14ac:dyDescent="0.25">
      <c r="C18" s="1" t="s">
        <v>43</v>
      </c>
      <c r="D18" t="s">
        <v>44</v>
      </c>
      <c r="E18" t="s">
        <v>8</v>
      </c>
      <c r="F18" t="s">
        <v>8</v>
      </c>
      <c r="G18" t="s">
        <v>45</v>
      </c>
    </row>
    <row r="19" spans="3:7" x14ac:dyDescent="0.25">
      <c r="C19" s="1" t="s">
        <v>46</v>
      </c>
      <c r="D19" t="s">
        <v>47</v>
      </c>
      <c r="E19" t="s">
        <v>8</v>
      </c>
      <c r="F19" t="s">
        <v>8</v>
      </c>
      <c r="G19" t="s">
        <v>48</v>
      </c>
    </row>
    <row r="20" spans="3:7" x14ac:dyDescent="0.25">
      <c r="C20" s="1" t="s">
        <v>49</v>
      </c>
      <c r="D20" t="s">
        <v>50</v>
      </c>
      <c r="E20" t="s">
        <v>7</v>
      </c>
      <c r="F20" t="s">
        <v>8</v>
      </c>
      <c r="G20" t="s">
        <v>51</v>
      </c>
    </row>
    <row r="21" spans="3:7" x14ac:dyDescent="0.25">
      <c r="C21" s="1" t="s">
        <v>52</v>
      </c>
      <c r="D21" t="s">
        <v>53</v>
      </c>
      <c r="E21" t="s">
        <v>8</v>
      </c>
      <c r="F21" t="s">
        <v>8</v>
      </c>
      <c r="G21" t="s">
        <v>54</v>
      </c>
    </row>
    <row r="22" spans="3:7" x14ac:dyDescent="0.25">
      <c r="C22" s="1" t="s">
        <v>55</v>
      </c>
      <c r="D22" t="s">
        <v>56</v>
      </c>
      <c r="E22" t="s">
        <v>8</v>
      </c>
      <c r="F22" t="s">
        <v>8</v>
      </c>
      <c r="G22" t="s">
        <v>57</v>
      </c>
    </row>
    <row r="23" spans="3:7" x14ac:dyDescent="0.25">
      <c r="C23" s="1" t="s">
        <v>58</v>
      </c>
      <c r="D23" t="s">
        <v>59</v>
      </c>
      <c r="E23" t="s">
        <v>8</v>
      </c>
      <c r="F23" t="s">
        <v>8</v>
      </c>
      <c r="G23" t="s">
        <v>60</v>
      </c>
    </row>
    <row r="24" spans="3:7" x14ac:dyDescent="0.25">
      <c r="C24" s="1" t="s">
        <v>61</v>
      </c>
      <c r="D24" t="s">
        <v>62</v>
      </c>
      <c r="E24" t="s">
        <v>8</v>
      </c>
      <c r="F24" t="s">
        <v>8</v>
      </c>
      <c r="G24" t="s">
        <v>63</v>
      </c>
    </row>
    <row r="25" spans="3:7" x14ac:dyDescent="0.25">
      <c r="C25" s="1" t="s">
        <v>64</v>
      </c>
      <c r="D25" t="s">
        <v>65</v>
      </c>
      <c r="E25" t="s">
        <v>8</v>
      </c>
      <c r="F25" t="s">
        <v>8</v>
      </c>
      <c r="G25" t="s">
        <v>66</v>
      </c>
    </row>
    <row r="26" spans="3:7" x14ac:dyDescent="0.25">
      <c r="C26" s="1" t="s">
        <v>67</v>
      </c>
      <c r="D26" t="s">
        <v>68</v>
      </c>
      <c r="E26" t="s">
        <v>7</v>
      </c>
      <c r="F26" t="s">
        <v>8</v>
      </c>
      <c r="G26" t="s">
        <v>69</v>
      </c>
    </row>
    <row r="27" spans="3:7" x14ac:dyDescent="0.25">
      <c r="C27" s="1" t="s">
        <v>70</v>
      </c>
      <c r="D27" t="s">
        <v>71</v>
      </c>
      <c r="E27" t="s">
        <v>7</v>
      </c>
      <c r="F27" t="s">
        <v>8</v>
      </c>
      <c r="G27" t="s">
        <v>72</v>
      </c>
    </row>
    <row r="28" spans="3:7" x14ac:dyDescent="0.25">
      <c r="C28" s="1" t="s">
        <v>73</v>
      </c>
      <c r="D28" t="s">
        <v>74</v>
      </c>
      <c r="E28" t="s">
        <v>7</v>
      </c>
      <c r="F28" t="s">
        <v>7</v>
      </c>
      <c r="G28" t="s">
        <v>75</v>
      </c>
    </row>
    <row r="29" spans="3:7" x14ac:dyDescent="0.25">
      <c r="C29" s="1" t="s">
        <v>76</v>
      </c>
      <c r="D29" t="s">
        <v>77</v>
      </c>
      <c r="E29" t="s">
        <v>7</v>
      </c>
      <c r="F29" t="s">
        <v>8</v>
      </c>
      <c r="G29" t="s">
        <v>78</v>
      </c>
    </row>
    <row r="30" spans="3:7" x14ac:dyDescent="0.25">
      <c r="C30" s="1" t="s">
        <v>79</v>
      </c>
      <c r="D30" t="s">
        <v>80</v>
      </c>
      <c r="E30" t="s">
        <v>7</v>
      </c>
      <c r="F30" t="s">
        <v>8</v>
      </c>
      <c r="G30" t="s">
        <v>81</v>
      </c>
    </row>
    <row r="31" spans="3:7" x14ac:dyDescent="0.25">
      <c r="C31" s="1" t="s">
        <v>82</v>
      </c>
      <c r="D31" t="s">
        <v>83</v>
      </c>
      <c r="E31" t="s">
        <v>7</v>
      </c>
      <c r="F31" t="s">
        <v>8</v>
      </c>
      <c r="G31" t="s">
        <v>84</v>
      </c>
    </row>
    <row r="32" spans="3:7" x14ac:dyDescent="0.25">
      <c r="C32" s="1" t="s">
        <v>85</v>
      </c>
      <c r="D32" t="s">
        <v>86</v>
      </c>
      <c r="E32" t="s">
        <v>7</v>
      </c>
      <c r="F32" t="s">
        <v>8</v>
      </c>
      <c r="G32" t="s">
        <v>87</v>
      </c>
    </row>
    <row r="33" spans="3:7" x14ac:dyDescent="0.25">
      <c r="C33" s="1" t="s">
        <v>88</v>
      </c>
      <c r="D33" t="s">
        <v>89</v>
      </c>
      <c r="E33" t="s">
        <v>8</v>
      </c>
      <c r="F33" t="s">
        <v>8</v>
      </c>
      <c r="G33" t="s">
        <v>90</v>
      </c>
    </row>
    <row r="34" spans="3:7" x14ac:dyDescent="0.25">
      <c r="C34" s="1" t="s">
        <v>91</v>
      </c>
      <c r="D34" t="s">
        <v>92</v>
      </c>
      <c r="E34" t="s">
        <v>8</v>
      </c>
      <c r="F34" t="s">
        <v>8</v>
      </c>
      <c r="G34" t="s">
        <v>93</v>
      </c>
    </row>
    <row r="35" spans="3:7" x14ac:dyDescent="0.25">
      <c r="C35" s="1" t="s">
        <v>94</v>
      </c>
      <c r="D35" t="s">
        <v>95</v>
      </c>
      <c r="E35" t="s">
        <v>8</v>
      </c>
      <c r="F35" t="s">
        <v>8</v>
      </c>
      <c r="G35" t="s">
        <v>96</v>
      </c>
    </row>
    <row r="36" spans="3:7" x14ac:dyDescent="0.25">
      <c r="C36" s="1" t="s">
        <v>97</v>
      </c>
      <c r="D36" t="s">
        <v>98</v>
      </c>
      <c r="E36" t="s">
        <v>8</v>
      </c>
      <c r="F36" t="s">
        <v>8</v>
      </c>
      <c r="G36" t="s">
        <v>99</v>
      </c>
    </row>
    <row r="37" spans="3:7" x14ac:dyDescent="0.25">
      <c r="C37" s="1" t="s">
        <v>100</v>
      </c>
      <c r="D37" t="s">
        <v>101</v>
      </c>
      <c r="E37" t="s">
        <v>8</v>
      </c>
      <c r="F37" t="s">
        <v>8</v>
      </c>
      <c r="G37" t="s">
        <v>102</v>
      </c>
    </row>
    <row r="38" spans="3:7" x14ac:dyDescent="0.25">
      <c r="C38" s="1" t="s">
        <v>103</v>
      </c>
      <c r="D38" t="s">
        <v>104</v>
      </c>
      <c r="E38" t="s">
        <v>8</v>
      </c>
      <c r="F38" t="s">
        <v>8</v>
      </c>
      <c r="G38" t="s">
        <v>105</v>
      </c>
    </row>
    <row r="39" spans="3:7" x14ac:dyDescent="0.25">
      <c r="C39" s="1" t="s">
        <v>106</v>
      </c>
      <c r="D39" t="s">
        <v>107</v>
      </c>
      <c r="E39" t="s">
        <v>8</v>
      </c>
      <c r="F39" t="s">
        <v>8</v>
      </c>
      <c r="G39" t="s">
        <v>108</v>
      </c>
    </row>
    <row r="40" spans="3:7" x14ac:dyDescent="0.25">
      <c r="C40" s="1" t="s">
        <v>109</v>
      </c>
      <c r="D40" t="s">
        <v>110</v>
      </c>
      <c r="E40" t="s">
        <v>8</v>
      </c>
      <c r="F40" t="s">
        <v>8</v>
      </c>
      <c r="G40" t="s">
        <v>111</v>
      </c>
    </row>
    <row r="41" spans="3:7" x14ac:dyDescent="0.25">
      <c r="C41" s="1" t="s">
        <v>112</v>
      </c>
      <c r="D41" t="s">
        <v>113</v>
      </c>
      <c r="E41" t="s">
        <v>8</v>
      </c>
      <c r="F41" t="s">
        <v>8</v>
      </c>
      <c r="G41" t="s">
        <v>114</v>
      </c>
    </row>
    <row r="42" spans="3:7" x14ac:dyDescent="0.25">
      <c r="C42" s="1" t="s">
        <v>115</v>
      </c>
      <c r="D42" t="s">
        <v>116</v>
      </c>
      <c r="E42" t="s">
        <v>8</v>
      </c>
      <c r="F42" t="s">
        <v>8</v>
      </c>
      <c r="G42" t="s">
        <v>117</v>
      </c>
    </row>
    <row r="43" spans="3:7" x14ac:dyDescent="0.25">
      <c r="C43" s="1" t="s">
        <v>118</v>
      </c>
      <c r="D43" t="s">
        <v>119</v>
      </c>
      <c r="E43" t="s">
        <v>8</v>
      </c>
      <c r="F43" t="s">
        <v>8</v>
      </c>
      <c r="G43" t="s">
        <v>120</v>
      </c>
    </row>
    <row r="44" spans="3:7" x14ac:dyDescent="0.25">
      <c r="C44" s="1" t="s">
        <v>121</v>
      </c>
      <c r="D44" t="s">
        <v>122</v>
      </c>
      <c r="E44" t="s">
        <v>8</v>
      </c>
      <c r="F44" t="s">
        <v>8</v>
      </c>
      <c r="G44" t="s">
        <v>123</v>
      </c>
    </row>
    <row r="45" spans="3:7" x14ac:dyDescent="0.25">
      <c r="C45" s="1" t="s">
        <v>124</v>
      </c>
      <c r="D45" t="s">
        <v>125</v>
      </c>
      <c r="E45" t="s">
        <v>8</v>
      </c>
      <c r="F45" t="s">
        <v>8</v>
      </c>
      <c r="G45" t="s">
        <v>126</v>
      </c>
    </row>
    <row r="46" spans="3:7" x14ac:dyDescent="0.25">
      <c r="C46" s="1" t="s">
        <v>127</v>
      </c>
      <c r="D46" t="s">
        <v>128</v>
      </c>
      <c r="E46" t="s">
        <v>8</v>
      </c>
      <c r="F46" t="s">
        <v>8</v>
      </c>
      <c r="G46" t="s">
        <v>129</v>
      </c>
    </row>
    <row r="47" spans="3:7" x14ac:dyDescent="0.25">
      <c r="C47" s="1" t="s">
        <v>130</v>
      </c>
      <c r="D47" t="s">
        <v>131</v>
      </c>
      <c r="E47" t="s">
        <v>8</v>
      </c>
      <c r="F47" t="s">
        <v>8</v>
      </c>
      <c r="G47" t="s">
        <v>132</v>
      </c>
    </row>
    <row r="48" spans="3:7" x14ac:dyDescent="0.25">
      <c r="C48" s="1" t="s">
        <v>133</v>
      </c>
      <c r="D48" t="s">
        <v>134</v>
      </c>
      <c r="E48" t="s">
        <v>7</v>
      </c>
      <c r="F48" t="s">
        <v>8</v>
      </c>
      <c r="G48" t="s">
        <v>135</v>
      </c>
    </row>
    <row r="49" spans="3:7" x14ac:dyDescent="0.25">
      <c r="C49" s="1" t="s">
        <v>136</v>
      </c>
      <c r="D49" t="s">
        <v>137</v>
      </c>
      <c r="E49" t="s">
        <v>7</v>
      </c>
      <c r="F49" t="s">
        <v>8</v>
      </c>
      <c r="G49" t="s">
        <v>138</v>
      </c>
    </row>
    <row r="50" spans="3:7" x14ac:dyDescent="0.25">
      <c r="C50" s="1" t="s">
        <v>139</v>
      </c>
      <c r="D50" t="s">
        <v>140</v>
      </c>
      <c r="E50" t="s">
        <v>7</v>
      </c>
      <c r="F50" t="s">
        <v>8</v>
      </c>
      <c r="G50" t="s">
        <v>141</v>
      </c>
    </row>
    <row r="51" spans="3:7" x14ac:dyDescent="0.25">
      <c r="C51" s="1" t="s">
        <v>142</v>
      </c>
      <c r="D51" t="s">
        <v>143</v>
      </c>
      <c r="E51" t="s">
        <v>7</v>
      </c>
      <c r="F51" t="s">
        <v>7</v>
      </c>
      <c r="G51" t="s">
        <v>144</v>
      </c>
    </row>
    <row r="52" spans="3:7" x14ac:dyDescent="0.25">
      <c r="C52" s="1" t="s">
        <v>145</v>
      </c>
      <c r="D52" t="s">
        <v>146</v>
      </c>
      <c r="E52" t="s">
        <v>7</v>
      </c>
      <c r="F52" t="s">
        <v>8</v>
      </c>
      <c r="G52" t="s">
        <v>147</v>
      </c>
    </row>
    <row r="53" spans="3:7" x14ac:dyDescent="0.25">
      <c r="C53" s="1" t="s">
        <v>148</v>
      </c>
      <c r="D53" t="s">
        <v>149</v>
      </c>
      <c r="E53" t="s">
        <v>7</v>
      </c>
      <c r="F53" t="s">
        <v>7</v>
      </c>
      <c r="G53" t="s">
        <v>150</v>
      </c>
    </row>
    <row r="54" spans="3:7" x14ac:dyDescent="0.25">
      <c r="C54" s="1" t="s">
        <v>151</v>
      </c>
      <c r="D54" t="s">
        <v>152</v>
      </c>
      <c r="E54" t="s">
        <v>8</v>
      </c>
      <c r="F54" t="s">
        <v>8</v>
      </c>
      <c r="G54" t="s">
        <v>153</v>
      </c>
    </row>
    <row r="55" spans="3:7" x14ac:dyDescent="0.25">
      <c r="C55" s="1" t="s">
        <v>154</v>
      </c>
      <c r="D55" t="s">
        <v>155</v>
      </c>
      <c r="E55" t="s">
        <v>7</v>
      </c>
      <c r="F55" t="s">
        <v>8</v>
      </c>
      <c r="G55" t="s">
        <v>156</v>
      </c>
    </row>
    <row r="56" spans="3:7" x14ac:dyDescent="0.25">
      <c r="C56" s="1" t="s">
        <v>157</v>
      </c>
      <c r="D56" t="s">
        <v>158</v>
      </c>
      <c r="E56" t="s">
        <v>7</v>
      </c>
      <c r="F56" t="s">
        <v>8</v>
      </c>
      <c r="G56" t="s">
        <v>159</v>
      </c>
    </row>
    <row r="57" spans="3:7" x14ac:dyDescent="0.25">
      <c r="C57" s="1" t="s">
        <v>160</v>
      </c>
      <c r="D57" t="s">
        <v>161</v>
      </c>
      <c r="E57" t="s">
        <v>8</v>
      </c>
      <c r="F57" t="s">
        <v>8</v>
      </c>
      <c r="G57" t="s">
        <v>162</v>
      </c>
    </row>
    <row r="58" spans="3:7" x14ac:dyDescent="0.25">
      <c r="C58" s="1" t="s">
        <v>163</v>
      </c>
      <c r="D58" t="s">
        <v>164</v>
      </c>
      <c r="E58" t="s">
        <v>7</v>
      </c>
      <c r="F58" t="s">
        <v>8</v>
      </c>
      <c r="G58" t="s">
        <v>165</v>
      </c>
    </row>
    <row r="59" spans="3:7" x14ac:dyDescent="0.25">
      <c r="C59" s="1" t="s">
        <v>166</v>
      </c>
      <c r="D59" t="s">
        <v>167</v>
      </c>
      <c r="E59" t="s">
        <v>7</v>
      </c>
      <c r="F59" t="s">
        <v>8</v>
      </c>
      <c r="G59" t="s">
        <v>168</v>
      </c>
    </row>
    <row r="60" spans="3:7" x14ac:dyDescent="0.25">
      <c r="C60" s="1" t="s">
        <v>169</v>
      </c>
      <c r="D60" t="s">
        <v>170</v>
      </c>
      <c r="E60" t="s">
        <v>7</v>
      </c>
      <c r="F60" t="s">
        <v>8</v>
      </c>
      <c r="G60" t="s">
        <v>171</v>
      </c>
    </row>
    <row r="61" spans="3:7" x14ac:dyDescent="0.25">
      <c r="C61" s="1" t="s">
        <v>172</v>
      </c>
      <c r="D61" t="s">
        <v>173</v>
      </c>
      <c r="E61" t="s">
        <v>7</v>
      </c>
      <c r="F61" t="s">
        <v>8</v>
      </c>
      <c r="G61" t="s">
        <v>174</v>
      </c>
    </row>
    <row r="62" spans="3:7" x14ac:dyDescent="0.25">
      <c r="C62" s="1" t="s">
        <v>175</v>
      </c>
      <c r="D62" t="s">
        <v>176</v>
      </c>
      <c r="E62" t="s">
        <v>8</v>
      </c>
      <c r="F62" t="s">
        <v>8</v>
      </c>
      <c r="G62" t="s">
        <v>177</v>
      </c>
    </row>
    <row r="63" spans="3:7" x14ac:dyDescent="0.25">
      <c r="C63" s="1" t="s">
        <v>178</v>
      </c>
      <c r="D63" t="s">
        <v>179</v>
      </c>
      <c r="E63" t="s">
        <v>7</v>
      </c>
      <c r="F63" t="s">
        <v>8</v>
      </c>
      <c r="G63" t="s">
        <v>180</v>
      </c>
    </row>
    <row r="64" spans="3:7" x14ac:dyDescent="0.25">
      <c r="C64" s="1" t="s">
        <v>181</v>
      </c>
      <c r="D64" t="s">
        <v>182</v>
      </c>
      <c r="E64" t="s">
        <v>8</v>
      </c>
      <c r="F64" t="s">
        <v>8</v>
      </c>
      <c r="G64" t="s">
        <v>183</v>
      </c>
    </row>
    <row r="65" spans="3:7" x14ac:dyDescent="0.25">
      <c r="C65" s="1" t="s">
        <v>184</v>
      </c>
      <c r="D65" t="s">
        <v>185</v>
      </c>
      <c r="E65" t="s">
        <v>7</v>
      </c>
      <c r="F65" t="s">
        <v>8</v>
      </c>
      <c r="G65" t="s">
        <v>186</v>
      </c>
    </row>
    <row r="66" spans="3:7" x14ac:dyDescent="0.25">
      <c r="C66" s="1" t="s">
        <v>187</v>
      </c>
      <c r="D66" t="s">
        <v>188</v>
      </c>
      <c r="E66" t="s">
        <v>7</v>
      </c>
      <c r="F66" t="s">
        <v>7</v>
      </c>
      <c r="G66" t="s">
        <v>189</v>
      </c>
    </row>
    <row r="67" spans="3:7" x14ac:dyDescent="0.25">
      <c r="C67" s="1" t="s">
        <v>190</v>
      </c>
      <c r="D67" t="s">
        <v>191</v>
      </c>
      <c r="E67" t="s">
        <v>8</v>
      </c>
      <c r="F67" t="s">
        <v>8</v>
      </c>
      <c r="G67" t="s">
        <v>192</v>
      </c>
    </row>
    <row r="68" spans="3:7" x14ac:dyDescent="0.25">
      <c r="C68" s="1" t="s">
        <v>193</v>
      </c>
      <c r="D68" t="s">
        <v>194</v>
      </c>
      <c r="E68" t="s">
        <v>7</v>
      </c>
      <c r="F68" t="s">
        <v>7</v>
      </c>
      <c r="G68" t="s">
        <v>195</v>
      </c>
    </row>
    <row r="69" spans="3:7" x14ac:dyDescent="0.25">
      <c r="C69" s="1" t="s">
        <v>196</v>
      </c>
      <c r="D69" t="s">
        <v>197</v>
      </c>
      <c r="E69" t="s">
        <v>7</v>
      </c>
      <c r="F69" t="s">
        <v>7</v>
      </c>
      <c r="G69" t="s">
        <v>198</v>
      </c>
    </row>
    <row r="70" spans="3:7" x14ac:dyDescent="0.25">
      <c r="C70" s="1" t="s">
        <v>199</v>
      </c>
      <c r="D70" t="s">
        <v>200</v>
      </c>
      <c r="E70" t="s">
        <v>7</v>
      </c>
      <c r="F70" t="s">
        <v>8</v>
      </c>
      <c r="G70" t="s">
        <v>201</v>
      </c>
    </row>
    <row r="71" spans="3:7" x14ac:dyDescent="0.25">
      <c r="C71" s="1" t="s">
        <v>202</v>
      </c>
      <c r="D71" t="s">
        <v>203</v>
      </c>
      <c r="E71" t="s">
        <v>7</v>
      </c>
      <c r="F71" t="s">
        <v>8</v>
      </c>
      <c r="G71" t="s">
        <v>204</v>
      </c>
    </row>
    <row r="72" spans="3:7" x14ac:dyDescent="0.25">
      <c r="C72" s="1" t="s">
        <v>205</v>
      </c>
      <c r="D72" t="s">
        <v>206</v>
      </c>
      <c r="E72" t="s">
        <v>7</v>
      </c>
      <c r="F72" t="s">
        <v>7</v>
      </c>
      <c r="G72" t="s">
        <v>207</v>
      </c>
    </row>
    <row r="73" spans="3:7" x14ac:dyDescent="0.25">
      <c r="C73" s="1" t="s">
        <v>208</v>
      </c>
      <c r="D73" t="s">
        <v>209</v>
      </c>
      <c r="E73" t="s">
        <v>7</v>
      </c>
      <c r="F73" t="s">
        <v>8</v>
      </c>
      <c r="G73" t="s">
        <v>210</v>
      </c>
    </row>
    <row r="74" spans="3:7" x14ac:dyDescent="0.25">
      <c r="C74" s="1" t="s">
        <v>211</v>
      </c>
      <c r="D74" t="s">
        <v>212</v>
      </c>
      <c r="E74" t="s">
        <v>7</v>
      </c>
      <c r="F74" t="s">
        <v>8</v>
      </c>
      <c r="G74" t="s">
        <v>213</v>
      </c>
    </row>
    <row r="75" spans="3:7" x14ac:dyDescent="0.25">
      <c r="C75" s="1" t="s">
        <v>214</v>
      </c>
      <c r="D75" t="s">
        <v>215</v>
      </c>
      <c r="E75" t="s">
        <v>7</v>
      </c>
      <c r="F75" t="s">
        <v>8</v>
      </c>
      <c r="G75" t="s">
        <v>216</v>
      </c>
    </row>
    <row r="76" spans="3:7" x14ac:dyDescent="0.25">
      <c r="C76" s="1" t="s">
        <v>217</v>
      </c>
      <c r="D76" t="s">
        <v>218</v>
      </c>
      <c r="E76" t="s">
        <v>7</v>
      </c>
      <c r="F76" t="s">
        <v>8</v>
      </c>
      <c r="G76" t="s">
        <v>219</v>
      </c>
    </row>
    <row r="77" spans="3:7" x14ac:dyDescent="0.25">
      <c r="C77" s="1" t="s">
        <v>220</v>
      </c>
      <c r="D77" t="s">
        <v>221</v>
      </c>
      <c r="E77" t="s">
        <v>7</v>
      </c>
      <c r="F77" t="s">
        <v>8</v>
      </c>
      <c r="G77" t="s">
        <v>222</v>
      </c>
    </row>
    <row r="78" spans="3:7" x14ac:dyDescent="0.25">
      <c r="C78" s="1" t="s">
        <v>223</v>
      </c>
      <c r="D78" t="s">
        <v>224</v>
      </c>
      <c r="E78" t="s">
        <v>7</v>
      </c>
      <c r="F78" t="s">
        <v>8</v>
      </c>
      <c r="G78" t="s">
        <v>225</v>
      </c>
    </row>
    <row r="79" spans="3:7" x14ac:dyDescent="0.25">
      <c r="C79" s="1" t="s">
        <v>226</v>
      </c>
      <c r="D79" t="s">
        <v>227</v>
      </c>
      <c r="E79" t="s">
        <v>7</v>
      </c>
      <c r="F79" t="s">
        <v>8</v>
      </c>
      <c r="G79" t="s">
        <v>228</v>
      </c>
    </row>
    <row r="80" spans="3:7" x14ac:dyDescent="0.25">
      <c r="C80" s="1" t="s">
        <v>229</v>
      </c>
      <c r="D80" t="s">
        <v>230</v>
      </c>
      <c r="E80" t="s">
        <v>7</v>
      </c>
      <c r="F80" t="s">
        <v>8</v>
      </c>
      <c r="G80" t="s">
        <v>231</v>
      </c>
    </row>
    <row r="81" spans="3:7" x14ac:dyDescent="0.25">
      <c r="C81" s="1" t="s">
        <v>232</v>
      </c>
      <c r="D81" t="s">
        <v>233</v>
      </c>
      <c r="E81" t="s">
        <v>8</v>
      </c>
      <c r="F81" t="s">
        <v>8</v>
      </c>
      <c r="G81" t="s">
        <v>234</v>
      </c>
    </row>
    <row r="82" spans="3:7" x14ac:dyDescent="0.25">
      <c r="C82" s="1" t="s">
        <v>235</v>
      </c>
      <c r="D82" t="s">
        <v>236</v>
      </c>
      <c r="E82" t="s">
        <v>7</v>
      </c>
      <c r="F82" t="s">
        <v>8</v>
      </c>
      <c r="G82" t="s">
        <v>237</v>
      </c>
    </row>
    <row r="83" spans="3:7" x14ac:dyDescent="0.25">
      <c r="C83" s="1" t="s">
        <v>238</v>
      </c>
      <c r="D83" t="s">
        <v>239</v>
      </c>
      <c r="E83" t="s">
        <v>7</v>
      </c>
      <c r="F83" t="s">
        <v>8</v>
      </c>
      <c r="G83" t="s">
        <v>240</v>
      </c>
    </row>
    <row r="84" spans="3:7" x14ac:dyDescent="0.25">
      <c r="C84" s="1" t="s">
        <v>241</v>
      </c>
      <c r="D84" t="s">
        <v>242</v>
      </c>
      <c r="E84" t="s">
        <v>7</v>
      </c>
      <c r="F84" t="s">
        <v>8</v>
      </c>
      <c r="G84" t="s">
        <v>243</v>
      </c>
    </row>
    <row r="85" spans="3:7" x14ac:dyDescent="0.25">
      <c r="C85" s="1" t="s">
        <v>244</v>
      </c>
      <c r="D85" t="s">
        <v>245</v>
      </c>
      <c r="E85" t="s">
        <v>7</v>
      </c>
      <c r="F85" t="s">
        <v>8</v>
      </c>
      <c r="G85" t="s">
        <v>246</v>
      </c>
    </row>
    <row r="86" spans="3:7" x14ac:dyDescent="0.25">
      <c r="C86" s="1" t="s">
        <v>247</v>
      </c>
      <c r="D86" t="s">
        <v>248</v>
      </c>
      <c r="E86" t="s">
        <v>7</v>
      </c>
      <c r="F86" t="s">
        <v>8</v>
      </c>
      <c r="G86" t="s">
        <v>249</v>
      </c>
    </row>
    <row r="87" spans="3:7" x14ac:dyDescent="0.25">
      <c r="C87" s="1" t="s">
        <v>250</v>
      </c>
      <c r="D87" t="s">
        <v>251</v>
      </c>
      <c r="E87" t="s">
        <v>7</v>
      </c>
      <c r="F87" t="s">
        <v>8</v>
      </c>
      <c r="G87" t="s">
        <v>252</v>
      </c>
    </row>
    <row r="88" spans="3:7" x14ac:dyDescent="0.25">
      <c r="C88" s="1" t="s">
        <v>253</v>
      </c>
      <c r="D88" t="s">
        <v>254</v>
      </c>
      <c r="E88" t="s">
        <v>8</v>
      </c>
      <c r="F88" t="s">
        <v>8</v>
      </c>
      <c r="G88" t="s">
        <v>255</v>
      </c>
    </row>
    <row r="89" spans="3:7" x14ac:dyDescent="0.25">
      <c r="C89" s="1" t="s">
        <v>256</v>
      </c>
      <c r="D89" t="s">
        <v>257</v>
      </c>
      <c r="E89" t="s">
        <v>8</v>
      </c>
      <c r="F89" t="s">
        <v>8</v>
      </c>
      <c r="G89" t="s">
        <v>258</v>
      </c>
    </row>
    <row r="90" spans="3:7" x14ac:dyDescent="0.25">
      <c r="C90" s="1" t="s">
        <v>259</v>
      </c>
      <c r="D90" t="s">
        <v>260</v>
      </c>
      <c r="E90" t="s">
        <v>8</v>
      </c>
      <c r="F90" t="s">
        <v>8</v>
      </c>
      <c r="G90" t="s">
        <v>261</v>
      </c>
    </row>
    <row r="91" spans="3:7" x14ac:dyDescent="0.25">
      <c r="C91" s="1" t="s">
        <v>262</v>
      </c>
      <c r="D91" t="s">
        <v>263</v>
      </c>
      <c r="E91" t="s">
        <v>8</v>
      </c>
      <c r="F91" t="s">
        <v>8</v>
      </c>
      <c r="G91" t="s">
        <v>264</v>
      </c>
    </row>
    <row r="92" spans="3:7" x14ac:dyDescent="0.25">
      <c r="C92" s="1" t="s">
        <v>265</v>
      </c>
      <c r="D92" t="s">
        <v>266</v>
      </c>
      <c r="E92" t="s">
        <v>7</v>
      </c>
      <c r="F92" t="s">
        <v>7</v>
      </c>
      <c r="G92" t="s">
        <v>267</v>
      </c>
    </row>
    <row r="93" spans="3:7" x14ac:dyDescent="0.25">
      <c r="C93" s="1" t="s">
        <v>268</v>
      </c>
      <c r="D93" t="s">
        <v>269</v>
      </c>
      <c r="E93" t="s">
        <v>8</v>
      </c>
      <c r="F93" t="s">
        <v>8</v>
      </c>
      <c r="G93" t="s">
        <v>270</v>
      </c>
    </row>
    <row r="94" spans="3:7" x14ac:dyDescent="0.25">
      <c r="C94" s="1" t="s">
        <v>271</v>
      </c>
      <c r="D94" t="s">
        <v>272</v>
      </c>
      <c r="E94" t="s">
        <v>7</v>
      </c>
      <c r="F94" t="s">
        <v>7</v>
      </c>
      <c r="G94" t="s">
        <v>273</v>
      </c>
    </row>
    <row r="95" spans="3:7" x14ac:dyDescent="0.25">
      <c r="C95" s="1" t="s">
        <v>274</v>
      </c>
      <c r="D95" t="s">
        <v>275</v>
      </c>
      <c r="E95" t="s">
        <v>7</v>
      </c>
      <c r="F95" t="s">
        <v>8</v>
      </c>
      <c r="G95" t="s">
        <v>276</v>
      </c>
    </row>
    <row r="96" spans="3:7" x14ac:dyDescent="0.25">
      <c r="C96" s="1" t="s">
        <v>277</v>
      </c>
      <c r="D96" t="s">
        <v>278</v>
      </c>
      <c r="E96" t="s">
        <v>7</v>
      </c>
      <c r="F96" t="s">
        <v>8</v>
      </c>
      <c r="G96" t="s">
        <v>279</v>
      </c>
    </row>
    <row r="97" spans="3:7" x14ac:dyDescent="0.25">
      <c r="C97" s="1" t="s">
        <v>280</v>
      </c>
      <c r="D97" t="s">
        <v>281</v>
      </c>
      <c r="E97" t="s">
        <v>7</v>
      </c>
      <c r="F97" t="s">
        <v>7</v>
      </c>
      <c r="G97" t="s">
        <v>282</v>
      </c>
    </row>
    <row r="98" spans="3:7" x14ac:dyDescent="0.25">
      <c r="C98" s="1" t="s">
        <v>283</v>
      </c>
      <c r="D98" t="s">
        <v>284</v>
      </c>
      <c r="E98" t="s">
        <v>7</v>
      </c>
      <c r="F98" t="s">
        <v>7</v>
      </c>
      <c r="G98" t="s">
        <v>285</v>
      </c>
    </row>
    <row r="99" spans="3:7" x14ac:dyDescent="0.25">
      <c r="C99" s="1" t="s">
        <v>286</v>
      </c>
      <c r="D99" t="s">
        <v>287</v>
      </c>
      <c r="E99" t="s">
        <v>7</v>
      </c>
      <c r="F99" t="s">
        <v>7</v>
      </c>
      <c r="G99" t="s">
        <v>288</v>
      </c>
    </row>
    <row r="100" spans="3:7" x14ac:dyDescent="0.25">
      <c r="C100" s="1" t="s">
        <v>289</v>
      </c>
      <c r="D100" t="s">
        <v>290</v>
      </c>
      <c r="E100" t="s">
        <v>8</v>
      </c>
      <c r="F100" t="s">
        <v>8</v>
      </c>
      <c r="G100" t="s">
        <v>291</v>
      </c>
    </row>
    <row r="101" spans="3:7" x14ac:dyDescent="0.25">
      <c r="C101" s="1" t="s">
        <v>292</v>
      </c>
      <c r="D101" t="s">
        <v>293</v>
      </c>
      <c r="E101" t="s">
        <v>7</v>
      </c>
      <c r="F101" t="s">
        <v>8</v>
      </c>
      <c r="G101" t="s">
        <v>294</v>
      </c>
    </row>
    <row r="102" spans="3:7" x14ac:dyDescent="0.25">
      <c r="C102" s="1" t="s">
        <v>295</v>
      </c>
      <c r="D102" t="s">
        <v>296</v>
      </c>
      <c r="E102" t="s">
        <v>7</v>
      </c>
      <c r="F102" t="s">
        <v>8</v>
      </c>
      <c r="G102" t="s">
        <v>297</v>
      </c>
    </row>
    <row r="103" spans="3:7" x14ac:dyDescent="0.25">
      <c r="C103" s="1" t="s">
        <v>298</v>
      </c>
      <c r="D103" t="s">
        <v>299</v>
      </c>
      <c r="E103" t="s">
        <v>8</v>
      </c>
      <c r="F103" t="s">
        <v>8</v>
      </c>
      <c r="G103" t="s">
        <v>300</v>
      </c>
    </row>
    <row r="104" spans="3:7" x14ac:dyDescent="0.25">
      <c r="C104" s="1" t="s">
        <v>301</v>
      </c>
      <c r="D104" t="s">
        <v>302</v>
      </c>
      <c r="E104" t="s">
        <v>8</v>
      </c>
      <c r="F104" t="s">
        <v>8</v>
      </c>
      <c r="G104" t="s">
        <v>303</v>
      </c>
    </row>
    <row r="105" spans="3:7" x14ac:dyDescent="0.25">
      <c r="C105" s="1" t="s">
        <v>304</v>
      </c>
      <c r="D105" t="s">
        <v>305</v>
      </c>
      <c r="E105" t="s">
        <v>8</v>
      </c>
      <c r="F105" t="s">
        <v>8</v>
      </c>
      <c r="G105" t="s">
        <v>306</v>
      </c>
    </row>
    <row r="106" spans="3:7" x14ac:dyDescent="0.25">
      <c r="C106" s="1" t="s">
        <v>307</v>
      </c>
      <c r="D106" t="s">
        <v>308</v>
      </c>
      <c r="E106" t="s">
        <v>8</v>
      </c>
      <c r="F106" t="s">
        <v>8</v>
      </c>
      <c r="G106" t="s">
        <v>309</v>
      </c>
    </row>
    <row r="107" spans="3:7" x14ac:dyDescent="0.25">
      <c r="C107" s="1" t="s">
        <v>310</v>
      </c>
      <c r="D107" t="s">
        <v>311</v>
      </c>
      <c r="E107" t="s">
        <v>8</v>
      </c>
      <c r="F107" t="s">
        <v>8</v>
      </c>
      <c r="G107" t="s">
        <v>312</v>
      </c>
    </row>
    <row r="108" spans="3:7" x14ac:dyDescent="0.25">
      <c r="C108" s="1" t="s">
        <v>313</v>
      </c>
      <c r="D108" t="s">
        <v>314</v>
      </c>
      <c r="E108" t="s">
        <v>7</v>
      </c>
      <c r="F108" t="s">
        <v>7</v>
      </c>
      <c r="G108" t="s">
        <v>315</v>
      </c>
    </row>
    <row r="109" spans="3:7" x14ac:dyDescent="0.25">
      <c r="C109" s="1" t="s">
        <v>316</v>
      </c>
      <c r="D109" t="s">
        <v>317</v>
      </c>
      <c r="E109" t="s">
        <v>7</v>
      </c>
      <c r="F109" t="s">
        <v>7</v>
      </c>
      <c r="G109" t="s">
        <v>318</v>
      </c>
    </row>
    <row r="110" spans="3:7" x14ac:dyDescent="0.25">
      <c r="C110" s="1" t="s">
        <v>319</v>
      </c>
      <c r="D110" t="s">
        <v>320</v>
      </c>
      <c r="E110" t="s">
        <v>7</v>
      </c>
      <c r="F110" t="s">
        <v>7</v>
      </c>
      <c r="G110" t="s">
        <v>321</v>
      </c>
    </row>
    <row r="111" spans="3:7" x14ac:dyDescent="0.25">
      <c r="C111" s="1" t="s">
        <v>322</v>
      </c>
      <c r="D111" t="s">
        <v>323</v>
      </c>
      <c r="E111" t="s">
        <v>7</v>
      </c>
      <c r="F111" t="s">
        <v>8</v>
      </c>
      <c r="G111" t="s">
        <v>324</v>
      </c>
    </row>
    <row r="112" spans="3:7" x14ac:dyDescent="0.25">
      <c r="C112" s="1" t="s">
        <v>325</v>
      </c>
      <c r="D112" t="s">
        <v>326</v>
      </c>
      <c r="E112" t="s">
        <v>7</v>
      </c>
      <c r="F112" t="s">
        <v>8</v>
      </c>
      <c r="G112" t="s">
        <v>327</v>
      </c>
    </row>
    <row r="113" spans="3:7" x14ac:dyDescent="0.25">
      <c r="C113" s="1" t="s">
        <v>328</v>
      </c>
      <c r="D113" t="s">
        <v>329</v>
      </c>
      <c r="E113" t="s">
        <v>7</v>
      </c>
      <c r="F113" t="s">
        <v>8</v>
      </c>
      <c r="G113" t="s">
        <v>330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5"/>
  <sheetViews>
    <sheetView topLeftCell="A89" workbookViewId="0">
      <selection activeCell="G123" sqref="G123:N125"/>
    </sheetView>
  </sheetViews>
  <sheetFormatPr baseColWidth="10" defaultRowHeight="15" x14ac:dyDescent="0.25"/>
  <cols>
    <col min="3" max="3" width="15.5703125" bestFit="1" customWidth="1"/>
    <col min="5" max="5" width="5.42578125" bestFit="1" customWidth="1"/>
    <col min="6" max="6" width="5.7109375" bestFit="1" customWidth="1"/>
    <col min="7" max="7" width="80.140625" bestFit="1" customWidth="1"/>
    <col min="8" max="8" width="13.140625" bestFit="1" customWidth="1"/>
    <col min="9" max="10" width="12.85546875" bestFit="1" customWidth="1"/>
    <col min="11" max="12" width="12.42578125" bestFit="1" customWidth="1"/>
    <col min="13" max="13" width="13.5703125" bestFit="1" customWidth="1"/>
  </cols>
  <sheetData>
    <row r="3" spans="3:7" x14ac:dyDescent="0.25">
      <c r="C3" s="1" t="s">
        <v>0</v>
      </c>
      <c r="D3" t="s">
        <v>1</v>
      </c>
      <c r="E3" t="s">
        <v>2</v>
      </c>
      <c r="F3" t="s">
        <v>3</v>
      </c>
      <c r="G3" t="s">
        <v>4</v>
      </c>
    </row>
    <row r="4" spans="3:7" x14ac:dyDescent="0.25">
      <c r="C4" s="1" t="s">
        <v>5</v>
      </c>
      <c r="D4" t="s">
        <v>6</v>
      </c>
      <c r="E4" t="s">
        <v>7</v>
      </c>
      <c r="F4" t="s">
        <v>8</v>
      </c>
      <c r="G4" t="s">
        <v>9</v>
      </c>
    </row>
    <row r="5" spans="3:7" x14ac:dyDescent="0.25">
      <c r="C5" s="1" t="s">
        <v>10</v>
      </c>
      <c r="D5" t="s">
        <v>11</v>
      </c>
      <c r="E5" t="s">
        <v>7</v>
      </c>
      <c r="F5" t="s">
        <v>8</v>
      </c>
      <c r="G5" t="s">
        <v>12</v>
      </c>
    </row>
    <row r="6" spans="3:7" x14ac:dyDescent="0.25">
      <c r="C6" s="1" t="s">
        <v>13</v>
      </c>
      <c r="D6" t="s">
        <v>14</v>
      </c>
      <c r="E6" t="s">
        <v>7</v>
      </c>
      <c r="F6" t="s">
        <v>7</v>
      </c>
      <c r="G6" t="s">
        <v>15</v>
      </c>
    </row>
    <row r="7" spans="3:7" x14ac:dyDescent="0.25">
      <c r="C7" s="1" t="s">
        <v>16</v>
      </c>
      <c r="D7" t="s">
        <v>17</v>
      </c>
      <c r="E7" t="s">
        <v>7</v>
      </c>
      <c r="F7" t="s">
        <v>8</v>
      </c>
      <c r="G7" t="s">
        <v>18</v>
      </c>
    </row>
    <row r="8" spans="3:7" x14ac:dyDescent="0.25">
      <c r="C8" s="1" t="s">
        <v>19</v>
      </c>
      <c r="D8" t="s">
        <v>20</v>
      </c>
      <c r="E8" t="s">
        <v>8</v>
      </c>
      <c r="F8" t="s">
        <v>8</v>
      </c>
      <c r="G8" t="s">
        <v>21</v>
      </c>
    </row>
    <row r="9" spans="3:7" x14ac:dyDescent="0.25">
      <c r="C9" s="1" t="s">
        <v>22</v>
      </c>
      <c r="D9" t="s">
        <v>23</v>
      </c>
      <c r="E9" t="s">
        <v>8</v>
      </c>
      <c r="F9" t="s">
        <v>8</v>
      </c>
      <c r="G9" t="s">
        <v>24</v>
      </c>
    </row>
    <row r="10" spans="3:7" x14ac:dyDescent="0.25">
      <c r="C10" s="1" t="s">
        <v>25</v>
      </c>
      <c r="D10" t="s">
        <v>26</v>
      </c>
      <c r="E10" t="s">
        <v>7</v>
      </c>
      <c r="F10" t="s">
        <v>7</v>
      </c>
      <c r="G10" t="s">
        <v>27</v>
      </c>
    </row>
    <row r="11" spans="3:7" x14ac:dyDescent="0.25">
      <c r="C11" s="1" t="s">
        <v>28</v>
      </c>
      <c r="D11" t="s">
        <v>29</v>
      </c>
      <c r="E11" t="s">
        <v>7</v>
      </c>
      <c r="F11" t="s">
        <v>8</v>
      </c>
      <c r="G11" t="s">
        <v>30</v>
      </c>
    </row>
    <row r="12" spans="3:7" x14ac:dyDescent="0.25">
      <c r="C12" s="1" t="s">
        <v>31</v>
      </c>
      <c r="D12" t="s">
        <v>32</v>
      </c>
      <c r="E12" t="s">
        <v>7</v>
      </c>
      <c r="F12" t="s">
        <v>8</v>
      </c>
      <c r="G12" t="s">
        <v>33</v>
      </c>
    </row>
    <row r="13" spans="3:7" x14ac:dyDescent="0.25">
      <c r="C13" s="1" t="s">
        <v>34</v>
      </c>
      <c r="D13" t="s">
        <v>35</v>
      </c>
      <c r="E13" t="s">
        <v>8</v>
      </c>
      <c r="F13" t="s">
        <v>8</v>
      </c>
      <c r="G13" t="s">
        <v>36</v>
      </c>
    </row>
    <row r="14" spans="3:7" x14ac:dyDescent="0.25">
      <c r="C14" s="1" t="s">
        <v>37</v>
      </c>
      <c r="D14" t="s">
        <v>38</v>
      </c>
      <c r="E14" t="s">
        <v>8</v>
      </c>
      <c r="F14" t="s">
        <v>8</v>
      </c>
      <c r="G14" t="s">
        <v>39</v>
      </c>
    </row>
    <row r="15" spans="3:7" x14ac:dyDescent="0.25">
      <c r="C15" s="1" t="s">
        <v>40</v>
      </c>
      <c r="D15" t="s">
        <v>41</v>
      </c>
      <c r="E15" t="s">
        <v>8</v>
      </c>
      <c r="F15" t="s">
        <v>8</v>
      </c>
      <c r="G15" t="s">
        <v>42</v>
      </c>
    </row>
    <row r="16" spans="3:7" x14ac:dyDescent="0.25">
      <c r="C16" s="1" t="s">
        <v>43</v>
      </c>
      <c r="D16" t="s">
        <v>44</v>
      </c>
      <c r="E16" t="s">
        <v>8</v>
      </c>
      <c r="F16" t="s">
        <v>8</v>
      </c>
      <c r="G16" t="s">
        <v>45</v>
      </c>
    </row>
    <row r="17" spans="3:7" x14ac:dyDescent="0.25">
      <c r="C17" s="1" t="s">
        <v>46</v>
      </c>
      <c r="D17" t="s">
        <v>47</v>
      </c>
      <c r="E17" t="s">
        <v>8</v>
      </c>
      <c r="F17" t="s">
        <v>8</v>
      </c>
      <c r="G17" t="s">
        <v>48</v>
      </c>
    </row>
    <row r="18" spans="3:7" x14ac:dyDescent="0.25">
      <c r="C18" s="1" t="s">
        <v>49</v>
      </c>
      <c r="D18" t="s">
        <v>50</v>
      </c>
      <c r="E18" t="s">
        <v>7</v>
      </c>
      <c r="F18" t="s">
        <v>8</v>
      </c>
      <c r="G18" t="s">
        <v>51</v>
      </c>
    </row>
    <row r="19" spans="3:7" x14ac:dyDescent="0.25">
      <c r="C19" s="1" t="s">
        <v>52</v>
      </c>
      <c r="D19" t="s">
        <v>53</v>
      </c>
      <c r="E19" t="s">
        <v>8</v>
      </c>
      <c r="F19" t="s">
        <v>8</v>
      </c>
      <c r="G19" t="s">
        <v>54</v>
      </c>
    </row>
    <row r="20" spans="3:7" x14ac:dyDescent="0.25">
      <c r="C20" s="1" t="s">
        <v>55</v>
      </c>
      <c r="D20" t="s">
        <v>56</v>
      </c>
      <c r="E20" t="s">
        <v>8</v>
      </c>
      <c r="F20" t="s">
        <v>8</v>
      </c>
      <c r="G20" t="s">
        <v>57</v>
      </c>
    </row>
    <row r="21" spans="3:7" x14ac:dyDescent="0.25">
      <c r="C21" s="1" t="s">
        <v>58</v>
      </c>
      <c r="D21" t="s">
        <v>59</v>
      </c>
      <c r="E21" t="s">
        <v>8</v>
      </c>
      <c r="F21" t="s">
        <v>8</v>
      </c>
      <c r="G21" t="s">
        <v>60</v>
      </c>
    </row>
    <row r="22" spans="3:7" x14ac:dyDescent="0.25">
      <c r="C22" s="1" t="s">
        <v>61</v>
      </c>
      <c r="D22" t="s">
        <v>62</v>
      </c>
      <c r="E22" t="s">
        <v>8</v>
      </c>
      <c r="F22" t="s">
        <v>8</v>
      </c>
      <c r="G22" t="s">
        <v>63</v>
      </c>
    </row>
    <row r="23" spans="3:7" x14ac:dyDescent="0.25">
      <c r="C23" s="1" t="s">
        <v>64</v>
      </c>
      <c r="D23" t="s">
        <v>65</v>
      </c>
      <c r="E23" t="s">
        <v>8</v>
      </c>
      <c r="F23" t="s">
        <v>8</v>
      </c>
      <c r="G23" t="s">
        <v>66</v>
      </c>
    </row>
    <row r="24" spans="3:7" x14ac:dyDescent="0.25">
      <c r="C24" s="1" t="s">
        <v>67</v>
      </c>
      <c r="D24" t="s">
        <v>68</v>
      </c>
      <c r="E24" t="s">
        <v>7</v>
      </c>
      <c r="F24" t="s">
        <v>8</v>
      </c>
      <c r="G24" t="s">
        <v>69</v>
      </c>
    </row>
    <row r="25" spans="3:7" x14ac:dyDescent="0.25">
      <c r="C25" s="1" t="s">
        <v>70</v>
      </c>
      <c r="D25" t="s">
        <v>71</v>
      </c>
      <c r="E25" t="s">
        <v>7</v>
      </c>
      <c r="F25" t="s">
        <v>8</v>
      </c>
      <c r="G25" t="s">
        <v>72</v>
      </c>
    </row>
    <row r="26" spans="3:7" x14ac:dyDescent="0.25">
      <c r="C26" s="1" t="s">
        <v>73</v>
      </c>
      <c r="D26" t="s">
        <v>74</v>
      </c>
      <c r="E26" t="s">
        <v>7</v>
      </c>
      <c r="F26" t="s">
        <v>7</v>
      </c>
      <c r="G26" t="s">
        <v>75</v>
      </c>
    </row>
    <row r="27" spans="3:7" x14ac:dyDescent="0.25">
      <c r="C27" s="1" t="s">
        <v>76</v>
      </c>
      <c r="D27" t="s">
        <v>77</v>
      </c>
      <c r="E27" t="s">
        <v>7</v>
      </c>
      <c r="F27" t="s">
        <v>8</v>
      </c>
      <c r="G27" t="s">
        <v>78</v>
      </c>
    </row>
    <row r="28" spans="3:7" x14ac:dyDescent="0.25">
      <c r="C28" s="1" t="s">
        <v>79</v>
      </c>
      <c r="D28" t="s">
        <v>80</v>
      </c>
      <c r="E28" t="s">
        <v>7</v>
      </c>
      <c r="F28" t="s">
        <v>8</v>
      </c>
      <c r="G28" t="s">
        <v>81</v>
      </c>
    </row>
    <row r="29" spans="3:7" x14ac:dyDescent="0.25">
      <c r="C29" s="1" t="s">
        <v>82</v>
      </c>
      <c r="D29" t="s">
        <v>83</v>
      </c>
      <c r="E29" t="s">
        <v>7</v>
      </c>
      <c r="F29" t="s">
        <v>8</v>
      </c>
      <c r="G29" t="s">
        <v>84</v>
      </c>
    </row>
    <row r="30" spans="3:7" x14ac:dyDescent="0.25">
      <c r="C30" s="1" t="s">
        <v>85</v>
      </c>
      <c r="D30" t="s">
        <v>86</v>
      </c>
      <c r="E30" t="s">
        <v>7</v>
      </c>
      <c r="F30" t="s">
        <v>8</v>
      </c>
      <c r="G30" t="s">
        <v>87</v>
      </c>
    </row>
    <row r="31" spans="3:7" x14ac:dyDescent="0.25">
      <c r="C31" s="1" t="s">
        <v>88</v>
      </c>
      <c r="D31" t="s">
        <v>89</v>
      </c>
      <c r="E31" t="s">
        <v>8</v>
      </c>
      <c r="F31" t="s">
        <v>8</v>
      </c>
      <c r="G31" t="s">
        <v>90</v>
      </c>
    </row>
    <row r="32" spans="3:7" x14ac:dyDescent="0.25">
      <c r="C32" s="1" t="s">
        <v>91</v>
      </c>
      <c r="D32" t="s">
        <v>92</v>
      </c>
      <c r="E32" t="s">
        <v>8</v>
      </c>
      <c r="F32" t="s">
        <v>8</v>
      </c>
      <c r="G32" t="s">
        <v>93</v>
      </c>
    </row>
    <row r="33" spans="3:7" x14ac:dyDescent="0.25">
      <c r="C33" s="1" t="s">
        <v>94</v>
      </c>
      <c r="D33" t="s">
        <v>95</v>
      </c>
      <c r="E33" t="s">
        <v>8</v>
      </c>
      <c r="F33" t="s">
        <v>8</v>
      </c>
      <c r="G33" t="s">
        <v>96</v>
      </c>
    </row>
    <row r="34" spans="3:7" x14ac:dyDescent="0.25">
      <c r="C34" s="1" t="s">
        <v>97</v>
      </c>
      <c r="D34" t="s">
        <v>98</v>
      </c>
      <c r="E34" t="s">
        <v>8</v>
      </c>
      <c r="F34" t="s">
        <v>8</v>
      </c>
      <c r="G34" t="s">
        <v>99</v>
      </c>
    </row>
    <row r="35" spans="3:7" x14ac:dyDescent="0.25">
      <c r="C35" s="1" t="s">
        <v>100</v>
      </c>
      <c r="D35" t="s">
        <v>101</v>
      </c>
      <c r="E35" t="s">
        <v>8</v>
      </c>
      <c r="F35" t="s">
        <v>8</v>
      </c>
      <c r="G35" t="s">
        <v>102</v>
      </c>
    </row>
    <row r="36" spans="3:7" x14ac:dyDescent="0.25">
      <c r="C36" s="1" t="s">
        <v>103</v>
      </c>
      <c r="D36" t="s">
        <v>104</v>
      </c>
      <c r="E36" t="s">
        <v>8</v>
      </c>
      <c r="F36" t="s">
        <v>8</v>
      </c>
      <c r="G36" t="s">
        <v>105</v>
      </c>
    </row>
    <row r="37" spans="3:7" x14ac:dyDescent="0.25">
      <c r="C37" s="1" t="s">
        <v>106</v>
      </c>
      <c r="D37" t="s">
        <v>107</v>
      </c>
      <c r="E37" t="s">
        <v>8</v>
      </c>
      <c r="F37" t="s">
        <v>8</v>
      </c>
      <c r="G37" t="s">
        <v>108</v>
      </c>
    </row>
    <row r="38" spans="3:7" x14ac:dyDescent="0.25">
      <c r="C38" s="1" t="s">
        <v>109</v>
      </c>
      <c r="D38" t="s">
        <v>110</v>
      </c>
      <c r="E38" t="s">
        <v>8</v>
      </c>
      <c r="F38" t="s">
        <v>8</v>
      </c>
      <c r="G38" t="s">
        <v>111</v>
      </c>
    </row>
    <row r="39" spans="3:7" x14ac:dyDescent="0.25">
      <c r="C39" s="1" t="s">
        <v>112</v>
      </c>
      <c r="D39" t="s">
        <v>113</v>
      </c>
      <c r="E39" t="s">
        <v>8</v>
      </c>
      <c r="F39" t="s">
        <v>8</v>
      </c>
      <c r="G39" t="s">
        <v>114</v>
      </c>
    </row>
    <row r="40" spans="3:7" x14ac:dyDescent="0.25">
      <c r="C40" s="1" t="s">
        <v>115</v>
      </c>
      <c r="D40" t="s">
        <v>116</v>
      </c>
      <c r="E40" t="s">
        <v>8</v>
      </c>
      <c r="F40" t="s">
        <v>8</v>
      </c>
      <c r="G40" t="s">
        <v>117</v>
      </c>
    </row>
    <row r="41" spans="3:7" x14ac:dyDescent="0.25">
      <c r="C41" s="1" t="s">
        <v>118</v>
      </c>
      <c r="D41" t="s">
        <v>119</v>
      </c>
      <c r="E41" t="s">
        <v>8</v>
      </c>
      <c r="F41" t="s">
        <v>8</v>
      </c>
      <c r="G41" t="s">
        <v>120</v>
      </c>
    </row>
    <row r="42" spans="3:7" x14ac:dyDescent="0.25">
      <c r="C42" s="1" t="s">
        <v>121</v>
      </c>
      <c r="D42" t="s">
        <v>122</v>
      </c>
      <c r="E42" t="s">
        <v>8</v>
      </c>
      <c r="F42" t="s">
        <v>8</v>
      </c>
      <c r="G42" t="s">
        <v>123</v>
      </c>
    </row>
    <row r="43" spans="3:7" x14ac:dyDescent="0.25">
      <c r="C43" s="1" t="s">
        <v>124</v>
      </c>
      <c r="D43" t="s">
        <v>125</v>
      </c>
      <c r="E43" t="s">
        <v>8</v>
      </c>
      <c r="F43" t="s">
        <v>8</v>
      </c>
      <c r="G43" t="s">
        <v>126</v>
      </c>
    </row>
    <row r="44" spans="3:7" x14ac:dyDescent="0.25">
      <c r="C44" s="1" t="s">
        <v>127</v>
      </c>
      <c r="D44" t="s">
        <v>128</v>
      </c>
      <c r="E44" t="s">
        <v>8</v>
      </c>
      <c r="F44" t="s">
        <v>8</v>
      </c>
      <c r="G44" t="s">
        <v>129</v>
      </c>
    </row>
    <row r="45" spans="3:7" x14ac:dyDescent="0.25">
      <c r="C45" s="1" t="s">
        <v>130</v>
      </c>
      <c r="D45" t="s">
        <v>131</v>
      </c>
      <c r="E45" t="s">
        <v>8</v>
      </c>
      <c r="F45" t="s">
        <v>8</v>
      </c>
      <c r="G45" t="s">
        <v>132</v>
      </c>
    </row>
    <row r="46" spans="3:7" x14ac:dyDescent="0.25">
      <c r="C46" s="1" t="s">
        <v>133</v>
      </c>
      <c r="D46" t="s">
        <v>134</v>
      </c>
      <c r="E46" t="s">
        <v>7</v>
      </c>
      <c r="F46" t="s">
        <v>8</v>
      </c>
      <c r="G46" t="s">
        <v>135</v>
      </c>
    </row>
    <row r="47" spans="3:7" x14ac:dyDescent="0.25">
      <c r="C47" s="1" t="s">
        <v>136</v>
      </c>
      <c r="D47" t="s">
        <v>137</v>
      </c>
      <c r="E47" t="s">
        <v>7</v>
      </c>
      <c r="F47" t="s">
        <v>8</v>
      </c>
      <c r="G47" t="s">
        <v>138</v>
      </c>
    </row>
    <row r="48" spans="3:7" x14ac:dyDescent="0.25">
      <c r="C48" s="1" t="s">
        <v>139</v>
      </c>
      <c r="D48" t="s">
        <v>140</v>
      </c>
      <c r="E48" t="s">
        <v>7</v>
      </c>
      <c r="F48" t="s">
        <v>8</v>
      </c>
      <c r="G48" t="s">
        <v>141</v>
      </c>
    </row>
    <row r="49" spans="3:7" x14ac:dyDescent="0.25">
      <c r="C49" s="1" t="s">
        <v>142</v>
      </c>
      <c r="D49" t="s">
        <v>143</v>
      </c>
      <c r="E49" t="s">
        <v>7</v>
      </c>
      <c r="F49" t="s">
        <v>7</v>
      </c>
      <c r="G49" t="s">
        <v>144</v>
      </c>
    </row>
    <row r="50" spans="3:7" x14ac:dyDescent="0.25">
      <c r="C50" s="1" t="s">
        <v>145</v>
      </c>
      <c r="D50" t="s">
        <v>146</v>
      </c>
      <c r="E50" t="s">
        <v>7</v>
      </c>
      <c r="F50" t="s">
        <v>8</v>
      </c>
      <c r="G50" t="s">
        <v>147</v>
      </c>
    </row>
    <row r="51" spans="3:7" x14ac:dyDescent="0.25">
      <c r="C51" s="1" t="s">
        <v>148</v>
      </c>
      <c r="D51" t="s">
        <v>149</v>
      </c>
      <c r="E51" t="s">
        <v>7</v>
      </c>
      <c r="F51" t="s">
        <v>7</v>
      </c>
      <c r="G51" t="s">
        <v>150</v>
      </c>
    </row>
    <row r="52" spans="3:7" x14ac:dyDescent="0.25">
      <c r="C52" s="1" t="s">
        <v>151</v>
      </c>
      <c r="D52" t="s">
        <v>152</v>
      </c>
      <c r="E52" t="s">
        <v>8</v>
      </c>
      <c r="F52" t="s">
        <v>8</v>
      </c>
      <c r="G52" t="s">
        <v>153</v>
      </c>
    </row>
    <row r="53" spans="3:7" x14ac:dyDescent="0.25">
      <c r="C53" s="1" t="s">
        <v>154</v>
      </c>
      <c r="D53" t="s">
        <v>155</v>
      </c>
      <c r="E53" t="s">
        <v>7</v>
      </c>
      <c r="F53" t="s">
        <v>8</v>
      </c>
      <c r="G53" t="s">
        <v>156</v>
      </c>
    </row>
    <row r="54" spans="3:7" x14ac:dyDescent="0.25">
      <c r="C54" s="1" t="s">
        <v>157</v>
      </c>
      <c r="D54" t="s">
        <v>158</v>
      </c>
      <c r="E54" t="s">
        <v>7</v>
      </c>
      <c r="F54" t="s">
        <v>8</v>
      </c>
      <c r="G54" t="s">
        <v>159</v>
      </c>
    </row>
    <row r="55" spans="3:7" x14ac:dyDescent="0.25">
      <c r="C55" s="1" t="s">
        <v>160</v>
      </c>
      <c r="D55" t="s">
        <v>161</v>
      </c>
      <c r="E55" t="s">
        <v>8</v>
      </c>
      <c r="F55" t="s">
        <v>8</v>
      </c>
      <c r="G55" t="s">
        <v>162</v>
      </c>
    </row>
    <row r="56" spans="3:7" x14ac:dyDescent="0.25">
      <c r="C56" s="1" t="s">
        <v>163</v>
      </c>
      <c r="D56" t="s">
        <v>164</v>
      </c>
      <c r="E56" t="s">
        <v>7</v>
      </c>
      <c r="F56" t="s">
        <v>8</v>
      </c>
      <c r="G56" t="s">
        <v>165</v>
      </c>
    </row>
    <row r="57" spans="3:7" x14ac:dyDescent="0.25">
      <c r="C57" s="1" t="s">
        <v>166</v>
      </c>
      <c r="D57" t="s">
        <v>167</v>
      </c>
      <c r="E57" t="s">
        <v>7</v>
      </c>
      <c r="F57" t="s">
        <v>8</v>
      </c>
      <c r="G57" t="s">
        <v>168</v>
      </c>
    </row>
    <row r="58" spans="3:7" x14ac:dyDescent="0.25">
      <c r="C58" s="1" t="s">
        <v>169</v>
      </c>
      <c r="D58" t="s">
        <v>170</v>
      </c>
      <c r="E58" t="s">
        <v>7</v>
      </c>
      <c r="F58" t="s">
        <v>8</v>
      </c>
      <c r="G58" t="s">
        <v>171</v>
      </c>
    </row>
    <row r="59" spans="3:7" x14ac:dyDescent="0.25">
      <c r="C59" s="1" t="s">
        <v>172</v>
      </c>
      <c r="D59" t="s">
        <v>173</v>
      </c>
      <c r="E59" t="s">
        <v>7</v>
      </c>
      <c r="F59" t="s">
        <v>8</v>
      </c>
      <c r="G59" t="s">
        <v>174</v>
      </c>
    </row>
    <row r="60" spans="3:7" x14ac:dyDescent="0.25">
      <c r="C60" s="1" t="s">
        <v>175</v>
      </c>
      <c r="D60" t="s">
        <v>176</v>
      </c>
      <c r="E60" t="s">
        <v>8</v>
      </c>
      <c r="F60" t="s">
        <v>8</v>
      </c>
      <c r="G60" t="s">
        <v>177</v>
      </c>
    </row>
    <row r="61" spans="3:7" x14ac:dyDescent="0.25">
      <c r="C61" s="1" t="s">
        <v>178</v>
      </c>
      <c r="D61" t="s">
        <v>179</v>
      </c>
      <c r="E61" t="s">
        <v>7</v>
      </c>
      <c r="F61" t="s">
        <v>8</v>
      </c>
      <c r="G61" t="s">
        <v>180</v>
      </c>
    </row>
    <row r="62" spans="3:7" x14ac:dyDescent="0.25">
      <c r="C62" s="1" t="s">
        <v>181</v>
      </c>
      <c r="D62" t="s">
        <v>182</v>
      </c>
      <c r="E62" t="s">
        <v>8</v>
      </c>
      <c r="F62" t="s">
        <v>8</v>
      </c>
      <c r="G62" t="s">
        <v>183</v>
      </c>
    </row>
    <row r="63" spans="3:7" x14ac:dyDescent="0.25">
      <c r="C63" s="1" t="s">
        <v>184</v>
      </c>
      <c r="D63" t="s">
        <v>185</v>
      </c>
      <c r="E63" t="s">
        <v>7</v>
      </c>
      <c r="F63" t="s">
        <v>8</v>
      </c>
      <c r="G63" t="s">
        <v>186</v>
      </c>
    </row>
    <row r="64" spans="3:7" x14ac:dyDescent="0.25">
      <c r="C64" s="1" t="s">
        <v>187</v>
      </c>
      <c r="D64" t="s">
        <v>188</v>
      </c>
      <c r="E64" t="s">
        <v>7</v>
      </c>
      <c r="F64" t="s">
        <v>7</v>
      </c>
      <c r="G64" t="s">
        <v>189</v>
      </c>
    </row>
    <row r="65" spans="3:7" x14ac:dyDescent="0.25">
      <c r="C65" s="1" t="s">
        <v>190</v>
      </c>
      <c r="D65" t="s">
        <v>191</v>
      </c>
      <c r="E65" t="s">
        <v>8</v>
      </c>
      <c r="F65" t="s">
        <v>8</v>
      </c>
      <c r="G65" t="s">
        <v>192</v>
      </c>
    </row>
    <row r="66" spans="3:7" x14ac:dyDescent="0.25">
      <c r="C66" s="1" t="s">
        <v>193</v>
      </c>
      <c r="D66" t="s">
        <v>194</v>
      </c>
      <c r="E66" t="s">
        <v>8</v>
      </c>
      <c r="F66" t="s">
        <v>8</v>
      </c>
      <c r="G66" t="s">
        <v>195</v>
      </c>
    </row>
    <row r="67" spans="3:7" x14ac:dyDescent="0.25">
      <c r="C67" s="1" t="s">
        <v>196</v>
      </c>
      <c r="D67" t="s">
        <v>197</v>
      </c>
      <c r="E67" t="s">
        <v>7</v>
      </c>
      <c r="F67" t="s">
        <v>7</v>
      </c>
      <c r="G67" t="s">
        <v>198</v>
      </c>
    </row>
    <row r="68" spans="3:7" x14ac:dyDescent="0.25">
      <c r="C68" s="1" t="s">
        <v>199</v>
      </c>
      <c r="D68" t="s">
        <v>200</v>
      </c>
      <c r="E68" t="s">
        <v>8</v>
      </c>
      <c r="F68" t="s">
        <v>8</v>
      </c>
      <c r="G68" t="s">
        <v>201</v>
      </c>
    </row>
    <row r="69" spans="3:7" x14ac:dyDescent="0.25">
      <c r="C69" s="1" t="s">
        <v>202</v>
      </c>
      <c r="D69" t="s">
        <v>203</v>
      </c>
      <c r="E69" t="s">
        <v>7</v>
      </c>
      <c r="F69" t="s">
        <v>8</v>
      </c>
      <c r="G69" t="s">
        <v>204</v>
      </c>
    </row>
    <row r="70" spans="3:7" x14ac:dyDescent="0.25">
      <c r="C70" s="1" t="s">
        <v>205</v>
      </c>
      <c r="D70" t="s">
        <v>206</v>
      </c>
      <c r="E70" t="s">
        <v>7</v>
      </c>
      <c r="F70" t="s">
        <v>7</v>
      </c>
      <c r="G70" t="s">
        <v>207</v>
      </c>
    </row>
    <row r="71" spans="3:7" x14ac:dyDescent="0.25">
      <c r="C71" s="1" t="s">
        <v>208</v>
      </c>
      <c r="D71" t="s">
        <v>209</v>
      </c>
      <c r="E71" t="s">
        <v>8</v>
      </c>
      <c r="F71" t="s">
        <v>8</v>
      </c>
      <c r="G71" t="s">
        <v>210</v>
      </c>
    </row>
    <row r="72" spans="3:7" x14ac:dyDescent="0.25">
      <c r="C72" s="1" t="s">
        <v>211</v>
      </c>
      <c r="D72" t="s">
        <v>212</v>
      </c>
      <c r="E72" t="s">
        <v>7</v>
      </c>
      <c r="F72" t="s">
        <v>8</v>
      </c>
      <c r="G72" t="s">
        <v>213</v>
      </c>
    </row>
    <row r="73" spans="3:7" x14ac:dyDescent="0.25">
      <c r="C73" s="1" t="s">
        <v>214</v>
      </c>
      <c r="D73" t="s">
        <v>215</v>
      </c>
      <c r="E73" t="s">
        <v>7</v>
      </c>
      <c r="F73" t="s">
        <v>8</v>
      </c>
      <c r="G73" t="s">
        <v>216</v>
      </c>
    </row>
    <row r="74" spans="3:7" x14ac:dyDescent="0.25">
      <c r="C74" s="1" t="s">
        <v>217</v>
      </c>
      <c r="D74" t="s">
        <v>218</v>
      </c>
      <c r="E74" t="s">
        <v>8</v>
      </c>
      <c r="F74" t="s">
        <v>8</v>
      </c>
      <c r="G74" t="s">
        <v>219</v>
      </c>
    </row>
    <row r="75" spans="3:7" x14ac:dyDescent="0.25">
      <c r="C75" s="1" t="s">
        <v>220</v>
      </c>
      <c r="D75" t="s">
        <v>221</v>
      </c>
      <c r="E75" t="s">
        <v>7</v>
      </c>
      <c r="F75" t="s">
        <v>8</v>
      </c>
      <c r="G75" t="s">
        <v>222</v>
      </c>
    </row>
    <row r="76" spans="3:7" x14ac:dyDescent="0.25">
      <c r="C76" s="1" t="s">
        <v>223</v>
      </c>
      <c r="D76" t="s">
        <v>224</v>
      </c>
      <c r="E76" t="s">
        <v>7</v>
      </c>
      <c r="F76" t="s">
        <v>8</v>
      </c>
      <c r="G76" t="s">
        <v>225</v>
      </c>
    </row>
    <row r="77" spans="3:7" x14ac:dyDescent="0.25">
      <c r="C77" s="1" t="s">
        <v>226</v>
      </c>
      <c r="D77" t="s">
        <v>227</v>
      </c>
      <c r="E77" t="s">
        <v>7</v>
      </c>
      <c r="F77" t="s">
        <v>8</v>
      </c>
      <c r="G77" t="s">
        <v>228</v>
      </c>
    </row>
    <row r="78" spans="3:7" x14ac:dyDescent="0.25">
      <c r="C78" s="1" t="s">
        <v>229</v>
      </c>
      <c r="D78" t="s">
        <v>230</v>
      </c>
      <c r="E78" t="s">
        <v>7</v>
      </c>
      <c r="F78" t="s">
        <v>8</v>
      </c>
      <c r="G78" t="s">
        <v>231</v>
      </c>
    </row>
    <row r="79" spans="3:7" x14ac:dyDescent="0.25">
      <c r="C79" s="1" t="s">
        <v>232</v>
      </c>
      <c r="D79" t="s">
        <v>233</v>
      </c>
      <c r="E79" t="s">
        <v>8</v>
      </c>
      <c r="F79" t="s">
        <v>8</v>
      </c>
      <c r="G79" t="s">
        <v>234</v>
      </c>
    </row>
    <row r="80" spans="3:7" x14ac:dyDescent="0.25">
      <c r="C80" s="1" t="s">
        <v>235</v>
      </c>
      <c r="D80" t="s">
        <v>236</v>
      </c>
      <c r="E80" t="s">
        <v>7</v>
      </c>
      <c r="F80" t="s">
        <v>8</v>
      </c>
      <c r="G80" t="s">
        <v>237</v>
      </c>
    </row>
    <row r="81" spans="3:7" x14ac:dyDescent="0.25">
      <c r="C81" s="1" t="s">
        <v>238</v>
      </c>
      <c r="D81" t="s">
        <v>239</v>
      </c>
      <c r="E81" t="s">
        <v>7</v>
      </c>
      <c r="F81" t="s">
        <v>8</v>
      </c>
      <c r="G81" t="s">
        <v>240</v>
      </c>
    </row>
    <row r="82" spans="3:7" x14ac:dyDescent="0.25">
      <c r="C82" s="1" t="s">
        <v>241</v>
      </c>
      <c r="D82" t="s">
        <v>242</v>
      </c>
      <c r="E82" t="s">
        <v>7</v>
      </c>
      <c r="F82" t="s">
        <v>8</v>
      </c>
      <c r="G82" t="s">
        <v>243</v>
      </c>
    </row>
    <row r="83" spans="3:7" x14ac:dyDescent="0.25">
      <c r="C83" s="1" t="s">
        <v>244</v>
      </c>
      <c r="D83" t="s">
        <v>245</v>
      </c>
      <c r="E83" t="s">
        <v>7</v>
      </c>
      <c r="F83" t="s">
        <v>8</v>
      </c>
      <c r="G83" t="s">
        <v>246</v>
      </c>
    </row>
    <row r="84" spans="3:7" x14ac:dyDescent="0.25">
      <c r="C84" s="1" t="s">
        <v>247</v>
      </c>
      <c r="D84" t="s">
        <v>248</v>
      </c>
      <c r="E84" t="s">
        <v>7</v>
      </c>
      <c r="F84" t="s">
        <v>8</v>
      </c>
      <c r="G84" t="s">
        <v>249</v>
      </c>
    </row>
    <row r="85" spans="3:7" x14ac:dyDescent="0.25">
      <c r="C85" s="1" t="s">
        <v>250</v>
      </c>
      <c r="D85" t="s">
        <v>251</v>
      </c>
      <c r="E85" t="s">
        <v>7</v>
      </c>
      <c r="F85" t="s">
        <v>8</v>
      </c>
      <c r="G85" t="s">
        <v>252</v>
      </c>
    </row>
    <row r="86" spans="3:7" x14ac:dyDescent="0.25">
      <c r="C86" s="1" t="s">
        <v>253</v>
      </c>
      <c r="D86" t="s">
        <v>254</v>
      </c>
      <c r="E86" t="s">
        <v>8</v>
      </c>
      <c r="F86" t="s">
        <v>8</v>
      </c>
      <c r="G86" t="s">
        <v>255</v>
      </c>
    </row>
    <row r="87" spans="3:7" x14ac:dyDescent="0.25">
      <c r="C87" s="1" t="s">
        <v>256</v>
      </c>
      <c r="D87" t="s">
        <v>257</v>
      </c>
      <c r="E87" t="s">
        <v>8</v>
      </c>
      <c r="F87" t="s">
        <v>8</v>
      </c>
      <c r="G87" t="s">
        <v>258</v>
      </c>
    </row>
    <row r="88" spans="3:7" x14ac:dyDescent="0.25">
      <c r="C88" s="1" t="s">
        <v>259</v>
      </c>
      <c r="D88" t="s">
        <v>260</v>
      </c>
      <c r="E88" t="s">
        <v>8</v>
      </c>
      <c r="F88" t="s">
        <v>8</v>
      </c>
      <c r="G88" t="s">
        <v>261</v>
      </c>
    </row>
    <row r="89" spans="3:7" x14ac:dyDescent="0.25">
      <c r="C89" s="1" t="s">
        <v>262</v>
      </c>
      <c r="D89" t="s">
        <v>263</v>
      </c>
      <c r="E89" t="s">
        <v>8</v>
      </c>
      <c r="F89" t="s">
        <v>8</v>
      </c>
      <c r="G89" t="s">
        <v>264</v>
      </c>
    </row>
    <row r="90" spans="3:7" x14ac:dyDescent="0.25">
      <c r="C90" s="1" t="s">
        <v>265</v>
      </c>
      <c r="D90" t="s">
        <v>266</v>
      </c>
      <c r="E90" t="s">
        <v>7</v>
      </c>
      <c r="F90" t="s">
        <v>7</v>
      </c>
      <c r="G90" t="s">
        <v>267</v>
      </c>
    </row>
    <row r="91" spans="3:7" x14ac:dyDescent="0.25">
      <c r="C91" s="1" t="s">
        <v>268</v>
      </c>
      <c r="D91" t="s">
        <v>269</v>
      </c>
      <c r="E91" t="s">
        <v>8</v>
      </c>
      <c r="F91" t="s">
        <v>8</v>
      </c>
      <c r="G91" t="s">
        <v>270</v>
      </c>
    </row>
    <row r="92" spans="3:7" x14ac:dyDescent="0.25">
      <c r="C92" s="1" t="s">
        <v>271</v>
      </c>
      <c r="D92" t="s">
        <v>272</v>
      </c>
      <c r="E92" t="s">
        <v>8</v>
      </c>
      <c r="F92" t="s">
        <v>8</v>
      </c>
      <c r="G92" t="s">
        <v>273</v>
      </c>
    </row>
    <row r="93" spans="3:7" x14ac:dyDescent="0.25">
      <c r="C93" s="1" t="s">
        <v>274</v>
      </c>
      <c r="D93" t="s">
        <v>275</v>
      </c>
      <c r="E93" t="s">
        <v>7</v>
      </c>
      <c r="F93" t="s">
        <v>8</v>
      </c>
      <c r="G93" t="s">
        <v>276</v>
      </c>
    </row>
    <row r="94" spans="3:7" x14ac:dyDescent="0.25">
      <c r="C94" s="1" t="s">
        <v>277</v>
      </c>
      <c r="D94" t="s">
        <v>278</v>
      </c>
      <c r="E94" t="s">
        <v>7</v>
      </c>
      <c r="F94" t="s">
        <v>8</v>
      </c>
      <c r="G94" t="s">
        <v>279</v>
      </c>
    </row>
    <row r="95" spans="3:7" x14ac:dyDescent="0.25">
      <c r="C95" s="1" t="s">
        <v>280</v>
      </c>
      <c r="D95" t="s">
        <v>281</v>
      </c>
      <c r="E95" t="s">
        <v>8</v>
      </c>
      <c r="F95" t="s">
        <v>8</v>
      </c>
      <c r="G95" t="s">
        <v>282</v>
      </c>
    </row>
    <row r="96" spans="3:7" x14ac:dyDescent="0.25">
      <c r="C96" s="1" t="s">
        <v>283</v>
      </c>
      <c r="D96" t="s">
        <v>284</v>
      </c>
      <c r="E96" t="s">
        <v>7</v>
      </c>
      <c r="F96" t="s">
        <v>7</v>
      </c>
      <c r="G96" t="s">
        <v>285</v>
      </c>
    </row>
    <row r="97" spans="3:7" x14ac:dyDescent="0.25">
      <c r="C97" s="1" t="s">
        <v>286</v>
      </c>
      <c r="D97" t="s">
        <v>287</v>
      </c>
      <c r="E97" t="s">
        <v>7</v>
      </c>
      <c r="F97" t="s">
        <v>7</v>
      </c>
      <c r="G97" t="s">
        <v>288</v>
      </c>
    </row>
    <row r="98" spans="3:7" x14ac:dyDescent="0.25">
      <c r="C98" s="1" t="s">
        <v>289</v>
      </c>
      <c r="D98" t="s">
        <v>290</v>
      </c>
      <c r="E98" t="s">
        <v>8</v>
      </c>
      <c r="F98" t="s">
        <v>8</v>
      </c>
      <c r="G98" t="s">
        <v>291</v>
      </c>
    </row>
    <row r="99" spans="3:7" x14ac:dyDescent="0.25">
      <c r="C99" s="1" t="s">
        <v>292</v>
      </c>
      <c r="D99" t="s">
        <v>293</v>
      </c>
      <c r="E99" t="s">
        <v>7</v>
      </c>
      <c r="F99" t="s">
        <v>8</v>
      </c>
      <c r="G99" t="s">
        <v>294</v>
      </c>
    </row>
    <row r="100" spans="3:7" x14ac:dyDescent="0.25">
      <c r="C100" s="1" t="s">
        <v>295</v>
      </c>
      <c r="D100" t="s">
        <v>296</v>
      </c>
      <c r="E100" t="s">
        <v>7</v>
      </c>
      <c r="F100" t="s">
        <v>8</v>
      </c>
      <c r="G100" t="s">
        <v>297</v>
      </c>
    </row>
    <row r="101" spans="3:7" x14ac:dyDescent="0.25">
      <c r="C101" s="1" t="s">
        <v>298</v>
      </c>
      <c r="D101" t="s">
        <v>299</v>
      </c>
      <c r="E101" t="s">
        <v>8</v>
      </c>
      <c r="F101" t="s">
        <v>8</v>
      </c>
      <c r="G101" t="s">
        <v>300</v>
      </c>
    </row>
    <row r="102" spans="3:7" x14ac:dyDescent="0.25">
      <c r="C102" s="1" t="s">
        <v>301</v>
      </c>
      <c r="D102" t="s">
        <v>302</v>
      </c>
      <c r="E102" t="s">
        <v>8</v>
      </c>
      <c r="F102" t="s">
        <v>8</v>
      </c>
      <c r="G102" t="s">
        <v>303</v>
      </c>
    </row>
    <row r="103" spans="3:7" x14ac:dyDescent="0.25">
      <c r="C103" s="1" t="s">
        <v>304</v>
      </c>
      <c r="D103" t="s">
        <v>305</v>
      </c>
      <c r="E103" t="s">
        <v>8</v>
      </c>
      <c r="F103" t="s">
        <v>8</v>
      </c>
      <c r="G103" t="s">
        <v>306</v>
      </c>
    </row>
    <row r="104" spans="3:7" x14ac:dyDescent="0.25">
      <c r="C104" s="1" t="s">
        <v>307</v>
      </c>
      <c r="D104" t="s">
        <v>308</v>
      </c>
      <c r="E104" t="s">
        <v>8</v>
      </c>
      <c r="F104" t="s">
        <v>8</v>
      </c>
      <c r="G104" t="s">
        <v>309</v>
      </c>
    </row>
    <row r="105" spans="3:7" x14ac:dyDescent="0.25">
      <c r="C105" s="1" t="s">
        <v>310</v>
      </c>
      <c r="D105" t="s">
        <v>311</v>
      </c>
      <c r="E105" t="s">
        <v>8</v>
      </c>
      <c r="F105" t="s">
        <v>8</v>
      </c>
      <c r="G105" t="s">
        <v>312</v>
      </c>
    </row>
    <row r="106" spans="3:7" x14ac:dyDescent="0.25">
      <c r="C106" s="1" t="s">
        <v>313</v>
      </c>
      <c r="D106" t="s">
        <v>314</v>
      </c>
      <c r="E106" t="s">
        <v>7</v>
      </c>
      <c r="F106" t="s">
        <v>7</v>
      </c>
      <c r="G106" t="s">
        <v>315</v>
      </c>
    </row>
    <row r="107" spans="3:7" x14ac:dyDescent="0.25">
      <c r="C107" s="1" t="s">
        <v>316</v>
      </c>
      <c r="D107" t="s">
        <v>317</v>
      </c>
      <c r="E107" t="s">
        <v>7</v>
      </c>
      <c r="F107" t="s">
        <v>7</v>
      </c>
      <c r="G107" t="s">
        <v>318</v>
      </c>
    </row>
    <row r="108" spans="3:7" x14ac:dyDescent="0.25">
      <c r="C108" s="1" t="s">
        <v>319</v>
      </c>
      <c r="D108" t="s">
        <v>320</v>
      </c>
      <c r="E108" t="s">
        <v>7</v>
      </c>
      <c r="F108" t="s">
        <v>7</v>
      </c>
      <c r="G108" t="s">
        <v>321</v>
      </c>
    </row>
    <row r="109" spans="3:7" x14ac:dyDescent="0.25">
      <c r="C109" s="1" t="s">
        <v>322</v>
      </c>
      <c r="D109" t="s">
        <v>323</v>
      </c>
      <c r="E109" t="s">
        <v>7</v>
      </c>
      <c r="F109" t="s">
        <v>8</v>
      </c>
      <c r="G109" t="s">
        <v>324</v>
      </c>
    </row>
    <row r="110" spans="3:7" x14ac:dyDescent="0.25">
      <c r="C110" s="1" t="s">
        <v>325</v>
      </c>
      <c r="D110" t="s">
        <v>326</v>
      </c>
      <c r="E110" t="s">
        <v>7</v>
      </c>
      <c r="F110" t="s">
        <v>8</v>
      </c>
      <c r="G110" t="s">
        <v>327</v>
      </c>
    </row>
    <row r="111" spans="3:7" x14ac:dyDescent="0.25">
      <c r="C111" s="1" t="s">
        <v>328</v>
      </c>
      <c r="D111" t="s">
        <v>329</v>
      </c>
      <c r="E111" t="s">
        <v>7</v>
      </c>
      <c r="F111" t="s">
        <v>8</v>
      </c>
      <c r="G111" t="s">
        <v>330</v>
      </c>
    </row>
    <row r="123" spans="7:14" x14ac:dyDescent="0.25">
      <c r="G123" s="81" t="s">
        <v>462</v>
      </c>
      <c r="H123">
        <v>1</v>
      </c>
      <c r="I123">
        <v>2</v>
      </c>
      <c r="J123">
        <v>3</v>
      </c>
      <c r="K123">
        <v>4</v>
      </c>
      <c r="L123">
        <v>5</v>
      </c>
      <c r="M123">
        <v>6</v>
      </c>
      <c r="N123">
        <v>7</v>
      </c>
    </row>
    <row r="124" spans="7:14" x14ac:dyDescent="0.25">
      <c r="G124" t="s">
        <v>463</v>
      </c>
      <c r="H124" t="s">
        <v>5</v>
      </c>
      <c r="I124" t="s">
        <v>28</v>
      </c>
      <c r="J124" t="s">
        <v>31</v>
      </c>
      <c r="K124" t="s">
        <v>274</v>
      </c>
      <c r="L124" t="s">
        <v>277</v>
      </c>
      <c r="M124" t="s">
        <v>157</v>
      </c>
      <c r="N124" t="s">
        <v>465</v>
      </c>
    </row>
    <row r="125" spans="7:14" x14ac:dyDescent="0.25">
      <c r="G125" t="s">
        <v>464</v>
      </c>
      <c r="H125" t="s">
        <v>157</v>
      </c>
      <c r="I125" t="s">
        <v>163</v>
      </c>
      <c r="J125" t="s">
        <v>322</v>
      </c>
      <c r="K125" t="s">
        <v>325</v>
      </c>
      <c r="L125" t="s">
        <v>316</v>
      </c>
      <c r="M125" t="s">
        <v>319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pane xSplit="4" ySplit="5" topLeftCell="E15" activePane="bottomRight" state="frozen"/>
      <selection pane="topRight" activeCell="E1" sqref="E1"/>
      <selection pane="bottomLeft" activeCell="A6" sqref="A6"/>
      <selection pane="bottomRight" activeCell="D20" sqref="D20"/>
    </sheetView>
  </sheetViews>
  <sheetFormatPr baseColWidth="10" defaultRowHeight="15" x14ac:dyDescent="0.25"/>
  <cols>
    <col min="1" max="1" width="13.85546875" bestFit="1" customWidth="1"/>
    <col min="2" max="2" width="11.140625" bestFit="1" customWidth="1"/>
    <col min="3" max="3" width="5.7109375" bestFit="1" customWidth="1"/>
    <col min="4" max="4" width="81" bestFit="1" customWidth="1"/>
    <col min="5" max="5" width="22.7109375" bestFit="1" customWidth="1"/>
    <col min="6" max="6" width="13.5703125" bestFit="1" customWidth="1"/>
    <col min="7" max="8" width="12.85546875" bestFit="1" customWidth="1"/>
    <col min="9" max="9" width="13" bestFit="1" customWidth="1"/>
    <col min="10" max="10" width="12.85546875" bestFit="1" customWidth="1"/>
    <col min="11" max="12" width="13.570312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461</v>
      </c>
      <c r="E1" s="81" t="s">
        <v>462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</row>
    <row r="2" spans="1:12" x14ac:dyDescent="0.25">
      <c r="A2" s="84" t="s">
        <v>5</v>
      </c>
      <c r="B2" t="s">
        <v>6</v>
      </c>
      <c r="C2" t="s">
        <v>8</v>
      </c>
      <c r="D2" t="s">
        <v>9</v>
      </c>
      <c r="E2" t="s">
        <v>463</v>
      </c>
      <c r="F2" t="s">
        <v>5</v>
      </c>
      <c r="G2" t="s">
        <v>28</v>
      </c>
      <c r="H2" t="s">
        <v>31</v>
      </c>
      <c r="I2" t="s">
        <v>274</v>
      </c>
      <c r="J2" t="s">
        <v>277</v>
      </c>
      <c r="K2" t="s">
        <v>157</v>
      </c>
      <c r="L2" t="s">
        <v>328</v>
      </c>
    </row>
    <row r="3" spans="1:12" x14ac:dyDescent="0.25">
      <c r="A3" t="s">
        <v>10</v>
      </c>
      <c r="B3" t="s">
        <v>11</v>
      </c>
      <c r="C3" t="s">
        <v>8</v>
      </c>
      <c r="D3" t="s">
        <v>12</v>
      </c>
      <c r="E3" t="s">
        <v>464</v>
      </c>
      <c r="F3" t="s">
        <v>157</v>
      </c>
      <c r="G3" t="s">
        <v>163</v>
      </c>
      <c r="H3" t="s">
        <v>322</v>
      </c>
      <c r="I3" t="s">
        <v>325</v>
      </c>
      <c r="J3" t="s">
        <v>316</v>
      </c>
      <c r="K3" t="s">
        <v>319</v>
      </c>
      <c r="L3" t="s">
        <v>328</v>
      </c>
    </row>
    <row r="4" spans="1:12" x14ac:dyDescent="0.25">
      <c r="A4" t="s">
        <v>13</v>
      </c>
      <c r="B4" t="s">
        <v>14</v>
      </c>
      <c r="C4" t="s">
        <v>7</v>
      </c>
      <c r="D4" t="s">
        <v>15</v>
      </c>
    </row>
    <row r="5" spans="1:12" x14ac:dyDescent="0.25">
      <c r="A5" t="s">
        <v>16</v>
      </c>
      <c r="B5" t="s">
        <v>17</v>
      </c>
      <c r="C5" t="s">
        <v>8</v>
      </c>
      <c r="D5" t="s">
        <v>18</v>
      </c>
    </row>
    <row r="6" spans="1:12" x14ac:dyDescent="0.25">
      <c r="A6" t="s">
        <v>25</v>
      </c>
      <c r="B6" t="s">
        <v>26</v>
      </c>
      <c r="C6" t="s">
        <v>7</v>
      </c>
      <c r="D6" t="s">
        <v>27</v>
      </c>
    </row>
    <row r="7" spans="1:12" x14ac:dyDescent="0.25">
      <c r="A7" s="84" t="s">
        <v>28</v>
      </c>
      <c r="B7" t="s">
        <v>29</v>
      </c>
      <c r="C7" t="s">
        <v>8</v>
      </c>
      <c r="D7" t="s">
        <v>30</v>
      </c>
    </row>
    <row r="8" spans="1:12" x14ac:dyDescent="0.25">
      <c r="A8" s="84" t="s">
        <v>31</v>
      </c>
      <c r="B8" t="s">
        <v>32</v>
      </c>
      <c r="C8" t="s">
        <v>8</v>
      </c>
      <c r="D8" t="s">
        <v>33</v>
      </c>
    </row>
    <row r="9" spans="1:12" x14ac:dyDescent="0.25">
      <c r="A9" t="s">
        <v>49</v>
      </c>
      <c r="B9" t="s">
        <v>50</v>
      </c>
      <c r="C9" t="s">
        <v>8</v>
      </c>
      <c r="D9" t="s">
        <v>51</v>
      </c>
    </row>
    <row r="10" spans="1:12" x14ac:dyDescent="0.25">
      <c r="A10" t="s">
        <v>67</v>
      </c>
      <c r="B10" t="s">
        <v>68</v>
      </c>
      <c r="C10" t="s">
        <v>8</v>
      </c>
      <c r="D10" t="s">
        <v>69</v>
      </c>
    </row>
    <row r="11" spans="1:12" x14ac:dyDescent="0.25">
      <c r="A11" t="s">
        <v>70</v>
      </c>
      <c r="B11" t="s">
        <v>71</v>
      </c>
      <c r="C11" t="s">
        <v>8</v>
      </c>
      <c r="D11" t="s">
        <v>72</v>
      </c>
    </row>
    <row r="12" spans="1:12" x14ac:dyDescent="0.25">
      <c r="A12" t="s">
        <v>73</v>
      </c>
      <c r="B12" t="s">
        <v>74</v>
      </c>
      <c r="C12" t="s">
        <v>7</v>
      </c>
      <c r="D12" t="s">
        <v>75</v>
      </c>
    </row>
    <row r="13" spans="1:12" x14ac:dyDescent="0.25">
      <c r="A13" t="s">
        <v>76</v>
      </c>
      <c r="B13" t="s">
        <v>77</v>
      </c>
      <c r="C13" t="s">
        <v>8</v>
      </c>
      <c r="D13" t="s">
        <v>78</v>
      </c>
    </row>
    <row r="14" spans="1:12" x14ac:dyDescent="0.25">
      <c r="A14" t="s">
        <v>79</v>
      </c>
      <c r="B14" t="s">
        <v>80</v>
      </c>
      <c r="C14" t="s">
        <v>8</v>
      </c>
      <c r="D14" t="s">
        <v>81</v>
      </c>
    </row>
    <row r="15" spans="1:12" x14ac:dyDescent="0.25">
      <c r="A15" t="s">
        <v>82</v>
      </c>
      <c r="B15" t="s">
        <v>83</v>
      </c>
      <c r="C15" t="s">
        <v>8</v>
      </c>
      <c r="D15" t="s">
        <v>84</v>
      </c>
    </row>
    <row r="16" spans="1:12" x14ac:dyDescent="0.25">
      <c r="A16" t="s">
        <v>85</v>
      </c>
      <c r="B16" t="s">
        <v>86</v>
      </c>
      <c r="C16" t="s">
        <v>8</v>
      </c>
      <c r="D16" t="s">
        <v>87</v>
      </c>
    </row>
    <row r="17" spans="1:4" x14ac:dyDescent="0.25">
      <c r="A17" t="s">
        <v>133</v>
      </c>
      <c r="B17" t="s">
        <v>134</v>
      </c>
      <c r="C17" t="s">
        <v>8</v>
      </c>
      <c r="D17" t="s">
        <v>135</v>
      </c>
    </row>
    <row r="18" spans="1:4" x14ac:dyDescent="0.25">
      <c r="A18" t="s">
        <v>136</v>
      </c>
      <c r="B18" t="s">
        <v>137</v>
      </c>
      <c r="C18" t="s">
        <v>8</v>
      </c>
      <c r="D18" t="s">
        <v>138</v>
      </c>
    </row>
    <row r="19" spans="1:4" x14ac:dyDescent="0.25">
      <c r="A19" t="s">
        <v>139</v>
      </c>
      <c r="B19" t="s">
        <v>140</v>
      </c>
      <c r="C19" t="s">
        <v>8</v>
      </c>
      <c r="D19" t="s">
        <v>141</v>
      </c>
    </row>
    <row r="20" spans="1:4" x14ac:dyDescent="0.25">
      <c r="A20" t="s">
        <v>142</v>
      </c>
      <c r="B20" t="s">
        <v>143</v>
      </c>
      <c r="C20" t="s">
        <v>7</v>
      </c>
      <c r="D20" t="s">
        <v>144</v>
      </c>
    </row>
    <row r="21" spans="1:4" x14ac:dyDescent="0.25">
      <c r="A21" t="s">
        <v>145</v>
      </c>
      <c r="B21" t="s">
        <v>146</v>
      </c>
      <c r="C21" t="s">
        <v>8</v>
      </c>
      <c r="D21" t="s">
        <v>147</v>
      </c>
    </row>
    <row r="22" spans="1:4" x14ac:dyDescent="0.25">
      <c r="A22" t="s">
        <v>148</v>
      </c>
      <c r="B22" t="s">
        <v>149</v>
      </c>
      <c r="C22" t="s">
        <v>7</v>
      </c>
      <c r="D22" t="s">
        <v>150</v>
      </c>
    </row>
    <row r="23" spans="1:4" x14ac:dyDescent="0.25">
      <c r="A23" t="s">
        <v>154</v>
      </c>
      <c r="B23" t="s">
        <v>155</v>
      </c>
      <c r="C23" t="s">
        <v>8</v>
      </c>
      <c r="D23" t="s">
        <v>156</v>
      </c>
    </row>
    <row r="24" spans="1:4" x14ac:dyDescent="0.25">
      <c r="A24" s="84" t="s">
        <v>157</v>
      </c>
      <c r="B24" t="s">
        <v>158</v>
      </c>
      <c r="C24" t="s">
        <v>8</v>
      </c>
      <c r="D24" t="s">
        <v>159</v>
      </c>
    </row>
    <row r="25" spans="1:4" x14ac:dyDescent="0.25">
      <c r="A25" s="84" t="s">
        <v>163</v>
      </c>
      <c r="B25" t="s">
        <v>164</v>
      </c>
      <c r="C25" t="s">
        <v>8</v>
      </c>
      <c r="D25" t="s">
        <v>165</v>
      </c>
    </row>
    <row r="26" spans="1:4" x14ac:dyDescent="0.25">
      <c r="A26" t="s">
        <v>166</v>
      </c>
      <c r="B26" t="s">
        <v>167</v>
      </c>
      <c r="C26" t="s">
        <v>8</v>
      </c>
      <c r="D26" t="s">
        <v>168</v>
      </c>
    </row>
    <row r="27" spans="1:4" x14ac:dyDescent="0.25">
      <c r="A27" t="s">
        <v>169</v>
      </c>
      <c r="B27" t="s">
        <v>170</v>
      </c>
      <c r="C27" t="s">
        <v>8</v>
      </c>
      <c r="D27" t="s">
        <v>171</v>
      </c>
    </row>
    <row r="28" spans="1:4" x14ac:dyDescent="0.25">
      <c r="A28" t="s">
        <v>172</v>
      </c>
      <c r="B28" t="s">
        <v>173</v>
      </c>
      <c r="C28" t="s">
        <v>8</v>
      </c>
      <c r="D28" t="s">
        <v>174</v>
      </c>
    </row>
    <row r="29" spans="1:4" x14ac:dyDescent="0.25">
      <c r="A29" t="s">
        <v>178</v>
      </c>
      <c r="B29" t="s">
        <v>179</v>
      </c>
      <c r="C29" t="s">
        <v>8</v>
      </c>
      <c r="D29" t="s">
        <v>180</v>
      </c>
    </row>
    <row r="30" spans="1:4" x14ac:dyDescent="0.25">
      <c r="A30" t="s">
        <v>184</v>
      </c>
      <c r="B30" t="s">
        <v>185</v>
      </c>
      <c r="C30" t="s">
        <v>8</v>
      </c>
      <c r="D30" t="s">
        <v>186</v>
      </c>
    </row>
    <row r="31" spans="1:4" x14ac:dyDescent="0.25">
      <c r="A31" t="s">
        <v>187</v>
      </c>
      <c r="B31" t="s">
        <v>188</v>
      </c>
      <c r="C31" t="s">
        <v>7</v>
      </c>
      <c r="D31" t="s">
        <v>189</v>
      </c>
    </row>
    <row r="32" spans="1:4" x14ac:dyDescent="0.25">
      <c r="A32" t="s">
        <v>193</v>
      </c>
      <c r="B32" t="s">
        <v>194</v>
      </c>
      <c r="C32" t="s">
        <v>7</v>
      </c>
      <c r="D32" t="s">
        <v>195</v>
      </c>
    </row>
    <row r="33" spans="1:4" x14ac:dyDescent="0.25">
      <c r="A33" t="s">
        <v>196</v>
      </c>
      <c r="B33" t="s">
        <v>197</v>
      </c>
      <c r="C33" t="s">
        <v>7</v>
      </c>
      <c r="D33" t="s">
        <v>198</v>
      </c>
    </row>
    <row r="34" spans="1:4" x14ac:dyDescent="0.25">
      <c r="A34" t="s">
        <v>199</v>
      </c>
      <c r="B34" t="s">
        <v>200</v>
      </c>
      <c r="C34" t="s">
        <v>8</v>
      </c>
      <c r="D34" t="s">
        <v>201</v>
      </c>
    </row>
    <row r="35" spans="1:4" x14ac:dyDescent="0.25">
      <c r="A35" t="s">
        <v>202</v>
      </c>
      <c r="B35" t="s">
        <v>203</v>
      </c>
      <c r="C35" t="s">
        <v>8</v>
      </c>
      <c r="D35" t="s">
        <v>204</v>
      </c>
    </row>
    <row r="36" spans="1:4" x14ac:dyDescent="0.25">
      <c r="A36" t="s">
        <v>205</v>
      </c>
      <c r="B36" t="s">
        <v>206</v>
      </c>
      <c r="C36" t="s">
        <v>7</v>
      </c>
      <c r="D36" t="s">
        <v>207</v>
      </c>
    </row>
    <row r="37" spans="1:4" x14ac:dyDescent="0.25">
      <c r="A37" t="s">
        <v>208</v>
      </c>
      <c r="B37" t="s">
        <v>209</v>
      </c>
      <c r="C37" t="s">
        <v>8</v>
      </c>
      <c r="D37" t="s">
        <v>210</v>
      </c>
    </row>
    <row r="38" spans="1:4" x14ac:dyDescent="0.25">
      <c r="A38" t="s">
        <v>211</v>
      </c>
      <c r="B38" t="s">
        <v>212</v>
      </c>
      <c r="C38" t="s">
        <v>8</v>
      </c>
      <c r="D38" t="s">
        <v>213</v>
      </c>
    </row>
    <row r="39" spans="1:4" x14ac:dyDescent="0.25">
      <c r="A39" t="s">
        <v>214</v>
      </c>
      <c r="B39" t="s">
        <v>215</v>
      </c>
      <c r="C39" t="s">
        <v>8</v>
      </c>
      <c r="D39" t="s">
        <v>216</v>
      </c>
    </row>
    <row r="40" spans="1:4" x14ac:dyDescent="0.25">
      <c r="A40" t="s">
        <v>217</v>
      </c>
      <c r="B40" t="s">
        <v>218</v>
      </c>
      <c r="C40" t="s">
        <v>8</v>
      </c>
      <c r="D40" t="s">
        <v>219</v>
      </c>
    </row>
    <row r="41" spans="1:4" x14ac:dyDescent="0.25">
      <c r="A41" t="s">
        <v>220</v>
      </c>
      <c r="B41" t="s">
        <v>221</v>
      </c>
      <c r="C41" t="s">
        <v>8</v>
      </c>
      <c r="D41" t="s">
        <v>222</v>
      </c>
    </row>
    <row r="42" spans="1:4" x14ac:dyDescent="0.25">
      <c r="A42" t="s">
        <v>223</v>
      </c>
      <c r="B42" t="s">
        <v>224</v>
      </c>
      <c r="C42" t="s">
        <v>8</v>
      </c>
      <c r="D42" t="s">
        <v>225</v>
      </c>
    </row>
    <row r="43" spans="1:4" x14ac:dyDescent="0.25">
      <c r="A43" t="s">
        <v>226</v>
      </c>
      <c r="B43" t="s">
        <v>227</v>
      </c>
      <c r="C43" t="s">
        <v>8</v>
      </c>
      <c r="D43" t="s">
        <v>228</v>
      </c>
    </row>
    <row r="44" spans="1:4" x14ac:dyDescent="0.25">
      <c r="A44" t="s">
        <v>229</v>
      </c>
      <c r="B44" t="s">
        <v>230</v>
      </c>
      <c r="C44" t="s">
        <v>8</v>
      </c>
      <c r="D44" t="s">
        <v>231</v>
      </c>
    </row>
    <row r="45" spans="1:4" x14ac:dyDescent="0.25">
      <c r="A45" t="s">
        <v>235</v>
      </c>
      <c r="B45" t="s">
        <v>236</v>
      </c>
      <c r="C45" t="s">
        <v>8</v>
      </c>
      <c r="D45" t="s">
        <v>237</v>
      </c>
    </row>
    <row r="46" spans="1:4" x14ac:dyDescent="0.25">
      <c r="A46" t="s">
        <v>238</v>
      </c>
      <c r="B46" t="s">
        <v>239</v>
      </c>
      <c r="C46" t="s">
        <v>8</v>
      </c>
      <c r="D46" t="s">
        <v>240</v>
      </c>
    </row>
    <row r="47" spans="1:4" x14ac:dyDescent="0.25">
      <c r="A47" t="s">
        <v>241</v>
      </c>
      <c r="B47" t="s">
        <v>242</v>
      </c>
      <c r="C47" t="s">
        <v>8</v>
      </c>
      <c r="D47" t="s">
        <v>243</v>
      </c>
    </row>
    <row r="48" spans="1:4" x14ac:dyDescent="0.25">
      <c r="A48" t="s">
        <v>244</v>
      </c>
      <c r="B48" t="s">
        <v>245</v>
      </c>
      <c r="C48" t="s">
        <v>8</v>
      </c>
      <c r="D48" t="s">
        <v>246</v>
      </c>
    </row>
    <row r="49" spans="1:4" x14ac:dyDescent="0.25">
      <c r="A49" t="s">
        <v>247</v>
      </c>
      <c r="B49" t="s">
        <v>248</v>
      </c>
      <c r="C49" t="s">
        <v>8</v>
      </c>
      <c r="D49" t="s">
        <v>249</v>
      </c>
    </row>
    <row r="50" spans="1:4" x14ac:dyDescent="0.25">
      <c r="A50" t="s">
        <v>250</v>
      </c>
      <c r="B50" t="s">
        <v>251</v>
      </c>
      <c r="C50" t="s">
        <v>8</v>
      </c>
      <c r="D50" t="s">
        <v>252</v>
      </c>
    </row>
    <row r="51" spans="1:4" x14ac:dyDescent="0.25">
      <c r="A51" t="s">
        <v>265</v>
      </c>
      <c r="B51" t="s">
        <v>266</v>
      </c>
      <c r="C51" t="s">
        <v>7</v>
      </c>
      <c r="D51" t="s">
        <v>267</v>
      </c>
    </row>
    <row r="52" spans="1:4" x14ac:dyDescent="0.25">
      <c r="A52" t="s">
        <v>271</v>
      </c>
      <c r="B52" t="s">
        <v>272</v>
      </c>
      <c r="C52" t="s">
        <v>7</v>
      </c>
      <c r="D52" t="s">
        <v>273</v>
      </c>
    </row>
    <row r="53" spans="1:4" x14ac:dyDescent="0.25">
      <c r="A53" s="84" t="s">
        <v>274</v>
      </c>
      <c r="B53" t="s">
        <v>275</v>
      </c>
      <c r="C53" t="s">
        <v>8</v>
      </c>
      <c r="D53" t="s">
        <v>276</v>
      </c>
    </row>
    <row r="54" spans="1:4" x14ac:dyDescent="0.25">
      <c r="A54" s="84" t="s">
        <v>277</v>
      </c>
      <c r="B54" t="s">
        <v>278</v>
      </c>
      <c r="C54" t="s">
        <v>8</v>
      </c>
      <c r="D54" t="s">
        <v>279</v>
      </c>
    </row>
    <row r="55" spans="1:4" x14ac:dyDescent="0.25">
      <c r="A55" t="s">
        <v>280</v>
      </c>
      <c r="B55" t="s">
        <v>281</v>
      </c>
      <c r="C55" t="s">
        <v>7</v>
      </c>
      <c r="D55" t="s">
        <v>282</v>
      </c>
    </row>
    <row r="56" spans="1:4" x14ac:dyDescent="0.25">
      <c r="A56" t="s">
        <v>283</v>
      </c>
      <c r="B56" t="s">
        <v>284</v>
      </c>
      <c r="C56" t="s">
        <v>7</v>
      </c>
      <c r="D56" t="s">
        <v>285</v>
      </c>
    </row>
    <row r="57" spans="1:4" x14ac:dyDescent="0.25">
      <c r="A57" t="s">
        <v>286</v>
      </c>
      <c r="B57" t="s">
        <v>287</v>
      </c>
      <c r="C57" t="s">
        <v>7</v>
      </c>
      <c r="D57" t="s">
        <v>288</v>
      </c>
    </row>
    <row r="58" spans="1:4" x14ac:dyDescent="0.25">
      <c r="A58" t="s">
        <v>292</v>
      </c>
      <c r="B58" t="s">
        <v>293</v>
      </c>
      <c r="C58" t="s">
        <v>8</v>
      </c>
      <c r="D58" t="s">
        <v>294</v>
      </c>
    </row>
    <row r="59" spans="1:4" x14ac:dyDescent="0.25">
      <c r="A59" t="s">
        <v>295</v>
      </c>
      <c r="B59" t="s">
        <v>296</v>
      </c>
      <c r="C59" t="s">
        <v>8</v>
      </c>
      <c r="D59" t="s">
        <v>297</v>
      </c>
    </row>
    <row r="60" spans="1:4" x14ac:dyDescent="0.25">
      <c r="A60" t="s">
        <v>313</v>
      </c>
      <c r="B60" t="s">
        <v>314</v>
      </c>
      <c r="C60" t="s">
        <v>7</v>
      </c>
      <c r="D60" t="s">
        <v>315</v>
      </c>
    </row>
    <row r="61" spans="1:4" x14ac:dyDescent="0.25">
      <c r="A61" s="84" t="s">
        <v>316</v>
      </c>
      <c r="B61" t="s">
        <v>317</v>
      </c>
      <c r="C61" t="s">
        <v>7</v>
      </c>
      <c r="D61" t="s">
        <v>466</v>
      </c>
    </row>
    <row r="62" spans="1:4" x14ac:dyDescent="0.25">
      <c r="A62" s="84" t="s">
        <v>319</v>
      </c>
      <c r="B62" t="s">
        <v>320</v>
      </c>
      <c r="C62" t="s">
        <v>7</v>
      </c>
      <c r="D62" t="s">
        <v>467</v>
      </c>
    </row>
    <row r="63" spans="1:4" x14ac:dyDescent="0.25">
      <c r="A63" s="84" t="s">
        <v>322</v>
      </c>
      <c r="B63" t="s">
        <v>323</v>
      </c>
      <c r="C63" t="s">
        <v>8</v>
      </c>
      <c r="D63" t="s">
        <v>324</v>
      </c>
    </row>
    <row r="64" spans="1:4" x14ac:dyDescent="0.25">
      <c r="A64" s="84" t="s">
        <v>325</v>
      </c>
      <c r="B64" t="s">
        <v>326</v>
      </c>
      <c r="C64" t="s">
        <v>8</v>
      </c>
      <c r="D64" t="s">
        <v>327</v>
      </c>
    </row>
    <row r="65" spans="1:4" x14ac:dyDescent="0.25">
      <c r="A65" s="84" t="s">
        <v>328</v>
      </c>
      <c r="B65" t="s">
        <v>329</v>
      </c>
      <c r="C65" t="s">
        <v>8</v>
      </c>
      <c r="D65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Resumen cragenomica (2)</vt:lpstr>
      <vt:lpstr>Resumen cragenomica</vt:lpstr>
      <vt:lpstr>Score-P ---- Papi</vt:lpstr>
      <vt:lpstr>Score-P</vt:lpstr>
      <vt:lpstr>HP</vt:lpstr>
      <vt:lpstr>aolin21</vt:lpstr>
      <vt:lpstr>aoclsd</vt:lpstr>
      <vt:lpstr>Hoja1</vt:lpstr>
      <vt:lpstr>batman</vt:lpstr>
      <vt:lpstr>catwoman</vt:lpstr>
      <vt:lpstr>penguin</vt:lpstr>
      <vt:lpstr>robin</vt:lpstr>
      <vt:lpstr>sandman</vt:lpstr>
      <vt:lpstr>bane</vt:lpstr>
    </vt:vector>
  </TitlesOfParts>
  <Company>UAB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Jordi</cp:lastModifiedBy>
  <cp:lastPrinted>2017-03-24T10:57:25Z</cp:lastPrinted>
  <dcterms:created xsi:type="dcterms:W3CDTF">2016-11-15T09:07:21Z</dcterms:created>
  <dcterms:modified xsi:type="dcterms:W3CDTF">2018-06-29T08:52:55Z</dcterms:modified>
</cp:coreProperties>
</file>