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ereira/code/PlanificacionProgramacionOperaciones2019/excel/"/>
    </mc:Choice>
  </mc:AlternateContent>
  <xr:revisionPtr revIDLastSave="0" documentId="13_ncr:1_{B6686732-673D-964D-AE49-0540CD71C281}" xr6:coauthVersionLast="45" xr6:coauthVersionMax="45" xr10:uidLastSave="{00000000-0000-0000-0000-000000000000}"/>
  <bookViews>
    <workbookView xWindow="0" yWindow="460" windowWidth="20480" windowHeight="14900" activeTab="5" xr2:uid="{80854456-ED8B-9A44-BA00-FEB7648CFAD2}"/>
  </bookViews>
  <sheets>
    <sheet name="Datos" sheetId="5" r:id="rId1"/>
    <sheet name="Random" sheetId="1" r:id="rId2"/>
    <sheet name="Hoja1" sheetId="7" r:id="rId3"/>
    <sheet name="Greedy" sheetId="2" r:id="rId4"/>
    <sheet name="Hoja2" sheetId="8" r:id="rId5"/>
    <sheet name="Solver" sheetId="6" r:id="rId6"/>
  </sheets>
  <definedNames>
    <definedName name="solver_adj" localSheetId="0" hidden="1">Datos!$E$5:$S$5</definedName>
    <definedName name="solver_adj" localSheetId="5" hidden="1">Solver!$E$5:$S$7</definedName>
    <definedName name="solver_cvg" localSheetId="0" hidden="1">0.0001</definedName>
    <definedName name="solver_cvg" localSheetId="5" hidden="1">0.0001</definedName>
    <definedName name="solver_drv" localSheetId="0" hidden="1">1</definedName>
    <definedName name="solver_drv" localSheetId="5" hidden="1">1</definedName>
    <definedName name="solver_eng" localSheetId="0" hidden="1">3</definedName>
    <definedName name="solver_eng" localSheetId="5" hidden="1">3</definedName>
    <definedName name="solver_itr" localSheetId="0" hidden="1">2147483647</definedName>
    <definedName name="solver_itr" localSheetId="5" hidden="1">2147483647</definedName>
    <definedName name="solver_lhs1" localSheetId="0" hidden="1">Datos!$E$5:$S$5</definedName>
    <definedName name="solver_lhs1" localSheetId="5" hidden="1">Solver!$E$5:$S$7</definedName>
    <definedName name="solver_lhs2" localSheetId="0" hidden="1">Datos!$E$5:$S$5</definedName>
    <definedName name="solver_lhs2" localSheetId="5" hidden="1">Solver!$E$9:$S$9</definedName>
    <definedName name="solver_lhs3" localSheetId="0" hidden="1">Datos!$E$5:$S$5</definedName>
    <definedName name="solver_lin" localSheetId="0" hidden="1">2</definedName>
    <definedName name="solver_lin" localSheetId="5" hidden="1">2</definedName>
    <definedName name="solver_mip" localSheetId="0" hidden="1">2147483647</definedName>
    <definedName name="solver_mip" localSheetId="5" hidden="1">2147483647</definedName>
    <definedName name="solver_mni" localSheetId="0" hidden="1">30</definedName>
    <definedName name="solver_mni" localSheetId="5" hidden="1">30</definedName>
    <definedName name="solver_mrt" localSheetId="0" hidden="1">0.075</definedName>
    <definedName name="solver_mrt" localSheetId="5" hidden="1">0.075</definedName>
    <definedName name="solver_msl" localSheetId="0" hidden="1">2</definedName>
    <definedName name="solver_msl" localSheetId="5" hidden="1">2</definedName>
    <definedName name="solver_neg" localSheetId="0" hidden="1">1</definedName>
    <definedName name="solver_neg" localSheetId="5" hidden="1">1</definedName>
    <definedName name="solver_nod" localSheetId="0" hidden="1">2147483647</definedName>
    <definedName name="solver_nod" localSheetId="5" hidden="1">2147483647</definedName>
    <definedName name="solver_num" localSheetId="0" hidden="1">3</definedName>
    <definedName name="solver_num" localSheetId="5" hidden="1">2</definedName>
    <definedName name="solver_opt" localSheetId="0" hidden="1">Datos!$E$13</definedName>
    <definedName name="solver_opt" localSheetId="5" hidden="1">Solver!$E$17</definedName>
    <definedName name="solver_pre" localSheetId="0" hidden="1">0.000001</definedName>
    <definedName name="solver_pre" localSheetId="5" hidden="1">0.000001</definedName>
    <definedName name="solver_rbv" localSheetId="0" hidden="1">1</definedName>
    <definedName name="solver_rbv" localSheetId="5" hidden="1">1</definedName>
    <definedName name="solver_rel1" localSheetId="0" hidden="1">1</definedName>
    <definedName name="solver_rel1" localSheetId="5" hidden="1">5</definedName>
    <definedName name="solver_rel2" localSheetId="0" hidden="1">4</definedName>
    <definedName name="solver_rel2" localSheetId="5" hidden="1">2</definedName>
    <definedName name="solver_rel3" localSheetId="0" hidden="1">3</definedName>
    <definedName name="solver_rhs1" localSheetId="0" hidden="1">3</definedName>
    <definedName name="solver_rhs1" localSheetId="5" hidden="1">binario</definedName>
    <definedName name="solver_rhs2" localSheetId="0" hidden="1">entero</definedName>
    <definedName name="solver_rhs2" localSheetId="5" hidden="1">1</definedName>
    <definedName name="solver_rhs3" localSheetId="0" hidden="1">1</definedName>
    <definedName name="solver_rlx" localSheetId="0" hidden="1">2</definedName>
    <definedName name="solver_rlx" localSheetId="5" hidden="1">2</definedName>
    <definedName name="solver_rsd" localSheetId="0" hidden="1">0</definedName>
    <definedName name="solver_rsd" localSheetId="5" hidden="1">0</definedName>
    <definedName name="solver_scl" localSheetId="0" hidden="1">1</definedName>
    <definedName name="solver_scl" localSheetId="5" hidden="1">1</definedName>
    <definedName name="solver_sho" localSheetId="0" hidden="1">2</definedName>
    <definedName name="solver_sho" localSheetId="5" hidden="1">2</definedName>
    <definedName name="solver_ssz" localSheetId="0" hidden="1">100</definedName>
    <definedName name="solver_ssz" localSheetId="5" hidden="1">100</definedName>
    <definedName name="solver_tim" localSheetId="0" hidden="1">2147483647</definedName>
    <definedName name="solver_tim" localSheetId="5" hidden="1">2147483647</definedName>
    <definedName name="solver_tol" localSheetId="0" hidden="1">0.01</definedName>
    <definedName name="solver_tol" localSheetId="5" hidden="1">0.01</definedName>
    <definedName name="solver_typ" localSheetId="0" hidden="1">2</definedName>
    <definedName name="solver_typ" localSheetId="5" hidden="1">2</definedName>
    <definedName name="solver_val" localSheetId="0" hidden="1">0</definedName>
    <definedName name="solver_val" localSheetId="5" hidden="1">0</definedName>
    <definedName name="solver_ver" localSheetId="0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K5" i="8"/>
  <c r="M5" i="8" s="1"/>
  <c r="C5" i="8" s="1"/>
  <c r="F5" i="8" s="1"/>
  <c r="I5" i="8" s="1"/>
  <c r="B5" i="8" s="1"/>
  <c r="J5" i="8" s="1"/>
  <c r="D5" i="8" s="1"/>
  <c r="A5" i="8" s="1"/>
  <c r="O5" i="8" s="1"/>
  <c r="N5" i="8" s="1"/>
  <c r="L5" i="8" s="1"/>
  <c r="G5" i="8" s="1"/>
  <c r="E5" i="8" s="1"/>
  <c r="S9" i="7"/>
  <c r="S8" i="7"/>
  <c r="S7" i="7"/>
  <c r="R9" i="7"/>
  <c r="R8" i="7"/>
  <c r="R7" i="7"/>
  <c r="Q9" i="7"/>
  <c r="Q8" i="7"/>
  <c r="Q7" i="7"/>
  <c r="P9" i="7"/>
  <c r="P8" i="7"/>
  <c r="P7" i="7"/>
  <c r="O9" i="7"/>
  <c r="O8" i="7"/>
  <c r="O7" i="7"/>
  <c r="N9" i="7"/>
  <c r="N8" i="7"/>
  <c r="N7" i="7"/>
  <c r="M9" i="7"/>
  <c r="M8" i="7"/>
  <c r="M7" i="7"/>
  <c r="L9" i="7"/>
  <c r="L8" i="7"/>
  <c r="L7" i="7"/>
  <c r="K9" i="7"/>
  <c r="K8" i="7"/>
  <c r="K7" i="7"/>
  <c r="J9" i="7"/>
  <c r="J8" i="7"/>
  <c r="J7" i="7"/>
  <c r="I9" i="7"/>
  <c r="I8" i="7"/>
  <c r="I7" i="7"/>
  <c r="H9" i="7"/>
  <c r="H8" i="7"/>
  <c r="H7" i="7"/>
  <c r="G9" i="7"/>
  <c r="G8" i="7"/>
  <c r="G7" i="7"/>
  <c r="F8" i="7"/>
  <c r="F9" i="7"/>
  <c r="F7" i="7"/>
  <c r="E9" i="7"/>
  <c r="E8" i="7"/>
  <c r="E7" i="7"/>
  <c r="G1" i="7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F1" i="7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E5" i="5"/>
  <c r="E13" i="6" l="1"/>
  <c r="E12" i="6"/>
  <c r="E11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E9" i="6"/>
  <c r="F1" i="6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E9" i="5"/>
  <c r="E8" i="5"/>
  <c r="F1" i="5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E16" i="6" l="1"/>
  <c r="E15" i="6"/>
  <c r="E7" i="5"/>
  <c r="E9" i="2"/>
  <c r="E8" i="2"/>
  <c r="E7" i="2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E5" i="1"/>
  <c r="E11" i="2" l="1"/>
  <c r="E12" i="2" s="1"/>
  <c r="E17" i="6"/>
  <c r="E11" i="5"/>
  <c r="E12" i="5"/>
  <c r="E7" i="1"/>
  <c r="E9" i="1"/>
  <c r="E8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F5" i="2" l="1"/>
  <c r="F8" i="2" s="1"/>
  <c r="F7" i="2"/>
  <c r="E13" i="5"/>
  <c r="E11" i="1"/>
  <c r="E12" i="1"/>
  <c r="F9" i="2" l="1"/>
  <c r="F11" i="2" s="1"/>
  <c r="F12" i="2" s="1"/>
  <c r="G5" i="2" s="1"/>
  <c r="G8" i="2" s="1"/>
  <c r="E13" i="1"/>
  <c r="G9" i="2" l="1"/>
  <c r="G7" i="2"/>
  <c r="G11" i="2" l="1"/>
  <c r="G12" i="2" s="1"/>
  <c r="H5" i="2" s="1"/>
  <c r="H8" i="2" l="1"/>
  <c r="H9" i="2"/>
  <c r="H7" i="2"/>
  <c r="H11" i="2" l="1"/>
  <c r="H12" i="2" s="1"/>
  <c r="I5" i="2" s="1"/>
  <c r="I8" i="2" l="1"/>
  <c r="I7" i="2"/>
  <c r="I9" i="2"/>
  <c r="I11" i="2" l="1"/>
  <c r="I12" i="2" s="1"/>
  <c r="J5" i="2" s="1"/>
  <c r="J7" i="2" s="1"/>
  <c r="J8" i="2" l="1"/>
  <c r="J9" i="2"/>
  <c r="J11" i="2" l="1"/>
  <c r="J12" i="2" s="1"/>
  <c r="K5" i="2" s="1"/>
  <c r="K7" i="2" s="1"/>
  <c r="K9" i="2" l="1"/>
  <c r="K8" i="2"/>
  <c r="K11" i="2" s="1"/>
  <c r="K12" i="2" s="1"/>
  <c r="L5" i="2" s="1"/>
  <c r="L7" i="2" s="1"/>
  <c r="L8" i="2" l="1"/>
  <c r="L11" i="2" s="1"/>
  <c r="L12" i="2" s="1"/>
  <c r="M5" i="2" s="1"/>
  <c r="M7" i="2" s="1"/>
  <c r="L9" i="2"/>
  <c r="M8" i="2" l="1"/>
  <c r="M9" i="2"/>
  <c r="M11" i="2" l="1"/>
  <c r="M12" i="2" s="1"/>
  <c r="N5" i="2" s="1"/>
  <c r="N7" i="2" s="1"/>
  <c r="N8" i="2" l="1"/>
  <c r="N9" i="2"/>
  <c r="N11" i="2" s="1"/>
  <c r="N12" i="2" s="1"/>
  <c r="O5" i="2" s="1"/>
  <c r="O7" i="2" s="1"/>
  <c r="O8" i="2" l="1"/>
  <c r="O9" i="2"/>
  <c r="O11" i="2" s="1"/>
  <c r="O12" i="2" s="1"/>
  <c r="P5" i="2" s="1"/>
  <c r="P7" i="2" s="1"/>
  <c r="P8" i="2" l="1"/>
  <c r="P9" i="2"/>
  <c r="P11" i="2" l="1"/>
  <c r="P12" i="2" s="1"/>
  <c r="Q5" i="2" s="1"/>
  <c r="Q7" i="2" s="1"/>
  <c r="Q8" i="2" l="1"/>
  <c r="Q11" i="2" s="1"/>
  <c r="Q12" i="2" s="1"/>
  <c r="R5" i="2" s="1"/>
  <c r="R7" i="2" s="1"/>
  <c r="Q9" i="2"/>
  <c r="R9" i="2" l="1"/>
  <c r="R8" i="2"/>
  <c r="R11" i="2" l="1"/>
  <c r="R12" i="2" s="1"/>
  <c r="S5" i="2" s="1"/>
  <c r="S7" i="2" l="1"/>
  <c r="S9" i="2"/>
  <c r="S8" i="2"/>
  <c r="T14" i="2" l="1"/>
</calcChain>
</file>

<file path=xl/sharedStrings.xml><?xml version="1.0" encoding="utf-8"?>
<sst xmlns="http://schemas.openxmlformats.org/spreadsheetml/2006/main" count="130" uniqueCount="31">
  <si>
    <t>propiedad</t>
  </si>
  <si>
    <t>A</t>
  </si>
  <si>
    <t>B</t>
  </si>
  <si>
    <t>C</t>
  </si>
  <si>
    <t xml:space="preserve">D </t>
  </si>
  <si>
    <t>E</t>
  </si>
  <si>
    <t>F</t>
  </si>
  <si>
    <t>G</t>
  </si>
  <si>
    <t>H</t>
  </si>
  <si>
    <t xml:space="preserve">I </t>
  </si>
  <si>
    <t>J</t>
  </si>
  <si>
    <t>K</t>
  </si>
  <si>
    <t>L</t>
  </si>
  <si>
    <t>M</t>
  </si>
  <si>
    <t>N</t>
  </si>
  <si>
    <t>O</t>
  </si>
  <si>
    <t>valor</t>
  </si>
  <si>
    <t>suma</t>
  </si>
  <si>
    <t>min</t>
  </si>
  <si>
    <t>max</t>
  </si>
  <si>
    <t>obj</t>
  </si>
  <si>
    <t xml:space="preserve"> </t>
  </si>
  <si>
    <t>acum1</t>
  </si>
  <si>
    <t>acum2</t>
  </si>
  <si>
    <t>acum3</t>
  </si>
  <si>
    <t>val.min</t>
  </si>
  <si>
    <t>which</t>
  </si>
  <si>
    <t>obj:</t>
  </si>
  <si>
    <t>a 1</t>
  </si>
  <si>
    <t>a 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</si>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</sst>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6E10F-195E-1748-AF00-71A6A06C9700}">
  <dimension ref="C1:S14"/>
  <sheetViews>
    <sheetView zoomScale="150" zoomScaleNormal="150" workbookViewId="0">
      <selection activeCell="Q11" sqref="Q11"/>
    </sheetView>
  </sheetViews>
  <sheetFormatPr baseColWidth="10" defaultRowHeight="16" x14ac:dyDescent="0.2"/>
  <cols>
    <col min="1" max="2" width="4.83203125" customWidth="1"/>
    <col min="4" max="4" width="5.83203125" customWidth="1"/>
    <col min="5" max="19" width="5.5" customWidth="1"/>
  </cols>
  <sheetData>
    <row r="1" spans="3:19" x14ac:dyDescent="0.2"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3:19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3:19" x14ac:dyDescent="0.2">
      <c r="C3" t="s">
        <v>16</v>
      </c>
      <c r="E3" s="1">
        <v>45</v>
      </c>
      <c r="F3" s="1">
        <v>34</v>
      </c>
      <c r="G3" s="1">
        <v>17</v>
      </c>
      <c r="H3" s="1">
        <v>81</v>
      </c>
      <c r="I3" s="1">
        <v>53</v>
      </c>
      <c r="J3" s="1">
        <v>44</v>
      </c>
      <c r="K3" s="1">
        <v>90</v>
      </c>
      <c r="L3" s="1">
        <v>35</v>
      </c>
      <c r="M3" s="1">
        <v>71</v>
      </c>
      <c r="N3" s="1">
        <v>96</v>
      </c>
      <c r="O3" s="1">
        <v>11</v>
      </c>
      <c r="P3" s="1">
        <v>17</v>
      </c>
      <c r="Q3" s="1">
        <v>34</v>
      </c>
      <c r="R3" s="1">
        <v>50</v>
      </c>
      <c r="S3" s="1">
        <v>55</v>
      </c>
    </row>
    <row r="5" spans="3:19" x14ac:dyDescent="0.2">
      <c r="E5" s="2">
        <f ca="1">RANDBETWEEN(1,3)</f>
        <v>1</v>
      </c>
      <c r="F5" s="2">
        <f t="shared" ref="F5:S5" ca="1" si="1">RANDBETWEEN(1,3)</f>
        <v>2</v>
      </c>
      <c r="G5" s="2">
        <f t="shared" ca="1" si="1"/>
        <v>3</v>
      </c>
      <c r="H5" s="2">
        <f t="shared" ca="1" si="1"/>
        <v>2</v>
      </c>
      <c r="I5" s="2">
        <f t="shared" ca="1" si="1"/>
        <v>3</v>
      </c>
      <c r="J5" s="2">
        <f t="shared" ca="1" si="1"/>
        <v>3</v>
      </c>
      <c r="K5" s="2">
        <f t="shared" ca="1" si="1"/>
        <v>3</v>
      </c>
      <c r="L5" s="2">
        <f t="shared" ca="1" si="1"/>
        <v>1</v>
      </c>
      <c r="M5" s="2">
        <f t="shared" ca="1" si="1"/>
        <v>1</v>
      </c>
      <c r="N5" s="2">
        <f t="shared" ca="1" si="1"/>
        <v>3</v>
      </c>
      <c r="O5" s="2">
        <f t="shared" ca="1" si="1"/>
        <v>2</v>
      </c>
      <c r="P5" s="2">
        <f t="shared" ca="1" si="1"/>
        <v>1</v>
      </c>
      <c r="Q5" s="2">
        <f t="shared" ca="1" si="1"/>
        <v>1</v>
      </c>
      <c r="R5" s="2">
        <f t="shared" ca="1" si="1"/>
        <v>2</v>
      </c>
      <c r="S5" s="2">
        <f t="shared" ca="1" si="1"/>
        <v>2</v>
      </c>
    </row>
    <row r="7" spans="3:19" x14ac:dyDescent="0.2">
      <c r="C7" t="s">
        <v>17</v>
      </c>
      <c r="D7">
        <v>1</v>
      </c>
      <c r="E7">
        <f ca="1">SUMIF($E$5:$S$5,D7,$E$3:$S$3)</f>
        <v>202</v>
      </c>
    </row>
    <row r="8" spans="3:19" x14ac:dyDescent="0.2">
      <c r="D8">
        <v>2</v>
      </c>
      <c r="E8">
        <f t="shared" ref="E8:E9" ca="1" si="2">SUMIF($E$5:$S$5,D8,$E$3:$S$3)</f>
        <v>231</v>
      </c>
    </row>
    <row r="9" spans="3:19" x14ac:dyDescent="0.2">
      <c r="D9">
        <v>3</v>
      </c>
      <c r="E9">
        <f t="shared" ca="1" si="2"/>
        <v>300</v>
      </c>
    </row>
    <row r="11" spans="3:19" x14ac:dyDescent="0.2">
      <c r="C11" t="s">
        <v>18</v>
      </c>
      <c r="E11">
        <f ca="1">MIN(E7:E9)</f>
        <v>202</v>
      </c>
    </row>
    <row r="12" spans="3:19" x14ac:dyDescent="0.2">
      <c r="C12" t="s">
        <v>19</v>
      </c>
      <c r="E12">
        <f ca="1">MAX(E7:E9)</f>
        <v>300</v>
      </c>
    </row>
    <row r="13" spans="3:19" x14ac:dyDescent="0.2">
      <c r="C13" t="s">
        <v>20</v>
      </c>
      <c r="E13">
        <f ca="1">E12-E11</f>
        <v>98</v>
      </c>
    </row>
    <row r="14" spans="3:19" x14ac:dyDescent="0.2">
      <c r="G14" t="s">
        <v>21</v>
      </c>
      <c r="H1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455F-4B5C-8942-A7C0-51035421E2BD}">
  <dimension ref="C1:S14"/>
  <sheetViews>
    <sheetView zoomScale="140" zoomScaleNormal="140" workbookViewId="0">
      <selection activeCell="C1" sqref="C1:S6"/>
    </sheetView>
  </sheetViews>
  <sheetFormatPr baseColWidth="10" defaultRowHeight="16" x14ac:dyDescent="0.2"/>
  <cols>
    <col min="1" max="2" width="4.83203125" customWidth="1"/>
    <col min="4" max="4" width="5.83203125" customWidth="1"/>
    <col min="5" max="19" width="5.5" customWidth="1"/>
  </cols>
  <sheetData>
    <row r="1" spans="3:19" x14ac:dyDescent="0.2"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3:19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3:19" x14ac:dyDescent="0.2">
      <c r="C3" t="s">
        <v>16</v>
      </c>
      <c r="E3" s="1">
        <v>45</v>
      </c>
      <c r="F3" s="1">
        <v>34</v>
      </c>
      <c r="G3" s="1">
        <v>17</v>
      </c>
      <c r="H3" s="1">
        <v>81</v>
      </c>
      <c r="I3" s="1">
        <v>53</v>
      </c>
      <c r="J3" s="1">
        <v>44</v>
      </c>
      <c r="K3" s="1">
        <v>90</v>
      </c>
      <c r="L3" s="1">
        <v>35</v>
      </c>
      <c r="M3" s="1">
        <v>71</v>
      </c>
      <c r="N3" s="1">
        <v>96</v>
      </c>
      <c r="O3" s="1">
        <v>11</v>
      </c>
      <c r="P3" s="1">
        <v>17</v>
      </c>
      <c r="Q3" s="1">
        <v>34</v>
      </c>
      <c r="R3" s="1">
        <v>50</v>
      </c>
      <c r="S3" s="1">
        <v>55</v>
      </c>
    </row>
    <row r="5" spans="3:19" x14ac:dyDescent="0.2">
      <c r="E5" s="2">
        <f ca="1">RANDBETWEEN(1,3)</f>
        <v>3</v>
      </c>
      <c r="F5" s="2">
        <f t="shared" ref="F5:S5" ca="1" si="1">RANDBETWEEN(1,3)</f>
        <v>1</v>
      </c>
      <c r="G5" s="2">
        <f t="shared" ca="1" si="1"/>
        <v>1</v>
      </c>
      <c r="H5" s="2">
        <f t="shared" ca="1" si="1"/>
        <v>3</v>
      </c>
      <c r="I5" s="2">
        <f t="shared" ca="1" si="1"/>
        <v>1</v>
      </c>
      <c r="J5" s="2">
        <f t="shared" ca="1" si="1"/>
        <v>3</v>
      </c>
      <c r="K5" s="2">
        <f t="shared" ca="1" si="1"/>
        <v>2</v>
      </c>
      <c r="L5" s="2">
        <f t="shared" ca="1" si="1"/>
        <v>1</v>
      </c>
      <c r="M5" s="2">
        <f t="shared" ca="1" si="1"/>
        <v>2</v>
      </c>
      <c r="N5" s="2">
        <f t="shared" ca="1" si="1"/>
        <v>3</v>
      </c>
      <c r="O5" s="2">
        <f t="shared" ca="1" si="1"/>
        <v>2</v>
      </c>
      <c r="P5" s="2">
        <f t="shared" ca="1" si="1"/>
        <v>3</v>
      </c>
      <c r="Q5" s="2">
        <f t="shared" ca="1" si="1"/>
        <v>1</v>
      </c>
      <c r="R5" s="2">
        <f t="shared" ca="1" si="1"/>
        <v>3</v>
      </c>
      <c r="S5" s="2">
        <f t="shared" ca="1" si="1"/>
        <v>2</v>
      </c>
    </row>
    <row r="7" spans="3:19" x14ac:dyDescent="0.2">
      <c r="C7" t="s">
        <v>17</v>
      </c>
      <c r="D7">
        <v>1</v>
      </c>
      <c r="E7">
        <f ca="1">SUMIF($E$5:$S$5,D7,$E$3:$S$3)</f>
        <v>173</v>
      </c>
    </row>
    <row r="8" spans="3:19" x14ac:dyDescent="0.2">
      <c r="D8">
        <v>2</v>
      </c>
      <c r="E8">
        <f t="shared" ref="E8:E9" ca="1" si="2">SUMIF($E$5:$S$5,D8,$E$3:$S$3)</f>
        <v>227</v>
      </c>
    </row>
    <row r="9" spans="3:19" x14ac:dyDescent="0.2">
      <c r="D9">
        <v>3</v>
      </c>
      <c r="E9">
        <f t="shared" ca="1" si="2"/>
        <v>333</v>
      </c>
    </row>
    <row r="11" spans="3:19" x14ac:dyDescent="0.2">
      <c r="C11" t="s">
        <v>18</v>
      </c>
      <c r="E11">
        <f ca="1">MIN(E7:E9)</f>
        <v>173</v>
      </c>
    </row>
    <row r="12" spans="3:19" x14ac:dyDescent="0.2">
      <c r="C12" t="s">
        <v>19</v>
      </c>
      <c r="E12">
        <f ca="1">MAX(E7:E9)</f>
        <v>333</v>
      </c>
    </row>
    <row r="13" spans="3:19" x14ac:dyDescent="0.2">
      <c r="C13" t="s">
        <v>20</v>
      </c>
      <c r="E13">
        <f ca="1">E12-E11</f>
        <v>160</v>
      </c>
    </row>
    <row r="14" spans="3:19" x14ac:dyDescent="0.2">
      <c r="G14" t="s">
        <v>21</v>
      </c>
      <c r="H1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EBCA-D21A-824B-9168-3439360AA10D}">
  <dimension ref="C1:S9"/>
  <sheetViews>
    <sheetView topLeftCell="D1" zoomScale="130" zoomScaleNormal="130" workbookViewId="0">
      <selection activeCell="N1" sqref="N1:N3"/>
    </sheetView>
  </sheetViews>
  <sheetFormatPr baseColWidth="10" defaultRowHeight="16" x14ac:dyDescent="0.2"/>
  <cols>
    <col min="1" max="2" width="4.33203125" customWidth="1"/>
    <col min="4" max="4" width="6.33203125" customWidth="1"/>
    <col min="5" max="19" width="7.5" customWidth="1"/>
  </cols>
  <sheetData>
    <row r="1" spans="3:19" x14ac:dyDescent="0.2"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3:19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3:19" x14ac:dyDescent="0.2">
      <c r="C3" t="s">
        <v>16</v>
      </c>
      <c r="E3" s="1">
        <v>45</v>
      </c>
      <c r="F3" s="1">
        <v>34</v>
      </c>
      <c r="G3" s="1">
        <v>17</v>
      </c>
      <c r="H3" s="1">
        <v>81</v>
      </c>
      <c r="I3" s="1">
        <v>53</v>
      </c>
      <c r="J3" s="1">
        <v>44</v>
      </c>
      <c r="K3" s="1">
        <v>90</v>
      </c>
      <c r="L3" s="1">
        <v>35</v>
      </c>
      <c r="M3" s="1">
        <v>71</v>
      </c>
      <c r="N3" s="1">
        <v>96</v>
      </c>
      <c r="O3" s="1">
        <v>11</v>
      </c>
      <c r="P3" s="1">
        <v>17</v>
      </c>
      <c r="Q3" s="1">
        <v>34</v>
      </c>
      <c r="R3" s="1">
        <v>50</v>
      </c>
      <c r="S3" s="1">
        <v>55</v>
      </c>
    </row>
    <row r="5" spans="3:19" x14ac:dyDescent="0.2">
      <c r="E5" s="2">
        <v>1</v>
      </c>
      <c r="F5" s="2">
        <v>2</v>
      </c>
      <c r="G5" s="2">
        <v>3</v>
      </c>
      <c r="H5" s="2">
        <v>3</v>
      </c>
      <c r="I5" s="2">
        <v>2</v>
      </c>
      <c r="J5" s="2">
        <v>1</v>
      </c>
      <c r="K5" s="2">
        <v>2</v>
      </c>
      <c r="L5" s="2">
        <v>1</v>
      </c>
      <c r="M5" s="2">
        <v>3</v>
      </c>
      <c r="N5" s="2">
        <v>1</v>
      </c>
      <c r="O5" s="2">
        <v>3</v>
      </c>
      <c r="P5" s="2">
        <v>2</v>
      </c>
      <c r="Q5" s="2">
        <v>3</v>
      </c>
      <c r="R5" s="2">
        <v>2</v>
      </c>
      <c r="S5" s="2">
        <v>3</v>
      </c>
    </row>
    <row r="7" spans="3:19" x14ac:dyDescent="0.2">
      <c r="C7" t="s">
        <v>1</v>
      </c>
      <c r="D7">
        <v>0</v>
      </c>
      <c r="E7">
        <f>D7+IF(E5=1,E3,0)</f>
        <v>45</v>
      </c>
      <c r="F7">
        <f>E7+IF(F5=1,F3,0)</f>
        <v>45</v>
      </c>
      <c r="G7">
        <f>F7+IF(G5=1,G3,0)</f>
        <v>45</v>
      </c>
      <c r="H7">
        <f>G7+IF(H5=1,H3,0)</f>
        <v>45</v>
      </c>
      <c r="I7">
        <f>H7+IF(I5=1,I3,0)</f>
        <v>45</v>
      </c>
      <c r="J7">
        <f>I7+IF(J5=1,J3,0)</f>
        <v>89</v>
      </c>
      <c r="K7">
        <f>J7+IF(K5=1,K3,0)</f>
        <v>89</v>
      </c>
      <c r="L7">
        <f>K7+IF(L5=1,L3,0)</f>
        <v>124</v>
      </c>
      <c r="M7">
        <f>L7+IF(M5=1,M3,0)</f>
        <v>124</v>
      </c>
      <c r="N7">
        <f>M7+IF(N5=1,N3,0)</f>
        <v>220</v>
      </c>
      <c r="O7">
        <f>N7+IF(O5=1,O3,0)</f>
        <v>220</v>
      </c>
      <c r="P7">
        <f>O7+IF(P5=1,P3,0)</f>
        <v>220</v>
      </c>
      <c r="Q7">
        <f>P7+IF(Q5=1,Q3,0)</f>
        <v>220</v>
      </c>
      <c r="R7">
        <f>Q7+IF(R5=1,R3,0)</f>
        <v>220</v>
      </c>
      <c r="S7">
        <f>R7+IF(S5=1,S3,0)</f>
        <v>220</v>
      </c>
    </row>
    <row r="8" spans="3:19" x14ac:dyDescent="0.2">
      <c r="C8" t="s">
        <v>2</v>
      </c>
      <c r="D8">
        <v>0</v>
      </c>
      <c r="E8">
        <f>D8+IF(E5=2,E3,0)</f>
        <v>0</v>
      </c>
      <c r="F8">
        <f>E8+IF(F5=2,F3,0)</f>
        <v>34</v>
      </c>
      <c r="G8">
        <f>F8+IF(G5=2,G3,0)</f>
        <v>34</v>
      </c>
      <c r="H8">
        <f>G8+IF(H5=2,H3,0)</f>
        <v>34</v>
      </c>
      <c r="I8">
        <f>H8+IF(I5=2,I3,0)</f>
        <v>87</v>
      </c>
      <c r="J8">
        <f>I8+IF(J5=2,J3,0)</f>
        <v>87</v>
      </c>
      <c r="K8">
        <f>J8+IF(K5=2,K3,0)</f>
        <v>177</v>
      </c>
      <c r="L8">
        <f>K8+IF(L5=2,L3,0)</f>
        <v>177</v>
      </c>
      <c r="M8">
        <f>L8+IF(M5=2,M3,0)</f>
        <v>177</v>
      </c>
      <c r="N8">
        <f>M8+IF(N5=2,N3,0)</f>
        <v>177</v>
      </c>
      <c r="O8">
        <f>N8+IF(O5=2,O3,0)</f>
        <v>177</v>
      </c>
      <c r="P8">
        <f>O8+IF(P5=2,P3,0)</f>
        <v>194</v>
      </c>
      <c r="Q8">
        <f>P8+IF(Q5=2,Q3,0)</f>
        <v>194</v>
      </c>
      <c r="R8">
        <f>Q8+IF(R5=2,R3,0)</f>
        <v>244</v>
      </c>
      <c r="S8">
        <f>R8+IF(S5=2,S3,0)</f>
        <v>244</v>
      </c>
    </row>
    <row r="9" spans="3:19" x14ac:dyDescent="0.2">
      <c r="C9" t="s">
        <v>3</v>
      </c>
      <c r="D9">
        <v>0</v>
      </c>
      <c r="E9">
        <f>D9+IF(E5=3,E3,0)</f>
        <v>0</v>
      </c>
      <c r="F9">
        <f>E9+IF(F5=3,F3,0)</f>
        <v>0</v>
      </c>
      <c r="G9">
        <f>F9+IF(G5=3,G3,0)</f>
        <v>17</v>
      </c>
      <c r="H9">
        <f>G9+IF(H5=3,H3,0)</f>
        <v>98</v>
      </c>
      <c r="I9">
        <f>H9+IF(I5=3,I3,0)</f>
        <v>98</v>
      </c>
      <c r="J9">
        <f>I9+IF(J5=3,J3,0)</f>
        <v>98</v>
      </c>
      <c r="K9">
        <f>J9+IF(K5=3,K3,0)</f>
        <v>98</v>
      </c>
      <c r="L9">
        <f>K9+IF(L5=3,L3,0)</f>
        <v>98</v>
      </c>
      <c r="M9">
        <f>L9+IF(M5=3,M3,0)</f>
        <v>169</v>
      </c>
      <c r="N9">
        <f>M9+IF(N5=3,N3,0)</f>
        <v>169</v>
      </c>
      <c r="O9">
        <f>N9+IF(O5=3,O3,0)</f>
        <v>180</v>
      </c>
      <c r="P9">
        <f>O9+IF(P5=3,P3,0)</f>
        <v>180</v>
      </c>
      <c r="Q9">
        <f>P9+IF(Q5=3,Q3,0)</f>
        <v>214</v>
      </c>
      <c r="R9">
        <f>Q9+IF(R5=3,R3,0)</f>
        <v>214</v>
      </c>
      <c r="S9">
        <f>R9+IF(S5=3,S3,0)</f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C05D-609F-FD43-86F7-9F3ED58478E9}">
  <dimension ref="C1:T14"/>
  <sheetViews>
    <sheetView topLeftCell="F1" zoomScale="180" zoomScaleNormal="180" workbookViewId="0">
      <selection activeCell="E3" sqref="E3:S3"/>
    </sheetView>
  </sheetViews>
  <sheetFormatPr baseColWidth="10" defaultRowHeight="16" x14ac:dyDescent="0.2"/>
  <cols>
    <col min="1" max="2" width="3.5" customWidth="1"/>
    <col min="3" max="3" width="9.33203125" bestFit="1" customWidth="1"/>
    <col min="4" max="4" width="5.33203125" customWidth="1"/>
    <col min="5" max="19" width="5.5" customWidth="1"/>
  </cols>
  <sheetData>
    <row r="1" spans="3:20" x14ac:dyDescent="0.2"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3:20" x14ac:dyDescent="0.2">
      <c r="C2" t="s">
        <v>0</v>
      </c>
      <c r="E2" s="1" t="s">
        <v>10</v>
      </c>
      <c r="F2" s="1" t="s">
        <v>7</v>
      </c>
      <c r="G2" s="1" t="s">
        <v>4</v>
      </c>
      <c r="H2" s="1" t="s">
        <v>9</v>
      </c>
      <c r="I2" s="1" t="s">
        <v>15</v>
      </c>
      <c r="J2" s="1" t="s">
        <v>5</v>
      </c>
      <c r="K2" s="1" t="s">
        <v>14</v>
      </c>
      <c r="L2" s="1" t="s">
        <v>1</v>
      </c>
      <c r="M2" s="1" t="s">
        <v>6</v>
      </c>
      <c r="N2" s="1" t="s">
        <v>8</v>
      </c>
      <c r="O2" s="1" t="s">
        <v>2</v>
      </c>
      <c r="P2" s="1" t="s">
        <v>13</v>
      </c>
      <c r="Q2" s="1" t="s">
        <v>3</v>
      </c>
      <c r="R2" s="1" t="s">
        <v>12</v>
      </c>
      <c r="S2" s="1" t="s">
        <v>11</v>
      </c>
    </row>
    <row r="3" spans="3:20" x14ac:dyDescent="0.2">
      <c r="C3" t="s">
        <v>16</v>
      </c>
      <c r="E3" s="1">
        <v>11</v>
      </c>
      <c r="F3" s="1">
        <v>17</v>
      </c>
      <c r="G3" s="1">
        <v>17</v>
      </c>
      <c r="H3" s="1">
        <v>34</v>
      </c>
      <c r="I3" s="1">
        <v>34</v>
      </c>
      <c r="J3" s="1">
        <v>35</v>
      </c>
      <c r="K3" s="1">
        <v>44</v>
      </c>
      <c r="L3" s="1">
        <v>45</v>
      </c>
      <c r="M3" s="1">
        <v>50</v>
      </c>
      <c r="N3" s="1">
        <v>53</v>
      </c>
      <c r="O3" s="1">
        <v>55</v>
      </c>
      <c r="P3" s="1">
        <v>71</v>
      </c>
      <c r="Q3" s="1">
        <v>81</v>
      </c>
      <c r="R3" s="1">
        <v>90</v>
      </c>
      <c r="S3" s="1">
        <v>96</v>
      </c>
    </row>
    <row r="5" spans="3:20" x14ac:dyDescent="0.2">
      <c r="E5" s="2">
        <v>1</v>
      </c>
      <c r="F5" s="2">
        <f>E12</f>
        <v>2</v>
      </c>
      <c r="G5" s="2">
        <f>F12</f>
        <v>3</v>
      </c>
      <c r="H5" s="2">
        <f t="shared" ref="H5:S5" si="1">G12</f>
        <v>1</v>
      </c>
      <c r="I5" s="2">
        <f t="shared" si="1"/>
        <v>2</v>
      </c>
      <c r="J5" s="2">
        <f t="shared" si="1"/>
        <v>3</v>
      </c>
      <c r="K5" s="2">
        <f t="shared" si="1"/>
        <v>1</v>
      </c>
      <c r="L5" s="2">
        <f t="shared" si="1"/>
        <v>2</v>
      </c>
      <c r="M5" s="2">
        <f t="shared" si="1"/>
        <v>3</v>
      </c>
      <c r="N5" s="2">
        <f t="shared" si="1"/>
        <v>1</v>
      </c>
      <c r="O5" s="2">
        <f t="shared" si="1"/>
        <v>2</v>
      </c>
      <c r="P5" s="2">
        <f t="shared" si="1"/>
        <v>3</v>
      </c>
      <c r="Q5" s="2">
        <f t="shared" si="1"/>
        <v>1</v>
      </c>
      <c r="R5" s="2">
        <f t="shared" si="1"/>
        <v>2</v>
      </c>
      <c r="S5" s="2">
        <f t="shared" si="1"/>
        <v>3</v>
      </c>
    </row>
    <row r="7" spans="3:20" x14ac:dyDescent="0.2">
      <c r="C7" t="s">
        <v>22</v>
      </c>
      <c r="D7">
        <v>0</v>
      </c>
      <c r="E7">
        <f>D7+IF(E5=1,E3)</f>
        <v>11</v>
      </c>
      <c r="F7">
        <f>E7+IF(F5=1,F3)</f>
        <v>11</v>
      </c>
      <c r="G7">
        <f>F7+IF(G5=1,G3)</f>
        <v>11</v>
      </c>
      <c r="H7">
        <f>G7+IF(H5=1,H3)</f>
        <v>45</v>
      </c>
      <c r="I7">
        <f>H7+IF(I5=1,I3)</f>
        <v>45</v>
      </c>
      <c r="J7">
        <f>I7+IF(J5=1,J3)</f>
        <v>45</v>
      </c>
      <c r="K7">
        <f>J7+IF(K5=1,K3)</f>
        <v>89</v>
      </c>
      <c r="L7">
        <f>K7+IF(L5=1,L3)</f>
        <v>89</v>
      </c>
      <c r="M7">
        <f>L7+IF(M5=1,M3)</f>
        <v>89</v>
      </c>
      <c r="N7">
        <f>M7+IF(N5=1,N3)</f>
        <v>142</v>
      </c>
      <c r="O7">
        <f>N7+IF(O5=1,O3)</f>
        <v>142</v>
      </c>
      <c r="P7">
        <f>O7+IF(P5=1,P3)</f>
        <v>142</v>
      </c>
      <c r="Q7">
        <f>P7+IF(Q5=1,Q3)</f>
        <v>223</v>
      </c>
      <c r="R7">
        <f>Q7+IF(R5=1,R3)</f>
        <v>223</v>
      </c>
      <c r="S7">
        <f>R7+IF(S5=1,S3)</f>
        <v>223</v>
      </c>
    </row>
    <row r="8" spans="3:20" x14ac:dyDescent="0.2">
      <c r="C8" t="s">
        <v>23</v>
      </c>
      <c r="D8">
        <v>0</v>
      </c>
      <c r="E8">
        <f>D8+IF(E5=2,E3)</f>
        <v>0</v>
      </c>
      <c r="F8">
        <f>E8+IF(F5=2,F3)</f>
        <v>17</v>
      </c>
      <c r="G8">
        <f>F8+IF(G5=2,G3)</f>
        <v>17</v>
      </c>
      <c r="H8">
        <f>G8+IF(H5=2,H3)</f>
        <v>17</v>
      </c>
      <c r="I8">
        <f>H8+IF(I5=2,I3)</f>
        <v>51</v>
      </c>
      <c r="J8">
        <f>I8+IF(J5=2,J3)</f>
        <v>51</v>
      </c>
      <c r="K8">
        <f>J8+IF(K5=2,K3)</f>
        <v>51</v>
      </c>
      <c r="L8">
        <f>K8+IF(L5=2,L3)</f>
        <v>96</v>
      </c>
      <c r="M8">
        <f>L8+IF(M5=2,M3)</f>
        <v>96</v>
      </c>
      <c r="N8">
        <f>M8+IF(N5=2,N3)</f>
        <v>96</v>
      </c>
      <c r="O8">
        <f>N8+IF(O5=2,O3)</f>
        <v>151</v>
      </c>
      <c r="P8">
        <f>O8+IF(P5=2,P3)</f>
        <v>151</v>
      </c>
      <c r="Q8">
        <f>P8+IF(Q5=2,Q3)</f>
        <v>151</v>
      </c>
      <c r="R8">
        <f>Q8+IF(R5=2,R3)</f>
        <v>241</v>
      </c>
      <c r="S8">
        <f>R8+IF(S5=2,S3)</f>
        <v>241</v>
      </c>
    </row>
    <row r="9" spans="3:20" x14ac:dyDescent="0.2">
      <c r="C9" t="s">
        <v>24</v>
      </c>
      <c r="D9">
        <v>0</v>
      </c>
      <c r="E9">
        <f>D9+IF(E5=3,E3)</f>
        <v>0</v>
      </c>
      <c r="F9">
        <f>E9+IF(F5=3,F3)</f>
        <v>0</v>
      </c>
      <c r="G9">
        <f>F9+IF(G5=3,G3)</f>
        <v>17</v>
      </c>
      <c r="H9">
        <f>G9+IF(H5=3,H3)</f>
        <v>17</v>
      </c>
      <c r="I9">
        <f>H9+IF(I5=3,I3)</f>
        <v>17</v>
      </c>
      <c r="J9">
        <f>I9+IF(J5=3,J3)</f>
        <v>52</v>
      </c>
      <c r="K9">
        <f>J9+IF(K5=3,K3)</f>
        <v>52</v>
      </c>
      <c r="L9">
        <f>K9+IF(L5=3,L3)</f>
        <v>52</v>
      </c>
      <c r="M9">
        <f>L9+IF(M5=3,M3)</f>
        <v>102</v>
      </c>
      <c r="N9">
        <f>M9+IF(N5=3,N3)</f>
        <v>102</v>
      </c>
      <c r="O9">
        <f>N9+IF(O5=3,O3)</f>
        <v>102</v>
      </c>
      <c r="P9">
        <f>O9+IF(P5=3,P3)</f>
        <v>173</v>
      </c>
      <c r="Q9">
        <f>P9+IF(Q5=3,Q3)</f>
        <v>173</v>
      </c>
      <c r="R9">
        <f>Q9+IF(R5=3,R3)</f>
        <v>173</v>
      </c>
      <c r="S9">
        <f>R9+IF(S5=3,S3)</f>
        <v>269</v>
      </c>
    </row>
    <row r="11" spans="3:20" x14ac:dyDescent="0.2">
      <c r="C11" t="s">
        <v>25</v>
      </c>
      <c r="E11">
        <f>MIN(E7:E9)</f>
        <v>0</v>
      </c>
      <c r="F11">
        <f>MIN(F7:F9)</f>
        <v>0</v>
      </c>
      <c r="G11">
        <f>MIN(G7:G9)</f>
        <v>11</v>
      </c>
      <c r="H11">
        <f t="shared" ref="H11:R11" si="2">MIN(H7:H9)</f>
        <v>17</v>
      </c>
      <c r="I11">
        <f t="shared" si="2"/>
        <v>17</v>
      </c>
      <c r="J11">
        <f t="shared" si="2"/>
        <v>45</v>
      </c>
      <c r="K11">
        <f t="shared" si="2"/>
        <v>51</v>
      </c>
      <c r="L11">
        <f t="shared" si="2"/>
        <v>52</v>
      </c>
      <c r="M11">
        <f t="shared" si="2"/>
        <v>89</v>
      </c>
      <c r="N11">
        <f t="shared" si="2"/>
        <v>96</v>
      </c>
      <c r="O11">
        <f t="shared" si="2"/>
        <v>102</v>
      </c>
      <c r="P11">
        <f t="shared" si="2"/>
        <v>142</v>
      </c>
      <c r="Q11">
        <f t="shared" si="2"/>
        <v>151</v>
      </c>
      <c r="R11">
        <f t="shared" si="2"/>
        <v>173</v>
      </c>
    </row>
    <row r="12" spans="3:20" x14ac:dyDescent="0.2">
      <c r="C12" t="s">
        <v>26</v>
      </c>
      <c r="E12">
        <f>IF(E7=E11,1,IF(E8=E11,2,3))</f>
        <v>2</v>
      </c>
      <c r="F12">
        <f>IF(F7=F11,1,IF(F8=F11,2,3))</f>
        <v>3</v>
      </c>
      <c r="G12">
        <f>IF(G7=G11,1,IF(G8=G11,2,3))</f>
        <v>1</v>
      </c>
      <c r="H12">
        <f t="shared" ref="H12:R12" si="3">IF(H7=H11,1,IF(H8=H11,2,3))</f>
        <v>2</v>
      </c>
      <c r="I12">
        <f t="shared" si="3"/>
        <v>3</v>
      </c>
      <c r="J12">
        <f t="shared" si="3"/>
        <v>1</v>
      </c>
      <c r="K12">
        <f t="shared" si="3"/>
        <v>2</v>
      </c>
      <c r="L12">
        <f t="shared" si="3"/>
        <v>3</v>
      </c>
      <c r="M12">
        <f t="shared" si="3"/>
        <v>1</v>
      </c>
      <c r="N12">
        <f t="shared" si="3"/>
        <v>2</v>
      </c>
      <c r="O12">
        <f t="shared" si="3"/>
        <v>3</v>
      </c>
      <c r="P12">
        <f t="shared" si="3"/>
        <v>1</v>
      </c>
      <c r="Q12">
        <f t="shared" si="3"/>
        <v>2</v>
      </c>
      <c r="R12">
        <f t="shared" si="3"/>
        <v>3</v>
      </c>
    </row>
    <row r="14" spans="3:20" x14ac:dyDescent="0.2">
      <c r="S14" t="s">
        <v>27</v>
      </c>
      <c r="T14">
        <f>MAX(S7:S9)-MIN(S7:S9)</f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0816-3F91-B74A-9004-32FFD8196BFB}">
  <dimension ref="A5:O13"/>
  <sheetViews>
    <sheetView workbookViewId="0">
      <selection activeCell="O13" sqref="A13:O13"/>
    </sheetView>
  </sheetViews>
  <sheetFormatPr baseColWidth="10" defaultRowHeight="16" x14ac:dyDescent="0.2"/>
  <sheetData>
    <row r="5" spans="1:15" x14ac:dyDescent="0.2">
      <c r="A5" s="1">
        <f>D5+1</f>
        <v>10</v>
      </c>
      <c r="B5" s="1">
        <f>I5+1</f>
        <v>7</v>
      </c>
      <c r="C5" s="1">
        <f>M5+1</f>
        <v>4</v>
      </c>
      <c r="D5" s="1">
        <f>J5+1</f>
        <v>9</v>
      </c>
      <c r="E5" s="1">
        <f>G5+1</f>
        <v>15</v>
      </c>
      <c r="F5" s="1">
        <f>C5+1</f>
        <v>5</v>
      </c>
      <c r="G5" s="1">
        <f>L5+1</f>
        <v>14</v>
      </c>
      <c r="H5" s="1">
        <v>1</v>
      </c>
      <c r="I5" s="1">
        <f>F5+1</f>
        <v>6</v>
      </c>
      <c r="J5" s="1">
        <f>B5+1</f>
        <v>8</v>
      </c>
      <c r="K5" s="1">
        <f>H5+1</f>
        <v>2</v>
      </c>
      <c r="L5" s="1">
        <f>N5+1</f>
        <v>13</v>
      </c>
      <c r="M5" s="1">
        <f>K5+1</f>
        <v>3</v>
      </c>
      <c r="N5" s="1">
        <f>O5+1</f>
        <v>12</v>
      </c>
      <c r="O5" s="1">
        <f>A5+1</f>
        <v>11</v>
      </c>
    </row>
    <row r="6" spans="1:15" x14ac:dyDescent="0.2">
      <c r="A6" s="1" t="s">
        <v>10</v>
      </c>
      <c r="B6" s="1" t="s">
        <v>7</v>
      </c>
      <c r="C6" s="1" t="s">
        <v>4</v>
      </c>
      <c r="D6" s="1" t="s">
        <v>9</v>
      </c>
      <c r="E6" s="1" t="s">
        <v>15</v>
      </c>
      <c r="F6" s="1" t="s">
        <v>5</v>
      </c>
      <c r="G6" s="1" t="s">
        <v>14</v>
      </c>
      <c r="H6" s="1" t="s">
        <v>1</v>
      </c>
      <c r="I6" s="1" t="s">
        <v>6</v>
      </c>
      <c r="J6" s="1" t="s">
        <v>8</v>
      </c>
      <c r="K6" s="1" t="s">
        <v>2</v>
      </c>
      <c r="L6" s="1" t="s">
        <v>13</v>
      </c>
      <c r="M6" s="1" t="s">
        <v>3</v>
      </c>
      <c r="N6" s="1" t="s">
        <v>12</v>
      </c>
      <c r="O6" s="1" t="s">
        <v>11</v>
      </c>
    </row>
    <row r="7" spans="1:15" x14ac:dyDescent="0.2">
      <c r="A7" s="1">
        <v>96</v>
      </c>
      <c r="B7" s="1">
        <v>90</v>
      </c>
      <c r="C7" s="1">
        <v>81</v>
      </c>
      <c r="D7" s="1">
        <v>71</v>
      </c>
      <c r="E7" s="1">
        <v>55</v>
      </c>
      <c r="F7" s="1">
        <v>53</v>
      </c>
      <c r="G7" s="1">
        <v>50</v>
      </c>
      <c r="H7" s="1">
        <v>45</v>
      </c>
      <c r="I7" s="1">
        <v>44</v>
      </c>
      <c r="J7" s="1">
        <v>35</v>
      </c>
      <c r="K7" s="1">
        <v>34</v>
      </c>
      <c r="L7" s="1">
        <v>34</v>
      </c>
      <c r="M7" s="1">
        <v>17</v>
      </c>
      <c r="N7" s="1">
        <v>17</v>
      </c>
      <c r="O7" s="1">
        <v>11</v>
      </c>
    </row>
    <row r="12" spans="1:15" x14ac:dyDescent="0.2">
      <c r="J12" s="1">
        <v>35</v>
      </c>
    </row>
    <row r="13" spans="1:15" x14ac:dyDescent="0.2">
      <c r="A13" s="1">
        <v>11</v>
      </c>
      <c r="B13" s="1">
        <v>17</v>
      </c>
      <c r="C13" s="1">
        <v>17</v>
      </c>
      <c r="D13" s="1">
        <v>34</v>
      </c>
      <c r="E13" s="1">
        <v>34</v>
      </c>
      <c r="F13" s="1">
        <v>35</v>
      </c>
      <c r="G13" s="1">
        <v>44</v>
      </c>
      <c r="H13" s="1">
        <v>45</v>
      </c>
      <c r="I13" s="1">
        <v>50</v>
      </c>
      <c r="J13" s="1">
        <v>53</v>
      </c>
      <c r="K13" s="1">
        <v>55</v>
      </c>
      <c r="L13" s="1">
        <v>71</v>
      </c>
      <c r="M13" s="1">
        <v>81</v>
      </c>
      <c r="N13" s="1">
        <v>90</v>
      </c>
      <c r="O13" s="1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EB3E-BB47-BE4E-A737-9C0C4AD70085}">
  <dimension ref="A1:S18"/>
  <sheetViews>
    <sheetView tabSelected="1" zoomScale="130" zoomScaleNormal="130" workbookViewId="0">
      <selection activeCell="E17" sqref="E17"/>
    </sheetView>
  </sheetViews>
  <sheetFormatPr baseColWidth="10" defaultRowHeight="16" x14ac:dyDescent="0.2"/>
  <cols>
    <col min="1" max="2" width="4.83203125" customWidth="1"/>
    <col min="4" max="4" width="5.83203125" customWidth="1"/>
    <col min="5" max="19" width="5.5" customWidth="1"/>
  </cols>
  <sheetData>
    <row r="1" spans="1:19" x14ac:dyDescent="0.2">
      <c r="E1" s="1">
        <v>1</v>
      </c>
      <c r="F1" s="1">
        <f>E1+1</f>
        <v>2</v>
      </c>
      <c r="G1" s="1">
        <f t="shared" ref="G1:S1" si="0">F1+1</f>
        <v>3</v>
      </c>
      <c r="H1" s="1">
        <f t="shared" si="0"/>
        <v>4</v>
      </c>
      <c r="I1" s="1">
        <f t="shared" si="0"/>
        <v>5</v>
      </c>
      <c r="J1" s="1">
        <f t="shared" si="0"/>
        <v>6</v>
      </c>
      <c r="K1" s="1">
        <f t="shared" si="0"/>
        <v>7</v>
      </c>
      <c r="L1" s="1">
        <f t="shared" si="0"/>
        <v>8</v>
      </c>
      <c r="M1" s="1">
        <f t="shared" si="0"/>
        <v>9</v>
      </c>
      <c r="N1" s="1">
        <f t="shared" si="0"/>
        <v>10</v>
      </c>
      <c r="O1" s="1">
        <f t="shared" si="0"/>
        <v>11</v>
      </c>
      <c r="P1" s="1">
        <f t="shared" si="0"/>
        <v>12</v>
      </c>
      <c r="Q1" s="1">
        <f t="shared" si="0"/>
        <v>13</v>
      </c>
      <c r="R1" s="1">
        <f t="shared" si="0"/>
        <v>14</v>
      </c>
      <c r="S1" s="1">
        <f t="shared" si="0"/>
        <v>15</v>
      </c>
    </row>
    <row r="2" spans="1:19" x14ac:dyDescent="0.2">
      <c r="C2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19" x14ac:dyDescent="0.2">
      <c r="C3" t="s">
        <v>16</v>
      </c>
      <c r="E3" s="1">
        <v>45</v>
      </c>
      <c r="F3" s="1">
        <v>34</v>
      </c>
      <c r="G3" s="1">
        <v>17</v>
      </c>
      <c r="H3" s="1">
        <v>81</v>
      </c>
      <c r="I3" s="1">
        <v>53</v>
      </c>
      <c r="J3" s="1">
        <v>44</v>
      </c>
      <c r="K3" s="1">
        <v>90</v>
      </c>
      <c r="L3" s="1">
        <v>35</v>
      </c>
      <c r="M3" s="1">
        <v>71</v>
      </c>
      <c r="N3" s="1">
        <v>96</v>
      </c>
      <c r="O3" s="1">
        <v>11</v>
      </c>
      <c r="P3" s="1">
        <v>17</v>
      </c>
      <c r="Q3" s="1">
        <v>34</v>
      </c>
      <c r="R3" s="1">
        <v>50</v>
      </c>
      <c r="S3" s="1">
        <v>55</v>
      </c>
    </row>
    <row r="5" spans="1:19" x14ac:dyDescent="0.2">
      <c r="C5" t="s">
        <v>28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1</v>
      </c>
      <c r="Q5" s="2">
        <v>0</v>
      </c>
      <c r="R5" s="2">
        <v>0</v>
      </c>
      <c r="S5" s="2">
        <v>0</v>
      </c>
    </row>
    <row r="6" spans="1:19" x14ac:dyDescent="0.2">
      <c r="C6" t="s">
        <v>29</v>
      </c>
      <c r="E6" s="2">
        <v>0</v>
      </c>
      <c r="F6" s="2">
        <v>0</v>
      </c>
      <c r="G6" s="2">
        <v>0</v>
      </c>
      <c r="H6" s="2">
        <v>1</v>
      </c>
      <c r="I6" s="2">
        <v>1</v>
      </c>
      <c r="J6" s="2">
        <v>1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x14ac:dyDescent="0.2">
      <c r="C7" t="s">
        <v>30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1</v>
      </c>
      <c r="O7" s="2">
        <v>0</v>
      </c>
      <c r="P7" s="2">
        <v>0</v>
      </c>
      <c r="Q7" s="2">
        <v>1</v>
      </c>
      <c r="R7" s="2">
        <v>1</v>
      </c>
      <c r="S7" s="2">
        <v>1</v>
      </c>
    </row>
    <row r="8" spans="1:19" s="3" customFormat="1" x14ac:dyDescent="0.2">
      <c r="A8"/>
      <c r="B8"/>
      <c r="C8"/>
      <c r="D8"/>
    </row>
    <row r="9" spans="1:19" s="3" customFormat="1" x14ac:dyDescent="0.2">
      <c r="A9"/>
      <c r="B9"/>
      <c r="C9"/>
      <c r="D9"/>
      <c r="E9" s="3">
        <f>SUM(E5:E7)</f>
        <v>1</v>
      </c>
      <c r="F9" s="3">
        <f t="shared" ref="F9:S9" si="1">SUM(F5:F7)</f>
        <v>1</v>
      </c>
      <c r="G9" s="3">
        <f t="shared" si="1"/>
        <v>1</v>
      </c>
      <c r="H9" s="3">
        <f t="shared" si="1"/>
        <v>1</v>
      </c>
      <c r="I9" s="3">
        <f t="shared" si="1"/>
        <v>1</v>
      </c>
      <c r="J9" s="3">
        <f t="shared" si="1"/>
        <v>1</v>
      </c>
      <c r="K9" s="3">
        <f t="shared" si="1"/>
        <v>1</v>
      </c>
      <c r="L9" s="3">
        <f t="shared" si="1"/>
        <v>1</v>
      </c>
      <c r="M9" s="3">
        <f t="shared" si="1"/>
        <v>1</v>
      </c>
      <c r="N9" s="3">
        <f t="shared" si="1"/>
        <v>1</v>
      </c>
      <c r="O9" s="3">
        <f t="shared" si="1"/>
        <v>1</v>
      </c>
      <c r="P9" s="3">
        <f t="shared" si="1"/>
        <v>1</v>
      </c>
      <c r="Q9" s="3">
        <f t="shared" si="1"/>
        <v>1</v>
      </c>
      <c r="R9" s="3">
        <f t="shared" si="1"/>
        <v>1</v>
      </c>
      <c r="S9" s="3">
        <f t="shared" si="1"/>
        <v>1</v>
      </c>
    </row>
    <row r="11" spans="1:19" x14ac:dyDescent="0.2">
      <c r="C11" t="s">
        <v>17</v>
      </c>
      <c r="D11">
        <v>1</v>
      </c>
      <c r="E11">
        <f>SUMPRODUCT(E5:S5,$E$3:$S$3)</f>
        <v>124</v>
      </c>
    </row>
    <row r="12" spans="1:19" x14ac:dyDescent="0.2">
      <c r="D12">
        <v>2</v>
      </c>
      <c r="E12">
        <f>SUMPRODUCT(E6:S6,$E$3:$S$3)</f>
        <v>268</v>
      </c>
    </row>
    <row r="13" spans="1:19" x14ac:dyDescent="0.2">
      <c r="D13">
        <v>3</v>
      </c>
      <c r="E13">
        <f>SUMPRODUCT(E7:S7,$E$3:$S$3)</f>
        <v>341</v>
      </c>
    </row>
    <row r="15" spans="1:19" x14ac:dyDescent="0.2">
      <c r="C15" t="s">
        <v>18</v>
      </c>
      <c r="E15">
        <f>MIN(E11:E13)</f>
        <v>124</v>
      </c>
    </row>
    <row r="16" spans="1:19" x14ac:dyDescent="0.2">
      <c r="C16" t="s">
        <v>19</v>
      </c>
      <c r="E16">
        <f>MAX(E11:E13)</f>
        <v>341</v>
      </c>
    </row>
    <row r="17" spans="3:8" x14ac:dyDescent="0.2">
      <c r="C17" t="s">
        <v>20</v>
      </c>
      <c r="E17">
        <f>E16-E15</f>
        <v>217</v>
      </c>
    </row>
    <row r="18" spans="3:8" x14ac:dyDescent="0.2">
      <c r="G18" t="s">
        <v>21</v>
      </c>
      <c r="H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Random</vt:lpstr>
      <vt:lpstr>Hoja1</vt:lpstr>
      <vt:lpstr>Greedy</vt:lpstr>
      <vt:lpstr>Hoja2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41737</cp:lastModifiedBy>
  <dcterms:created xsi:type="dcterms:W3CDTF">2019-07-07T23:24:46Z</dcterms:created>
  <dcterms:modified xsi:type="dcterms:W3CDTF">2019-09-24T21:29:26Z</dcterms:modified>
</cp:coreProperties>
</file>