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rdynplotnik/Documents/NU - Data Science Bootcamp/Module 1 - Excel/"/>
    </mc:Choice>
  </mc:AlternateContent>
  <xr:revisionPtr revIDLastSave="0" documentId="13_ncr:1_{D6283A95-6046-194E-BB8D-13C4675977A1}" xr6:coauthVersionLast="47" xr6:coauthVersionMax="47" xr10:uidLastSave="{00000000-0000-0000-0000-000000000000}"/>
  <bookViews>
    <workbookView xWindow="26320" yWindow="-14720" windowWidth="30820" windowHeight="18560" xr2:uid="{00000000-000D-0000-FFFF-FFFF00000000}"/>
  </bookViews>
  <sheets>
    <sheet name="Crowdfunding" sheetId="1" r:id="rId1"/>
    <sheet name="Outcome by Category" sheetId="2" r:id="rId2"/>
    <sheet name="Outcome by Sub Category" sheetId="3" r:id="rId3"/>
    <sheet name="Outcome by Month" sheetId="4" r:id="rId4"/>
    <sheet name="Bonus Activity" sheetId="5" r:id="rId5"/>
    <sheet name="Bonus Stats Activity" sheetId="6" r:id="rId6"/>
  </sheets>
  <definedNames>
    <definedName name="_xlnm._FilterDatabase" localSheetId="0" hidden="1">Crowdfunding!$A$1:$T$1</definedName>
  </definedNames>
  <calcPr calcId="191029"/>
  <pivotCaches>
    <pivotCache cacheId="1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6" l="1"/>
  <c r="C19" i="6"/>
  <c r="C18" i="6"/>
  <c r="C17" i="6"/>
  <c r="C16" i="6"/>
  <c r="C15" i="6"/>
  <c r="B20" i="6"/>
  <c r="B19" i="6"/>
  <c r="B18" i="6" l="1"/>
  <c r="B17" i="6"/>
  <c r="B16" i="6"/>
  <c r="B15" i="6"/>
  <c r="E3" i="5"/>
  <c r="E4" i="5"/>
  <c r="E5" i="5"/>
  <c r="E6" i="5"/>
  <c r="F6" i="5" s="1"/>
  <c r="E7" i="5"/>
  <c r="E8" i="5"/>
  <c r="E9" i="5"/>
  <c r="E10" i="5"/>
  <c r="H10" i="5" s="1"/>
  <c r="E11" i="5"/>
  <c r="E12" i="5"/>
  <c r="E13" i="5"/>
  <c r="E2" i="5"/>
  <c r="F2" i="5" s="1"/>
  <c r="D13" i="5"/>
  <c r="H13" i="5" s="1"/>
  <c r="D4" i="5"/>
  <c r="D5" i="5"/>
  <c r="D6" i="5"/>
  <c r="D7" i="5"/>
  <c r="D8" i="5"/>
  <c r="D9" i="5"/>
  <c r="D10" i="5"/>
  <c r="D11" i="5"/>
  <c r="H11" i="5" s="1"/>
  <c r="D12" i="5"/>
  <c r="D3" i="5"/>
  <c r="H3" i="5" s="1"/>
  <c r="D2" i="5"/>
  <c r="C13" i="5"/>
  <c r="G13" i="5" s="1"/>
  <c r="C4" i="5"/>
  <c r="C5" i="5"/>
  <c r="C6" i="5"/>
  <c r="C7" i="5"/>
  <c r="C8" i="5"/>
  <c r="C9" i="5"/>
  <c r="G9" i="5" s="1"/>
  <c r="C10" i="5"/>
  <c r="C11" i="5"/>
  <c r="C12" i="5"/>
  <c r="G12" i="5" s="1"/>
  <c r="C3" i="5"/>
  <c r="C2" i="5"/>
  <c r="G3" i="5"/>
  <c r="H4" i="5"/>
  <c r="G5" i="5"/>
  <c r="G7" i="5"/>
  <c r="G8" i="5"/>
  <c r="H8" i="5"/>
  <c r="G10" i="5"/>
  <c r="G11" i="5"/>
  <c r="H12" i="5"/>
  <c r="B13" i="5"/>
  <c r="B4" i="5"/>
  <c r="B5" i="5"/>
  <c r="B6" i="5"/>
  <c r="B7" i="5"/>
  <c r="B8" i="5"/>
  <c r="B9" i="5"/>
  <c r="B10" i="5"/>
  <c r="B11" i="5"/>
  <c r="B12" i="5"/>
  <c r="F12" i="5" s="1"/>
  <c r="B3" i="5"/>
  <c r="F3" i="5" s="1"/>
  <c r="B2" i="5"/>
  <c r="F8" i="5"/>
  <c r="F10" i="5"/>
  <c r="F4" i="5"/>
  <c r="F7" i="5"/>
  <c r="G4" i="5"/>
  <c r="H5" i="5"/>
  <c r="H7" i="5"/>
  <c r="H9" i="5"/>
  <c r="O13" i="1"/>
  <c r="O3" i="1"/>
  <c r="O4" i="1"/>
  <c r="O5" i="1"/>
  <c r="O6" i="1"/>
  <c r="O7" i="1"/>
  <c r="O8" i="1"/>
  <c r="O9" i="1"/>
  <c r="O10" i="1"/>
  <c r="O11" i="1"/>
  <c r="O12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" i="1" a="1"/>
  <c r="S3" i="1" s="1"/>
  <c r="S4" i="1" a="1"/>
  <c r="S4" i="1" s="1"/>
  <c r="S5" i="1" a="1"/>
  <c r="S5" i="1" s="1"/>
  <c r="S2" i="1" a="1"/>
  <c r="S2" i="1" s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6" i="5" l="1"/>
  <c r="G6" i="5"/>
  <c r="H2" i="5"/>
  <c r="G2" i="5"/>
  <c r="F9" i="5"/>
  <c r="F5" i="5"/>
  <c r="F11" i="5"/>
  <c r="F1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<sst xmlns="http://schemas.openxmlformats.org/spreadsheetml/2006/main" count="6159" uniqueCount="2121">
  <si>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</si>
  <si>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</si>
  <si>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</si>
  <si>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</si>
  <si>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</si>
  <si>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</si>
  <si>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</si>
  <si>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</si>
  <si>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</si>
  <si>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</si>
  <si>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</si>
  <si>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</si>
  <si>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</si>
  <si>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</si>
  <si>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</si>
  <si>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</si>
  <si>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</si>
  <si>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</si>
  <si>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</si>
  <si>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</si>
  <si>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</si>
  <si>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</si>
  <si>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</si>
  <si>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</si>
  <si>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</si>
  <si>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</si>
  <si>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</si>
  <si>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</si>
  <si>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</si>
  <si>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</si>
  <si>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</si>
  <si>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</si>
  <si>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</si>
  <si>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</si>
  <si>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</si>
  <si>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</si>
  <si>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</si>
  <si>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</si>
  <si>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</si>
  <si>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</si>
  <si>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</si>
  <si>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</si>
  <si>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</si>
  <si>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</si>
  <si>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</si>
  <si>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</si>
  <si>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</si>
  <si>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</si>
  <si>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</si>
  <si>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</si>
  <si>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</si>
  <si>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</si>
  <si>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</si>
  <si>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</si>
  <si>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</si>
  <si>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</si>
  <si>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</si>
  <si>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</si>
  <si>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</si>
  <si>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</si>
  <si>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</si>
  <si>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</si>
  <si>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</si>
  <si>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</si>
  <si>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</si>
  <si>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</si>
  <si>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</si>
  <si>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</si>
  <si>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</si>
  <si>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</si>
  <si>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</si>
  <si>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</si>
  <si>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</si>
  <si>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</si>
  <si>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</si>
  <si>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</si>
  <si>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</si>
  <si>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</si>
  <si>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</si>
  <si>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</si>
  <si>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</si>
  <si>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</si>
  <si>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</si>
  <si>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</si>
  <si>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</si>
  <si>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</si>
  <si>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</si>
  <si>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</si>
  <si>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</si>
  <si>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</si>
  <si>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</si>
  <si>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</si>
  <si>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</si>
  <si>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</si>
  <si>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</si>
  <si>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</si>
  <si>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</si>
  <si>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</si>
  <si>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</si>
  <si>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</si>
  <si>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</si>
  <si>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</si>
  <si>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</si>
  <si>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</si>
  <si>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</si>
  <si>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</si>
  <si>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</si>
  <si>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</si>
  <si>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</si>
  <si>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</si>
  <si>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</si>
  <si>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</si>
  <si>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</si>
  <si>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</si>
  <si>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</si>
  <si>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</si>
  <si>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</si>
  <si>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</si>
  <si>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</si>
  <si>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</si>
  <si>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</si>
  <si>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</si>
  <si>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</si>
  <si>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</si>
  <si>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</si>
  <si>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</si>
  <si>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</si>
  <si>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</si>
  <si>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</si>
  <si>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</si>
  <si>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</si>
  <si>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</si>
  <si>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</si>
  <si>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</si>
  <si>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</si>
  <si>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</si>
  <si>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</si>
  <si>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</si>
  <si>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</si>
  <si>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</si>
  <si>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</si>
  <si>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</si>
  <si>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</si>
  <si>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</si>
  <si>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</si>
  <si>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</si>
  <si>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</si>
  <si>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</si>
  <si>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</si>
  <si>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</si>
  <si>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</si>
  <si>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</si>
  <si>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</si>
  <si>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</si>
  <si>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</si>
  <si>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</si>
  <si>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</si>
  <si>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</si>
  <si>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</si>
  <si>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</si>
  <si>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</si>
  <si>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</si>
  <si>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</si>
  <si>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</si>
  <si>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</si>
  <si>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</si>
  <si>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</si>
  <si>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</si>
  <si>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</si>
  <si>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</si>
  <si>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</si>
  <si>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</si>
  <si>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</si>
  <si>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</si>
  <si>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</si>
  <si>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</si>
  <si>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</si>
  <si>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</si>
  <si>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</si>
  <si>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</si>
  <si>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</si>
  <si>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</si>
  <si>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</si>
  <si>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</si>
  <si>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</si>
  <si>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</si>
  <si>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</si>
  <si>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</si>
  <si>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</si>
  <si>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</si>
  <si>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</si>
  <si>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</si>
  <si>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</si>
  <si>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</si>
  <si>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</si>
  <si>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</si>
  <si>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</si>
  <si>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</si>
  <si>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</si>
  <si>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</si>
  <si>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</si>
  <si>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</si>
  <si>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</si>
  <si>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</si>
  <si>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</si>
  <si>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</si>
  <si>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</si>
  <si>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</si>
  <si>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</si>
  <si>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</si>
  <si>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</si>
  <si>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</si>
  <si>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</si>
  <si>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</si>
  <si>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</si>
  <si>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</si>
  <si>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</si>
  <si>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</si>
  <si>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</si>
  <si>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</si>
  <si>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</si>
  <si>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</si>
  <si>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</si>
  <si>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</si>
  <si>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</si>
  <si>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</si>
  <si>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</si>
  <si>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</si>
  <si>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</si>
  <si>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</si>
  <si>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</si>
  <si>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</si>
  <si>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</si>
  <si>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</si>
  <si>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</si>
  <si>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</si>
  <si>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</si>
  <si>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</si>
  <si>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</si>
  <si>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</si>
  <si>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</si>
  <si>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</si>
  <si>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</si>
  <si>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</si>
  <si>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</si>
  <si>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</si>
  <si>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</si>
  <si>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</si>
  <si>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</si>
  <si>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</si>
  <si>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</si>
  <si>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</si>
  <si>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</si>
  <si>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</si>
  <si>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</si>
  <si>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</si>
  <si>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</si>
  <si>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</si>
  <si>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</si>
  <si>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</si>
  <si>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</si>
  <si>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</si>
  <si>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</si>
  <si>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</si>
  <si>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</si>
  <si>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</si>
  <si>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</si>
  <si>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</si>
  <si>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</si>
  <si>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</si>
  <si>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</si>
  <si>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</si>
  <si>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</si>
  <si>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</si>
  <si>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</si>
  <si>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</si>
  <si>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</si>
  <si>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</si>
  <si>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</si>
  <si>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</si>
  <si>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</si>
  <si>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</si>
  <si>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</si>
  <si>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</si>
  <si>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</si>
  <si>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</si>
  <si>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</si>
  <si>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</si>
  <si>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</si>
  <si>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</si>
  <si>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</si>
  <si>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</si>
  <si>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</si>
  <si>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</si>
  <si>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</si>
  <si>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</si>
  <si>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</si>
  <si>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</si>
  <si>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</si>
  <si>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</si>
  <si>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</si>
  <si>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</si>
  <si>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</si>
  <si>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</si>
  <si>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</si>
  <si>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</si>
  <si>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</si>
  <si>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</si>
  <si>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</si>
  <si>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</si>
  <si>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</si>
  <si>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</si>
  <si>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</si>
  <si>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</si>
  <si>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</si>
  <si>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</si>
  <si>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</si>
  <si>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</si>
  <si>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</si>
  <si>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</si>
  <si>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</si>
  <si>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</si>
  <si>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</si>
  <si>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</si>
  <si>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</si>
  <si>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</si>
  <si>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</si>
  <si>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</si>
  <si>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</si>
  <si>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</si>
  <si>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</si>
  <si>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</si>
  <si>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</si>
  <si>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</si>
  <si>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</si>
  <si>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</si>
  <si>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</si>
  <si>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</si>
  <si>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</si>
  <si>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</si>
  <si>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</si>
  <si>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</si>
  <si>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</si>
  <si>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</si>
  <si>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</si>
  <si>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</si>
  <si>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</si>
  <si>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</si>
  <si>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</si>
  <si>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</si>
  <si>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</si>
  <si>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</si>
  <si>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</si>
  <si>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</si>
  <si>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</si>
  <si>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</si>
  <si>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</si>
  <si>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</si>
  <si>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</si>
  <si>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</si>
  <si>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</si>
  <si>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</si>
  <si>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</si>
  <si>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</si>
  <si>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</si>
  <si>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</si>
  <si>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</si>
  <si>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</si>
  <si>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</si>
  <si>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</si>
  <si>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</si>
  <si>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</si>
  <si>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</si>
  <si>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</si>
  <si>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</si>
  <si>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</si>
  <si>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</si>
  <si>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</si>
  <si>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</si>
  <si>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</si>
  <si>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</si>
  <si>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</si>
  <si>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</si>
  <si>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</si>
  <si>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</si>
  <si>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</si>
  <si>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</si>
  <si>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</si>
  <si>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</si>
  <si>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</si>
  <si>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</si>
  <si>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</si>
  <si>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</si>
  <si>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</si>
  <si>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</si>
  <si>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</si>
  <si>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</si>
  <si>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</si>
  <si>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</si>
  <si>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</si>
  <si>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</si>
  <si>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</si>
  <si>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</si>
  <si>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</si>
  <si>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</si>
  <si>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</si>
  <si>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</si>
  <si>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</si>
  <si>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</si>
  <si>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</si>
  <si>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</si>
  <si>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</si>
  <si>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</si>
  <si>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</si>
  <si>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</si>
  <si>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</si>
  <si>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</si>
  <si>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</si>
  <si>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</si>
  <si>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</si>
  <si>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</si>
  <si>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</si>
  <si>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</si>
  <si>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</si>
  <si>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</si>
  <si>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</si>
  <si>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</si>
  <si>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</si>
  <si>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</si>
  <si>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</si>
  <si>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</si>
  <si>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</si>
  <si>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</si>
  <si>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</si>
  <si>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</si>
  <si>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</si>
  <si>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</si>
  <si>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</si>
  <si>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</si>
  <si>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</si>
  <si>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</si>
  <si>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</si>
  <si>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</si>
  <si>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</si>
  <si>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</si>
  <si>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</si>
  <si>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</si>
  <si>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</si>
  <si>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</si>
  <si>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</si>
  <si>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</si>
  <si>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</si>
  <si>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</si>
  <si>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</si>
  <si>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</si>
  <si>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</si>
  <si>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</si>
  <si>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</si>
  <si>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</si>
  <si>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</si>
  <si>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</si>
  <si>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</si>
  <si>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</si>
  <si>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</si>
  <si>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</si>
  <si>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</si>
  <si>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</si>
  <si>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</si>
  <si>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</si>
  <si>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</si>
  <si>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</si>
  <si>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</si>
  <si>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</si>
  <si>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</si>
  <si>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</si>
  <si>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</si>
  <si>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</si>
  <si>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</si>
  <si>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</si>
  <si>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</si>
  <si>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</si>
  <si>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</si>
  <si>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</si>
  <si>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</si>
  <si>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</si>
  <si>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</si>
  <si>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</si>
  <si>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</si>
  <si>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</si>
  <si>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</si>
  <si>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</si>
  <si>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</si>
  <si>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</si>
  <si>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</si>
  <si>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</si>
  <si>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</si>
  <si>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</si>
  <si>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</si>
  <si>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</si>
  <si>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</si>
  <si>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</si>
  <si>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</si>
  <si>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</si>
  <si>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</si>
  <si>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</si>
  <si>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</si>
  <si>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</si>
  <si>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</si>
  <si>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</si>
  <si>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</si>
  <si>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</si>
  <si>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</si>
  <si>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</si>
  <si>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</si>
  <si>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</si>
  <si>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</si>
  <si>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</si>
  <si>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</si>
  <si>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</si>
  <si>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</si>
  <si>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</si>
  <si>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</si>
  <si>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</si>
  <si>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</si>
  <si>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</si>
  <si>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</si>
  <si>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</si>
  <si>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</si>
  <si>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</si>
  <si>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</si>
  <si>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</si>
  <si>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</si>
  <si>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</si>
  <si>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</si>
  <si>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</si>
  <si>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</si>
  <si>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</si>
  <si>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</si>
  <si>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</si>
  <si>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</si>
  <si>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</si>
  <si>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</si>
  <si>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</si>
  <si>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</si>
  <si>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</si>
  <si>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</si>
  <si>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</si>
  <si>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</si>
  <si>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</si>
  <si>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</si>
  <si>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</si>
  <si>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</si>
  <si>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</si>
  <si>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</si>
  <si>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</si>
  <si>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</si>
  <si>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</si>
  <si>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</si>
  <si>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</si>
  <si>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</si>
  <si>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</si>
  <si>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</si>
  <si>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</si>
  <si>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</si>
  <si>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</si>
  <si>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</si>
  <si>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</si>
  <si>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</si>
  <si>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</si>
  <si>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</si>
  <si>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</si>
  <si>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</si>
  <si>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</si>
  <si>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</si>
  <si>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</si>
  <si>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</si>
  <si>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</si>
  <si>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</si>
  <si>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</si>
  <si>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</si>
  <si>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</si>
  <si>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</si>
  <si>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</si>
  <si>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</si>
  <si>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</si>
  <si>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</si>
  <si>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</si>
  <si>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</si>
  <si>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</si>
  <si>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</si>
  <si>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</si>
  <si>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</si>
  <si>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</si>
  <si>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</si>
  <si>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</si>
  <si>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</si>
  <si>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</si>
  <si>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</si>
  <si>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</si>
  <si>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</si>
  <si>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</si>
  <si>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</si>
  <si>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</si>
  <si>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</si>
  <si>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</si>
  <si>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</si>
  <si>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</si>
  <si>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</si>
  <si>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</si>
  <si>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</si>
  <si>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</si>
  <si>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</si>
  <si>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</si>
  <si>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</si>
  <si>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</si>
  <si>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</si>
  <si>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</si>
  <si>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</si>
  <si>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</si>
  <si>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</si>
  <si>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</si>
  <si>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</si>
  <si>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</si>
  <si>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</si>
  <si>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</si>
  <si>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</si>
  <si>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</si>
  <si>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</si>
  <si>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</si>
  <si>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</si>
  <si>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</si>
  <si>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</si>
  <si>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</si>
  <si>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</si>
  <si>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</si>
  <si>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</si>
  <si>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</si>
  <si>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</si>
  <si>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</si>
  <si>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</si>
  <si>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</si>
  <si>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</si>
  <si>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</si>
  <si>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</si>
  <si>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</si>
  <si>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</si>
  <si>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</si>
  <si>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</si>
  <si>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</si>
  <si>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</si>
  <si>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</si>
  <si>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</si>
  <si>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</si>
  <si>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</si>
  <si>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</si>
  <si>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</si>
  <si>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</si>
  <si>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</si>
  <si>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</si>
  <si>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</si>
  <si>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</si>
  <si>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</si>
  <si>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</si>
  <si>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</si>
  <si>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</si>
  <si>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</si>
  <si>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</si>
  <si>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</si>
  <si>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</si>
  <si>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</si>
  <si>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</si>
  <si>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</si>
  <si>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</si>
  <si>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</si>
  <si>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</si>
  <si>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</si>
  <si>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</si>
  <si>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</si>
  <si>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</si>
  <si>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</si>
  <si>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</si>
  <si>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</si>
  <si>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</si>
  <si>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</si>
  <si>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</si>
  <si>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</si>
  <si>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</si>
  <si>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</si>
  <si>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</si>
  <si>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</si>
  <si>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</si>
  <si>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</si>
  <si>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</si>
  <si>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</si>
  <si>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</si>
  <si>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</si>
  <si>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</si>
  <si>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</si>
  <si>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</si>
  <si>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</si>
  <si>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</si>
  <si>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</si>
  <si>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</si>
  <si>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</si>
  <si>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</si>
  <si>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</si>
  <si>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</si>
  <si>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</si>
  <si>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</si>
  <si>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</si>
  <si>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</si>
  <si>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</si>
  <si>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</si>
  <si>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</si>
  <si>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</si>
  <si>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</si>
  <si>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</si>
  <si>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</si>
  <si>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</si>
  <si>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</si>
  <si>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</si>
  <si>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</si>
  <si>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</si>
  <si>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</si>
  <si>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</si>
  <si>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</si>
  <si>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</si>
  <si>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</si>
  <si>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</si>
  <si>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</si>
  <si>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</si>
  <si>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</si>
  <si>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</si>
  <si>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</si>
  <si>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</si>
  <si>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</si>
  <si>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</si>
  <si>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</si>
  <si>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</si>
  <si>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</si>
  <si>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</si>
  <si>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</si>
  <si>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</si>
  <si>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</si>
  <si>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</si>
  <si>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</si>
  <si>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</si>
  <si>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</si>
  <si>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</si>
  <si>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</si>
  <si>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</si>
  <si>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</si>
  <si>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</si>
  <si>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</si>
  <si>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</si>
  <si>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</si>
  <si>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</si>
  <si>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</si>
  <si>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</si>
  <si>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</si>
  <si>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</si>
  <si>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</si>
  <si>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</si>
  <si>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</si>
  <si>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</si>
  <si>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</si>
  <si>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</si>
  <si>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</si>
  <si>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</si>
  <si>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</si>
  <si>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</si>
  <si>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</si>
  <si>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</si>
  <si>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</si>
  <si>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</si>
  <si>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</si>
  <si>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</si>
  <si>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</si>
  <si>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</si>
  <si>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</si>
  <si>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</si>
  <si>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</si>
  <si>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</si>
  <si>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</si>
  <si>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</si>
  <si>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</si>
  <si>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</si>
  <si>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</si>
  <si>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</si>
  <si>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</si>
  <si>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</si>
  <si>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</si>
  <si>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</si>
  <si>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</si>
  <si>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</si>
  <si>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</si>
  <si>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</si>
  <si>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</si>
  <si>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</si>
  <si>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</si>
  <si>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</si>
  <si>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</si>
  <si>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</si>
  <si>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</si>
  <si>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</si>
  <si>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</si>
  <si>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</si>
  <si>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</si>
  <si>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</si>
  <si>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</si>
  <si>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</si>
  <si>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</si>
  <si>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</si>
  <si>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</si>
  <si>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</si>
  <si>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</si>
  <si>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</si>
  <si>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</si>
  <si>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</si>
  <si>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</si>
  <si>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</si>
  <si>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</si>
  <si>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</si>
  <si>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</si>
  <si>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</si>
  <si>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</si>
  <si>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</si>
  <si>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</si>
  <si>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</si>
  <si>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</si>
  <si>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</si>
  <si>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</si>
  <si>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</si>
  <si>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</si>
  <si>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</si>
  <si>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</si>
  <si>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</si>
  <si>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</si>
  <si>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</si>
  <si>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</si>
  <si>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</si>
  <si>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</si>
  <si>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</si>
  <si>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</si>
  <si>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</si>
  <si>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</si>
  <si>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</si>
  <si>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</si>
  <si>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</si>
  <si>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</si>
  <si>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</si>
  <si>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</si>
  <si>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</si>
  <si>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</si>
  <si>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</si>
  <si>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</si>
  <si>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</si>
  <si>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</si>
  <si>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</si>
  <si>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</si>
  <si>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</si>
  <si>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</si>
  <si>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</si>
  <si>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</si>
  <si>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</si>
  <si>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</si>
  <si>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</si>
  <si>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</si>
  <si>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</si>
  <si>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</si>
  <si>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</si>
  <si>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</si>
  <si>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</si>
  <si>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</si>
  <si>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</si>
  <si>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</si>
  <si>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</si>
  <si>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</si>
  <si>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</si>
  <si>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</si>
  <si>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</si>
  <si>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</si>
  <si>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</si>
  <si>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</si>
  <si>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</si>
  <si>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</si>
  <si>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</si>
  <si>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</si>
  <si>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</si>
  <si>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</si>
  <si>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</si>
  <si>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</si>
  <si>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</si>
  <si>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</si>
  <si>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</si>
  <si>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</si>
  <si>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</si>
  <si>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</si>
  <si>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</si>
  <si>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</si>
  <si>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</si>
  <si>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</si>
  <si>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</si>
  <si>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</si>
  <si>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</si>
  <si>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</si>
  <si>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</si>
  <si>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</si>
  <si>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</si>
  <si>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</si>
  <si>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</si>
  <si>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</si>
  <si>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</si>
  <si>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</si>
  <si>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</si>
  <si>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</si>
  <si>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</si>
  <si>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</si>
  <si>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</si>
  <si>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</si>
  <si>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</si>
  <si>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</si>
  <si>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</si>
  <si>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</si>
  <si>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</si>
  <si>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</si>
  <si>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</si>
  <si>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</si>
  <si>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</si>
  <si>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</si>
  <si>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</si>
  <si>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</si>
  <si>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</si>
  <si>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</si>
  <si>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</si>
  <si>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</si>
  <si>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</si>
  <si>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</si>
  <si>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</si>
  <si>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</si>
  <si>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</si>
  <si>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</si>
  <si>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</si>
  <si>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</si>
  <si>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</si>
  <si>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</si>
  <si>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</si>
  <si>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</si>
  <si>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</si>
  <si>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</si>
  <si>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</si>
  <si>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</si>
  <si>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</si>
  <si>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</si>
  <si>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</si>
  <si>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</si>
  <si>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</si>
  <si>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</si>
  <si>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</si>
  <si>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</si>
  <si>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</si>
  <si>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</si>
  <si>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</si>
  <si>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</si>
  <si>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</si>
  <si>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</si>
  <si>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</si>
  <si>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</si>
  <si>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</si>
  <si>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</si>
  <si>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</si>
  <si>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</si>
  <si>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</si>
  <si>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</si>
  <si>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</si>
  <si>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</si>
  <si>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</si>
  <si>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</si>
  <si>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</si>
  <si>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</si>
  <si>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</si>
  <si>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</si>
  <si>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</si>
  <si>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</si>
  <si>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</si>
  <si>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</si>
  <si>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</si>
  <si>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</si>
  <si>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</si>
  <si>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</si>
  <si>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</si>
  <si>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</si>
  <si>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</si>
  <si>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</si>
  <si>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</si>
  <si>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</si>
  <si>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</si>
  <si>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</si>
  <si>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</si>
  <si>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</si>
  <si>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</si>
  <si>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</si>
  <si>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</si>
  <si>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</si>
  <si>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</si>
  <si>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</si>
  <si>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</si>
  <si>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</si>
  <si>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</si>
  <si>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</si>
  <si>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</si>
  <si>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</si>
  <si>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</si>
  <si>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</si>
  <si>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</si>
  <si>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</si>
  <si>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</si>
  <si>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</si>
  <si>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</si>
  <si>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</si>
  <si>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</si>
  <si>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</si>
  <si>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</si>
  <si>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</si>
  <si>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</si>
  <si>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</si>
  <si>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</si>
  <si>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</si>
  <si>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</si>
  <si>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</si>
  <si>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</si>
  <si>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</si>
  <si>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</si>
  <si>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</si>
  <si>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</si>
  <si>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</si>
  <si>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</si>
  <si>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</si>
  <si>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</si>
  <si>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</si>
  <si>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</si>
  <si>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</si>
  <si>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</si>
  <si>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</si>
  <si>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</si>
  <si>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</si>
  <si>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</si>
  <si>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</si>
  <si>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</si>
  <si>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</si>
  <si>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</si>
  <si>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</si>
  <si>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</si>
  <si>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</si>
  <si>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</si>
  <si>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</si>
  <si>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</si>
  <si>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</si>
  <si>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</si>
  <si>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</si>
  <si>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</si>
  <si>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</si>
  <si>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</si>
  <si>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</si>
  <si>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</si>
  <si>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</si>
  <si>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</si>
  <si>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</si>
  <si>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</si>
  <si>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</si>
  <si>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</si>
  <si>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</si>
  <si>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</si>
  <si>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</si>
  <si>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</si>
  <si>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</si>
  <si>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</si>
  <si>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</si>
  <si>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</si>
  <si>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</si>
  <si>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</si>
  <si>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</si>
  <si>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</si>
  <si>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</si>
  <si>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</si>
  <si>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</si>
  <si>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</si>
  <si>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</si>
  <si>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</si>
  <si>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</si>
  <si>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</si>
  <si>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</si>
  <si>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</si>
  <si>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</si>
  <si>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</si>
  <si>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</si>
  <si>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</si>
  <si>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</si>
  <si>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</si>
  <si>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</si>
  <si>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</si>
  <si>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</si>
  <si>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</si>
  <si>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</si>
  <si>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</si>
  <si>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</si>
  <si>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</si>
  <si>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</si>
  <si>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</si>
  <si>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</si>
  <si>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</si>
  <si>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</si>
  <si>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</si>
  <si>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</si>
  <si>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</si>
  <si>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</si>
  <si>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</si>
  <si>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</si>
  <si>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</si>
  <si>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</si>
  <si>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</si>
  <si>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</si>
  <si>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</si>
  <si>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</si>
  <si>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</si>
  <si>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</si>
  <si>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</si>
  <si>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</si>
  <si>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</si>
  <si>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</si>
  <si>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</si>
  <si>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</si>
  <si>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</si>
  <si>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</si>
  <si>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</si>
  <si>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</si>
  <si>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</si>
  <si>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</si>
  <si>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</si>
  <si>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</si>
  <si>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</si>
  <si>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</si>
  <si>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</si>
  <si>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</si>
  <si>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</si>
  <si>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</si>
  <si>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</si>
  <si>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</si>
  <si>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</si>
  <si>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</si>
  <si>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</si>
  <si>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</si>
  <si>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</si>
  <si>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</si>
  <si>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</si>
  <si>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</si>
  <si>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</si>
  <si>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</si>
  <si>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</si>
  <si>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</si>
  <si>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</si>
  <si>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</si>
  <si>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</si>
  <si>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</si>
  <si>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</si>
  <si>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</si>
  <si>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</si>
  <si>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</si>
  <si>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</si>
  <si>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</si>
  <si>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</si>
  <si>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</si>
  <si>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</si>
  <si>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</si>
  <si>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</si>
  <si>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</si>
  <si>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</si>
  <si>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</si>
  <si>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</si>
  <si>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</si>
  <si>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</si>
  <si>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</si>
  <si>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</si>
  <si>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</si>
  <si>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</si>
  <si>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</si>
  <si>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</si>
  <si>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</si>
  <si>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</si>
  <si>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</si>
  <si>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</si>
  <si>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</si>
  <si>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</si>
  <si>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</si>
  <si>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</si>
  <si>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</si>
  <si>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</si>
  <si>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</si>
  <si>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</si>
  <si>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</si>
  <si>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</si>
  <si>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</si>
  <si>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</si>
  <si>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</si>
  <si>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</si>
  <si>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</si>
  <si>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</si>
  <si>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</si>
  <si>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</si>
  <si>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</si>
  <si>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</si>
  <si>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</si>
  <si>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</si>
  <si>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</si>
  <si>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</si>
  <si>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</si>
  <si>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</si>
  <si>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</si>
  <si>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</si>
  <si>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</si>
  <si>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</si>
  <si>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</si>
  <si>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</si>
  <si>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</si>
  <si>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</si>
  <si>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</si>
  <si>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</si>
  <si>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</si>
  <si>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</si>
  <si>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</si>
  <si>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</si>
  <si>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</si>
  <si>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</si>
  <si>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</si>
  <si>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</si>
  <si>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</si>
  <si>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</si>
  <si>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</si>
  <si>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</si>
  <si>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</si>
  <si>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</si>
  <si>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</si>
  <si>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</si>
  <si>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</si>
  <si>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</si>
  <si>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</si>
  <si>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</si>
  <si>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</si>
  <si>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</si>
  <si>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</si>
  <si>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</si>
  <si>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</si>
  <si>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</si>
  <si>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</si>
  <si>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</si>
  <si>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</si>
  <si>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</si>
  <si>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</si>
  <si>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</si>
  <si>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</si>
  <si>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</si>
  <si>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</si>
  <si>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</si>
  <si>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</si>
  <si>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</si>
  <si>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</si>
  <si>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</si>
  <si>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</si>
  <si>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</si>
  <si>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</si>
  <si>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</si>
  <si>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</si>
  <si>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</si>
  <si>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</si>
  <si>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</si>
  <si>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</si>
  <si>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</si>
  <si>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</si>
  <si>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</si>
  <si>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</si>
  <si>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</si>
  <si>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</si>
  <si>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</si>
  <si>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</si>
  <si>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</si>
  <si>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</si>
  <si>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</si>
  <si>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</si>
  <si>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</si>
  <si>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</si>
  <si>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</si>
  <si>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</si>
  <si>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</si>
  <si>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</si>
  <si>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</si>
  <si>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</si>
  <si>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</si>
  <si>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</si>
  <si>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</si>
  <si>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</si>
  <si>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</si>
  <si>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</si>
  <si>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</si>
  <si>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</si>
  <si>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</si>
  <si>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</si>
  <si>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</si>
  <si>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</si>
  <si>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</si>
  <si>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</si>
  <si>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</si>
  <si>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</si>
  <si>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</si>
  <si>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</si>
  <si>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</si>
  <si>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</si>
  <si>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</si>
  <si>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</si>
  <si>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</si>
  <si>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</si>
  <si>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</si>
  <si>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</si>
  <si>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</si>
  <si>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</si>
  <si>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</si>
  <si>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</si>
  <si>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</si>
  <si>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</si>
  <si>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</si>
  <si>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</si>
  <si>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</si>
  <si>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</si>
  <si>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</si>
  <si>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</si>
  <si>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</si>
  <si>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</si>
  <si>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</si>
  <si>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</si>
  <si>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</si>
  <si>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</si>
  <si>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</si>
  <si>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</si>
  <si>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</si>
  <si>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</si>
  <si>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</si>
  <si>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</si>
  <si>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</si>
  <si>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</si>
  <si>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</si>
  <si>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</si>
  <si>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</si>
  <si>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</si>
  <si>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</si>
  <si>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</si>
  <si>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</si>
  <si>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</si>
  <si>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</si>
  <si>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</si>
  <si>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</si>
  <si>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</si>
  <si>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</si>
  <si>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</si>
  <si>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</si>
  <si>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</si>
  <si>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</si>
  <si>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</si>
  <si>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</si>
  <si>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</si>
  <si>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</si>
  <si>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</si>
  <si>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</si>
  <si>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</si>
  <si>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</si>
  <si>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</si>
  <si>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</si>
  <si>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</si>
  <si>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</si>
  <si>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</si>
  <si>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</si>
  <si>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</si>
  <si>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</si>
  <si>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</si>
  <si>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</si>
  <si>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</si>
  <si>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</si>
  <si>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</si>
  <si>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</si>
  <si>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</si>
  <si>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</si>
  <si>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</si>
  <si>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</si>
  <si>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</si>
  <si>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</si>
  <si>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</si>
  <si>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</si>
  <si>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</si>
  <si>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</si>
  <si>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</si>
  <si>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</si>
  <si>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</si>
  <si>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</si>
  <si>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</si>
  <si>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</si>
  <si>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</si>
  <si>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</si>
  <si>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</si>
  <si>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</si>
  <si>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</si>
  <si>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</si>
  <si>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</si>
  <si>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</si>
  <si>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</si>
  <si>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</si>
  <si>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</si>
  <si>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</si>
  <si>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</si>
  <si>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</si>
  <si>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</si>
  <si>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</si>
  <si>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</si>
  <si>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</si>
  <si>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</si>
  <si>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</si>
  <si>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</si>
  <si>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</si>
  <si>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</si>
  <si>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</si>
  <si>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</si>
  <si>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</si>
  <si>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</si>
  <si>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</si>
  <si>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</si>
  <si>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</si>
  <si>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</si>
  <si>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</si>
  <si>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</si>
  <si>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</si>
  <si>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</si>
  <si>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</si>
  <si>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</si>
  <si>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</si>
  <si>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</si>
  <si>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</si>
  <si>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</si>
  <si>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</si>
  <si>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</si>
  <si>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</si>
  <si>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</si>
  <si>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</si>
  <si>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</si>
  <si>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</si>
  <si>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</si>
  <si>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</si>
  <si>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</si>
  <si>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</si>
  <si>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</si>
  <si>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</si>
  <si>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</si>
  <si>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</si>
  <si>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</si>
  <si>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</si>
  <si>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</si>
  <si>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</si>
  <si>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</si>
  <si>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</si>
  <si>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</si>
  <si>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</si>
  <si>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</si>
  <si>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</si>
  <si>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</si>
  <si>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</si>
  <si>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</si>
  <si>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</si>
  <si>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</si>
  <si>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</si>
  <si>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</si>
  <si>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</si>
  <si>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</si>
  <si>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</si>
  <si>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</si>
  <si>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</si>
  <si>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</si>
  <si>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</si>
  <si>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</si>
  <si>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</si>
  <si>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</si>
  <si>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</si>
  <si>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</si>
  <si>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</si>
  <si>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</si>
  <si>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</si>
  <si>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</si>
  <si>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</si>
  <si>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</si>
  <si>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</si>
  <si>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</si>
  <si>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</si>
  <si>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</si>
  <si>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</si>
  <si>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</si>
  <si>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</si>
  <si>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</si>
  <si>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</si>
  <si>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</si>
  <si>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</si>
  <si>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</si>
  <si>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</si>
  <si>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</si>
  <si>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</si>
  <si>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</si>
  <si>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</si>
  <si>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</si>
  <si>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</si>
  <si>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</si>
  <si>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</si>
  <si>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</si>
  <si>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</si>
  <si>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</si>
  <si>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</si>
  <si>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</si>
  <si>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</si>
  <si>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</si>
  <si>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</si>
  <si>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</si>
  <si>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</si>
  <si>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</si>
  <si>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</si>
  <si>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</si>
  <si>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</si>
  <si>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</si>
  <si>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</si>
  <si>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</si>
  <si>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</si>
  <si>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</si>
  <si>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</si>
  <si>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</si>
  <si>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</si>
  <si>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</si>
  <si>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</si>
  <si>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</si>
  <si>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</si>
  <si>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</si>
  <si>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</si>
  <si>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</si>
  <si>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</si>
  <si>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</si>
  <si>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</si>
  <si>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</si>
  <si>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</si>
  <si>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</si>
  <si>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</si>
  <si>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</si>
  <si>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</si>
  <si>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</si>
  <si>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</si>
  <si>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</si>
  <si>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</si>
  <si>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</si>
  <si>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</si>
  <si>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</si>
  <si>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</si>
  <si>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</si>
  <si>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</si>
  <si>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</si>
  <si>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</si>
  <si>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</si>
  <si>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</si>
  <si>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</si>
  <si>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</si>
  <si>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</si>
  <si>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</si>
  <si>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</si>
  <si>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</si>
  <si>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</si>
  <si>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</si>
  <si>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</si>
  <si>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</si>
  <si>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</si>
  <si>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</si>
  <si>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</si>
  <si>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</si>
  <si>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</si>
  <si>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</si>
  <si>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</si>
  <si>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</si>
  <si>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</si>
  <si>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</si>
  <si>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</si>
  <si>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</si>
  <si>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</si>
  <si>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</si>
  <si>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</si>
  <si>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</si>
  <si>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</si>
  <si>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</si>
  <si>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</si>
  <si>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</si>
  <si>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</si>
  <si>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</si>
  <si>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</si>
  <si>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</si>
  <si>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</si>
  <si>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</si>
  <si>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</si>
  <si>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</si>
  <si>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</si>
  <si>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</si>
  <si>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</si>
  <si>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</si>
  <si>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</si>
  <si>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</si>
  <si>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</si>
  <si>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</si>
  <si>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</si>
  <si>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</si>
  <si>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</si>
  <si>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</si>
  <si>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</si>
  <si>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</si>
  <si>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</si>
  <si>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</si>
  <si>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</si>
  <si>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</si>
  <si>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</si>
  <si>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</si>
  <si>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</si>
  <si>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</si>
  <si>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</si>
  <si>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</si>
  <si>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</si>
  <si>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</si>
  <si>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</si>
  <si>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</si>
  <si>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</si>
  <si>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</si>
  <si>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</si>
  <si>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</si>
  <si>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</si>
  <si>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</si>
  <si>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</si>
  <si>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</si>
  <si>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</si>
  <si>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</si>
  <si>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</si>
  <si>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</si>
  <si>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</si>
  <si>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</si>
  <si>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</si>
  <si>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</si>
  <si>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</si>
  <si>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</si>
  <si>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</si>
  <si>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</si>
  <si>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</si>
  <si>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</si>
  <si>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</si>
  <si>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</si>
  <si>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</si>
  <si>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</si>
  <si>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</si>
  <si>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</si>
  <si>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</si>
  <si>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</si>
  <si>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</si>
  <si>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</si>
  <si>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</si>
  <si>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</si>
  <si>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</si>
  <si>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</si>
  <si>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</si>
  <si>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</si>
  <si>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</si>
  <si>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</si>
  <si>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</si>
  <si>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</si>
  <si>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</si>
  <si>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</si>
  <si>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</si>
  <si>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</si>
  <si>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</si>
  <si>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</si>
  <si>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</si>
  <si>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</si>
  <si>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</si>
  <si>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</si>
  <si>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</si>
  <si>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</si>
  <si>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</si>
  <si>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</si>
  <si>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</si>
  <si>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</si>
  <si>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</si>
  <si>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</si>
  <si>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</si>
  <si>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</si>
  <si>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</si>
  <si>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</si>
  <si>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</si>
  <si>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</si>
  <si>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</si>
  <si>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</si>
  <si>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</si>
  <si>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</si>
  <si>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</si>
  <si>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</si>
  <si>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</si>
  <si>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</si>
  <si>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</si>
  <si>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</si>
  <si>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</si>
  <si>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</si>
  <si>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</si>
  <si>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</si>
  <si>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</si>
  <si>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</si>
  <si>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</si>
  <si>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</si>
  <si>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</si>
  <si>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</si>
  <si>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</si>
  <si>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</si>
  <si>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</si>
  <si>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</si>
  <si>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</si>
  <si>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</si>
  <si>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</si>
  <si>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</si>
  <si>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</si>
  <si>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</si>
  <si>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</si>
  <si>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</si>
  <si>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</si>
  <si>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</si>
  <si>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</si>
  <si>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</si>
  <si>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</si>
  <si>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</si>
  <si>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</si>
  <si>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</si>
  <si>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</si>
  <si>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</si>
  <si>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</si>
  <si>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</si>
  <si>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</si>
  <si>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</si>
  <si>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</si>
  <si>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</si>
  <si>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</si>
  <si>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</si>
  <si>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</si>
  <si>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</si>
  <si>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</si>
  <si>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</si>
  <si>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</si>
  <si>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</si>
  <si>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</si>
  <si>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</si>
  <si>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</si>
  <si>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</si>
  <si>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</si>
  <si>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</si>
  <si>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</si>
  <si>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</si>
  <si>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</si>
  <si>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</si>
  <si>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</si>
  <si>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</si>
  <si>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</si>
  <si>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</si>
  <si>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</si>
  <si>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</si>
  <si>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</si>
  <si>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</si>
  <si>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</si>
  <si>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</si>
  <si>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</si>
  <si>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</si>
  <si>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</si>
  <si>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</si>
  <si>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</si>
  <si>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</si>
  <si>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</si>
  <si>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</si>
  <si>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</si>
  <si>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</si>
  <si>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</si>
  <si>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</si>
  <si>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</si>
  <si>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</si>
  <si>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</si>
  <si>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</si>
  <si>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</si>
  <si>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</si>
  <si>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</si>
  <si>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</si>
  <si>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</si>
  <si>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</si>
  <si>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</si>
  <si>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</si>
  <si>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</si>
  <si>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</si>
  <si>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</si>
  <si>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</si>
  <si>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</si>
  <si>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</si>
  <si>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</si>
  <si>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</si>
  <si>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</si>
  <si>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</si>
  <si>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</si>
  <si>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</si>
  <si>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</si>
  <si>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</si>
  <si>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</si>
  <si>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</si>
  <si>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</si>
  <si>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</si>
  <si>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</si>
  <si>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</si>
  <si>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</si>
  <si>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</si>
  <si>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</si>
  <si>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</si>
  <si>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</si>
  <si>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</si>
  <si>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</si>
  <si>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</si>
  <si>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</si>
  <si>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</si>
  <si>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</si>
  <si>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</si>
  <si>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</si>
  <si>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</si>
  <si>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</si>
  <si>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</si>
  <si>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</si>
  <si>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</si>
  <si>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</si>
  <si>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</si>
  <si>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</si>
  <si>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</si>
  <si>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</si>
  <si>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</si>
  <si>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</si>
  <si>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</si>
  <si>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</si>
  <si>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</si>
  <si>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</si>
  <si>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</si>
  <si>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</si>
  <si>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</si>
  <si>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</si>
  <si>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</si>
  <si>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</si>
  <si>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</si>
  <si>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</si>
  <si>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</si>
  <si>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</si>
  <si>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</si>
  <si>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</si>
  <si>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</si>
  <si>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</si>
  <si>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</si>
  <si>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</si>
  <si>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</si>
  <si>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</si>
  <si>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</si>
  <si>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</si>
  <si>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</si>
  <si>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</si>
  <si>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</si>
  <si>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</si>
  <si>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</si>
  <si>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</si>
  <si>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</si>
  <si>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</si>
  <si>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</si>
  <si>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</si>
  <si>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</si>
  <si>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</si>
  <si>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</si>
  <si>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</si>
  <si>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</si>
  <si>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</si>
  <si>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</si>
  <si>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</si>
  <si>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</si>
  <si>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</si>
  <si>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</si>
  <si>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</si>
  <si>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</si>
  <si>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</si>
  <si>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</si>
  <si>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</si>
  <si>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</si>
  <si>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</si>
  <si>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</si>
  <si>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</si>
  <si>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</si>
  <si>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</si>
  <si>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</si>
  <si>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</si>
  <si>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</si>
  <si>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</si>
  <si>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</si>
  <si>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</si>
  <si>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</si>
  <si>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</si>
  <si>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</si>
  <si>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</si>
  <si>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</si>
  <si>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</si>
  <si>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</si>
  <si>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</si>
  <si>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</si>
  <si>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</si>
  <si>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</si>
  <si>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</si>
  <si>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</si>
  <si>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</si>
  <si>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</si>
  <si>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</si>
  <si>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</si>
  <si>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</si>
  <si>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</si>
  <si>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</si>
  <si>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</si>
  <si>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</si>
  <si>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</si>
  <si>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</si>
  <si>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</si>
  <si>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</si>
  <si>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</si>
  <si>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</si>
  <si>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</si>
  <si>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</si>
  <si>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</si>
  <si>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</si>
  <si>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</si>
  <si>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</si>
  <si>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</si>
  <si>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</si>
  <si>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</si>
  <si>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</si>
  <si>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</si>
  <si>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</si>
  <si>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</si>
  <si>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</si>
  <si>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</si>
  <si>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</si>
  <si>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</si>
  <si>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</si>
  <si>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</si>
  <si>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</si>
  <si>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</si>
  <si>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</si>
  <si>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</si>
  <si>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</si>
  <si>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</si>
  <si>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</si>
  <si>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</si>
  <si>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</si>
  <si>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</si>
  <si>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</si>
  <si>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</si>
  <si>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</si>
  <si>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</si>
  <si>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</si>
  <si>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</si>
  <si>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</si>
  <si>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</si>
  <si>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</si>
  <si>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</si>
  <si>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</si>
  <si>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</si>
  <si>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</si>
  <si>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</si>
  <si>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</si>
  <si>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</si>
  <si>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</si>
  <si>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</si>
  <si>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</si>
  <si>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</si>
  <si>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</si>
  <si>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</si>
  <si>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</si>
  <si>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</si>
  <si>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</si>
  <si>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</si>
  <si>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</si>
  <si>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</si>
  <si>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</si>
  <si>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</si>
  <si>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</si>
  <si>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</si>
  <si>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</si>
  <si>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</si>
  <si>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</si>
  <si>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</si>
  <si>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</si>
  <si>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</si>
  <si>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</si>
  <si>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</si>
  <si>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</si>
  <si>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</si>
  <si>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</si>
  <si>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</si>
  <si>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</si>
  <si>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</si>
  <si>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</si>
  <si>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</si>
  <si>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</si>
  <si>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</si>
  <si>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</si>
  <si>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</si>
  <si>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</si>
  <si>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</si>
  <si>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</si>
  <si>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</si>
  <si>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</si>
  <si>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</si>
  <si>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</si>
  <si>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</si>
  <si>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</si>
  <si>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</si>
  <si>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</si>
  <si>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</si>
  <si>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</si>
  <si>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</si>
  <si>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</si>
  <si>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</si>
  <si>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</si>
  <si>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</si>
  <si>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Column Labels</t>
  </si>
  <si>
    <t>Grand Total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</si>
  <si>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</si>
  <si>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</si>
  <si>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</si>
  <si>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</si>
  <si>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</si>
  <si>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</si>
  <si>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</si>
  <si>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</si>
  <si>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</si>
  <si>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</si>
  <si>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</si>
  <si>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</si>
  <si>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</si>
  <si>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</si>
  <si>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</si>
  <si>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</si>
  <si>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</si>
  <si>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</si>
  <si>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</si>
  <si>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</si>
  <si>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</si>
  <si>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</si>
  <si>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</si>
  <si>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</si>
  <si>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</si>
  <si>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</si>
  <si>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</si>
  <si>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</si>
  <si>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</si>
  <si>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</si>
  <si>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</si>
  <si>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</si>
  <si>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</si>
  <si>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</si>
  <si>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</si>
  <si>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</si>
  <si>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</si>
  <si>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</si>
  <si>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</si>
  <si>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</si>
  <si>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</si>
  <si>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</si>
  <si>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</si>
  <si>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</si>
  <si>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</si>
  <si>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</si>
  <si>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</si>
  <si>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</si>
  <si>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</si>
  <si>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</si>
  <si>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</si>
  <si>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</si>
  <si>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</si>
  <si>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</si>
  <si>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</si>
  <si>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</si>
  <si>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</si>
  <si>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</si>
  <si>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</si>
  <si>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</si>
  <si>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</si>
  <si>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</si>
  <si>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</si>
  <si>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</si>
  <si>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</si>
  <si>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</si>
  <si>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</si>
  <si>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</si>
  <si>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</si>
  <si>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</si>
  <si>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</si>
  <si>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</si>
  <si>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</si>
  <si>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Mean</t>
  </si>
  <si>
    <t>Median</t>
  </si>
  <si>
    <t xml:space="preserve">Minimum </t>
  </si>
  <si>
    <t>Maximum</t>
  </si>
  <si>
    <t>Variance</t>
  </si>
  <si>
    <t>Standard Deviation</t>
  </si>
  <si>
    <t>Successful</t>
  </si>
  <si>
    <t>Failed</t>
  </si>
  <si>
    <t>Statistical Metrics</t>
  </si>
  <si>
    <t>Q: Use your data to determine whether the mean or the median better summarizes the data.</t>
  </si>
  <si>
    <t>Q: Use your data to determine if there is more variability with successful or unsuccessful campaigns. Does this make sense? Why or why not?</t>
  </si>
  <si>
    <t>A: there is more variability with the successful campaigns because there are more successful campaigns than failed campaigns so there is a larger range for variance</t>
  </si>
  <si>
    <t>A: The Mean is better because the data set is smaller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</si>
</sst>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2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/>
    <xf numFmtId="9" fontId="0" fillId="0" borderId="0" xfId="43" applyNumberFormat="1" applyFont="1"/>
    <xf numFmtId="9" fontId="0" fillId="0" borderId="0" xfId="0" applyNumberFormat="1"/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10" xfId="0" applyFont="1" applyFill="1" applyBorder="1"/>
    <xf numFmtId="0" fontId="16" fillId="0" borderId="10" xfId="0" applyFont="1" applyBorder="1"/>
    <xf numFmtId="0" fontId="0" fillId="0" borderId="10" xfId="0" applyBorder="1" applyAlignment="1">
      <alignment horizontal="center"/>
    </xf>
    <xf numFmtId="43" fontId="0" fillId="0" borderId="10" xfId="42" applyFont="1" applyBorder="1"/>
    <xf numFmtId="172" fontId="0" fillId="0" borderId="10" xfId="42" applyNumberFormat="1" applyFont="1" applyBorder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9" fontId="16" fillId="0" borderId="0" xfId="0" applyNumberFormat="1" applyFont="1" applyAlignment="1">
      <alignment horizontal="left"/>
    </xf>
    <xf numFmtId="43" fontId="16" fillId="0" borderId="0" xfId="42" applyFon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[excel-challenge.xlsx]Outcome by Category!PivotTable1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DC-6544-AEE8-9DAB2C3C0E8A}"/>
            </c:ext>
          </c:extLst>
        </c:ser>
        <c:ser>
          <c:idx val="1"/>
          <c:order val="1"/>
          <c:tx>
            <c:strRef>
              <c:f>'Outcome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DC-6544-AEE8-9DAB2C3C0E8A}"/>
            </c:ext>
          </c:extLst>
        </c:ser>
        <c:ser>
          <c:idx val="2"/>
          <c:order val="2"/>
          <c:tx>
            <c:strRef>
              <c:f>'Outcome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DC-6544-AEE8-9DAB2C3C0E8A}"/>
            </c:ext>
          </c:extLst>
        </c:ser>
        <c:ser>
          <c:idx val="3"/>
          <c:order val="3"/>
          <c:tx>
            <c:strRef>
              <c:f>'Outcome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DC-6544-AEE8-9DAB2C3C0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52145488"/>
        <c:axId val="191451088"/>
      </c:barChart>
      <c:catAx>
        <c:axId val="55214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51088"/>
        <c:crosses val="autoZero"/>
        <c:auto val="1"/>
        <c:lblAlgn val="ctr"/>
        <c:lblOffset val="100"/>
        <c:noMultiLvlLbl val="0"/>
      </c:catAx>
      <c:valAx>
        <c:axId val="19145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14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[excel-challenge.xlsx]Outcome by Sub Category!PivotTable1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A6-6044-8D47-78ECACBCB811}"/>
            </c:ext>
          </c:extLst>
        </c:ser>
        <c:ser>
          <c:idx val="1"/>
          <c:order val="1"/>
          <c:tx>
            <c:strRef>
              <c:f>'Outcome by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'Outcome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A6-6044-8D47-78ECACBCB811}"/>
            </c:ext>
          </c:extLst>
        </c:ser>
        <c:ser>
          <c:idx val="2"/>
          <c:order val="2"/>
          <c:tx>
            <c:strRef>
              <c:f>'Outcome by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A6-6044-8D47-78ECACBCB811}"/>
            </c:ext>
          </c:extLst>
        </c:ser>
        <c:ser>
          <c:idx val="3"/>
          <c:order val="3"/>
          <c:tx>
            <c:strRef>
              <c:f>'Outcome by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A6-6044-8D47-78ECACBCB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6135616"/>
        <c:axId val="215853344"/>
      </c:barChart>
      <c:catAx>
        <c:axId val="19613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853344"/>
        <c:crosses val="autoZero"/>
        <c:auto val="1"/>
        <c:lblAlgn val="ctr"/>
        <c:lblOffset val="100"/>
        <c:noMultiLvlLbl val="0"/>
      </c:catAx>
      <c:valAx>
        <c:axId val="21585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3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[excel-challenge.xlsx]Outcome by Month!PivotTable2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69-E74E-9E6A-B9B035082058}"/>
            </c:ext>
          </c:extLst>
        </c:ser>
        <c:ser>
          <c:idx val="1"/>
          <c:order val="1"/>
          <c:tx>
            <c:strRef>
              <c:f>'Outcome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69-E74E-9E6A-B9B035082058}"/>
            </c:ext>
          </c:extLst>
        </c:ser>
        <c:ser>
          <c:idx val="2"/>
          <c:order val="2"/>
          <c:tx>
            <c:strRef>
              <c:f>'Outcome 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69-E74E-9E6A-B9B035082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637456"/>
        <c:axId val="275284864"/>
      </c:lineChart>
      <c:catAx>
        <c:axId val="27563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84864"/>
        <c:crosses val="autoZero"/>
        <c:auto val="1"/>
        <c:lblAlgn val="ctr"/>
        <c:lblOffset val="100"/>
        <c:noMultiLvlLbl val="0"/>
      </c:catAx>
      <c:valAx>
        <c:axId val="27528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63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'Bonus Activity'!$F$1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'Bonus Activity'!$A$2:$A$13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Activity'!$F$2:$F$13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0.8258928571428571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55-004B-90BB-010CE81766B4}"/>
            </c:ext>
          </c:extLst>
        </c:ser>
        <c:ser>
          <c:idx val="1"/>
          <c:order val="1"/>
          <c:tx>
            <c:strRef>
              <c:f>'Bonus Activity'!$G$1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'Bonus Activity'!$A$2:$A$13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Activity'!$G$2:$G$13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0.16517857142857142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55-004B-90BB-010CE81766B4}"/>
            </c:ext>
          </c:extLst>
        </c:ser>
        <c:ser>
          <c:idx val="2"/>
          <c:order val="2"/>
          <c:tx>
            <c:strRef>
              <c:f>'Bonus Activity'!$H$1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'Bonus Activity'!$A$2:$A$13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Activity'!$H$2:$H$13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8.9285714285714281E-3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55-004B-90BB-010CE8176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258656"/>
        <c:axId val="270133376"/>
      </c:lineChart>
      <c:catAx>
        <c:axId val="20625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33376"/>
        <c:crosses val="autoZero"/>
        <c:auto val="1"/>
        <c:lblAlgn val="ctr"/>
        <c:lblOffset val="100"/>
        <c:noMultiLvlLbl val="0"/>
      </c:catAx>
      <c:valAx>
        <c:axId val="27013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5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1</xdr:row>
      <xdr:rowOff>63500</xdr:rowOff>
    </xdr:from>
    <xdr:to>
      <xdr:col>15</xdr:col>
      <xdr:colOff>685800</xdr:colOff>
      <xdr:row>23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9CE178-F8B8-083D-5058-0761ACA4A6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469900</xdr:colOff>
      <xdr:row>4</xdr:row>
      <xdr:rowOff>139700</xdr:rowOff>
    </xdr:from>
    <xdr:to>
      <xdr:col>16</xdr:col>
      <xdr:colOff>431800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BD312-D497-CA9E-4779-7862375ABF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0</xdr:row>
      <xdr:rowOff>177800</xdr:rowOff>
    </xdr:from>
    <xdr:to>
      <xdr:col>13</xdr:col>
      <xdr:colOff>673100</xdr:colOff>
      <xdr:row>21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5A44CB-939D-A9CC-052C-351CE40F4E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1593850</xdr:colOff>
      <xdr:row>14</xdr:row>
      <xdr:rowOff>25400</xdr:rowOff>
    </xdr:from>
    <xdr:to>
      <xdr:col>6</xdr:col>
      <xdr:colOff>431800</xdr:colOff>
      <xdr:row>31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7690CF-37AA-FED6-2170-4BE626EE4D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60.934839236113" createdVersion="8" refreshedVersion="8" minRefreshableVersion="3" recordCount="1000" xr:uid="{FEAA40D6-4102-2349-AE32-2B507D87EF2C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3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E7A6C-E6EE-5049-9C4A-2D3BBF1E22F8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62704A-84FF-D842-8AEB-3BC8A7859DEB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185FA4-2D27-8945-B8FF-562A8C36E20D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1001"/>
  <sheetViews>
    <sheetView tabSelected="1" workbookViewId="0">
      <selection activeCell="B1" sqref="B1"/>
    </sheetView>
  </sheetViews>
  <sheetFormatPr baseColWidth="10" defaultRowHeight="16" x14ac:dyDescent="0.2"/>
  <cols>
    <col min="1" max="1" width="4.1640625" bestFit="1" customWidth="1"/>
    <col min="2" max="2" width="30.6640625" style="2" bestFit="1" customWidth="1"/>
    <col min="3" max="3" width="33.5" style="1" customWidth="1"/>
    <col min="6" max="6" width="13.83203125" style="4" bestFit="1" customWidth="1"/>
    <col min="8" max="8" width="13" bestFit="1" customWidth="1"/>
    <col min="9" max="9" width="16" style="5" bestFit="1" customWidth="1"/>
    <col min="10" max="10" width="7.33203125" bestFit="1" customWidth="1"/>
    <col min="12" max="13" width="11.1640625" bestFit="1" customWidth="1"/>
    <col min="14" max="14" width="21.83203125" bestFit="1" customWidth="1"/>
    <col min="15" max="15" width="20.33203125" bestFit="1" customWidth="1"/>
    <col min="18" max="18" width="28" bestFit="1" customWidth="1"/>
    <col min="19" max="19" width="14.33203125" bestFit="1" customWidth="1"/>
    <col min="20" max="20" width="12" bestFit="1" customWidth="1"/>
  </cols>
  <sheetData>
    <row r="1" spans="1:20" s="17" customFormat="1" ht="17" x14ac:dyDescent="0.2">
      <c r="A1" s="17" t="s">
        <v>2027</v>
      </c>
      <c r="B1" s="17" t="s">
        <v>0</v>
      </c>
      <c r="C1" s="18" t="s">
        <v>1</v>
      </c>
      <c r="D1" s="17" t="s">
        <v>2</v>
      </c>
      <c r="E1" s="17" t="s">
        <v>3</v>
      </c>
      <c r="F1" s="19" t="s">
        <v>2029</v>
      </c>
      <c r="G1" s="17" t="s">
        <v>4</v>
      </c>
      <c r="H1" s="17" t="s">
        <v>5</v>
      </c>
      <c r="I1" s="20" t="s">
        <v>2030</v>
      </c>
      <c r="J1" s="17" t="s">
        <v>6</v>
      </c>
      <c r="K1" s="17" t="s">
        <v>7</v>
      </c>
      <c r="L1" s="17" t="s">
        <v>8</v>
      </c>
      <c r="M1" s="17" t="s">
        <v>9</v>
      </c>
      <c r="N1" s="17" t="s">
        <v>2071</v>
      </c>
      <c r="O1" s="17" t="s">
        <v>2072</v>
      </c>
      <c r="P1" s="17" t="s">
        <v>10</v>
      </c>
      <c r="Q1" s="17" t="s">
        <v>11</v>
      </c>
      <c r="R1" s="17" t="s">
        <v>2028</v>
      </c>
      <c r="S1" s="17" t="s">
        <v>2031</v>
      </c>
      <c r="T1" s="17" t="s">
        <v>2032</v>
      </c>
    </row>
    <row r="2" spans="1:20" ht="17" x14ac:dyDescent="0.2">
      <c r="A2">
        <v>0</v>
      </c>
      <c r="B2" s="2" t="s">
        <v>12</v>
      </c>
      <c r="C2" s="1" t="s">
        <v>13</v>
      </c>
      <c r="D2">
        <v>100</v>
      </c>
      <c r="E2">
        <v>0</v>
      </c>
      <c r="F2" s="3">
        <f>E2/D2</f>
        <v>0</v>
      </c>
      <c r="G2" t="s">
        <v>14</v>
      </c>
      <c r="H2">
        <v>0</v>
      </c>
      <c r="I2" s="5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s="2" t="s">
        <v>18</v>
      </c>
      <c r="C3" s="1" t="s">
        <v>19</v>
      </c>
      <c r="D3">
        <v>1400</v>
      </c>
      <c r="E3">
        <v>14560</v>
      </c>
      <c r="F3" s="3">
        <f t="shared" ref="F3:F66" si="0">E3/D3</f>
        <v>10.4</v>
      </c>
      <c r="G3" t="s">
        <v>20</v>
      </c>
      <c r="H3">
        <v>158</v>
      </c>
      <c r="I3" s="5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2">(((L3/60)/60)/24)+DATE(1970,1,1)</f>
        <v>41870.208333333336</v>
      </c>
      <c r="O3" s="9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s="2" t="s">
        <v>24</v>
      </c>
      <c r="C4" s="1" t="s">
        <v>25</v>
      </c>
      <c r="D4">
        <v>108400</v>
      </c>
      <c r="E4">
        <v>142523</v>
      </c>
      <c r="F4" s="3">
        <f t="shared" si="0"/>
        <v>1.3147878228782288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2"/>
        <v>41595.25</v>
      </c>
      <c r="O4" s="9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s="2" t="s">
        <v>29</v>
      </c>
      <c r="C5" s="1" t="s">
        <v>30</v>
      </c>
      <c r="D5">
        <v>4200</v>
      </c>
      <c r="E5">
        <v>2477</v>
      </c>
      <c r="F5" s="3">
        <f t="shared" si="0"/>
        <v>0.58976190476190471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2"/>
        <v>43688.208333333328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s="2" t="s">
        <v>31</v>
      </c>
      <c r="C6" s="1" t="s">
        <v>32</v>
      </c>
      <c r="D6">
        <v>7600</v>
      </c>
      <c r="E6">
        <v>5265</v>
      </c>
      <c r="F6" s="3">
        <f t="shared" si="0"/>
        <v>0.69276315789473686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2"/>
        <v>43485.25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s="2" t="s">
        <v>34</v>
      </c>
      <c r="C7" s="1" t="s">
        <v>35</v>
      </c>
      <c r="D7">
        <v>7600</v>
      </c>
      <c r="E7">
        <v>13195</v>
      </c>
      <c r="F7" s="3">
        <f t="shared" si="0"/>
        <v>1.7361842105263159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2"/>
        <v>41149.208333333336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s="2" t="s">
        <v>38</v>
      </c>
      <c r="C8" s="1" t="s">
        <v>39</v>
      </c>
      <c r="D8">
        <v>5200</v>
      </c>
      <c r="E8">
        <v>1090</v>
      </c>
      <c r="F8" s="3">
        <f t="shared" si="0"/>
        <v>0.20961538461538462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2"/>
        <v>42991.208333333328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s="2" t="s">
        <v>43</v>
      </c>
      <c r="C9" s="1" t="s">
        <v>44</v>
      </c>
      <c r="D9">
        <v>4500</v>
      </c>
      <c r="E9">
        <v>14741</v>
      </c>
      <c r="F9" s="3">
        <f t="shared" si="0"/>
        <v>3.2757777777777779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2"/>
        <v>42229.208333333328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s="2" t="s">
        <v>45</v>
      </c>
      <c r="C10" s="1" t="s">
        <v>46</v>
      </c>
      <c r="D10">
        <v>110100</v>
      </c>
      <c r="E10">
        <v>21946</v>
      </c>
      <c r="F10" s="3">
        <f t="shared" si="0"/>
        <v>0.19932788374205268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2"/>
        <v>40399.208333333336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s="2" t="s">
        <v>48</v>
      </c>
      <c r="C11" s="1" t="s">
        <v>49</v>
      </c>
      <c r="D11">
        <v>6200</v>
      </c>
      <c r="E11">
        <v>3208</v>
      </c>
      <c r="F11" s="3">
        <f t="shared" si="0"/>
        <v>0.51741935483870971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2"/>
        <v>41536.208333333336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s="2" t="s">
        <v>51</v>
      </c>
      <c r="C12" s="1" t="s">
        <v>52</v>
      </c>
      <c r="D12">
        <v>5200</v>
      </c>
      <c r="E12">
        <v>13838</v>
      </c>
      <c r="F12" s="3">
        <f t="shared" si="0"/>
        <v>2.6611538461538462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2"/>
        <v>40404.208333333336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s="2" t="s">
        <v>54</v>
      </c>
      <c r="C13" s="1" t="s">
        <v>55</v>
      </c>
      <c r="D13">
        <v>6300</v>
      </c>
      <c r="E13">
        <v>3030</v>
      </c>
      <c r="F13" s="3">
        <f t="shared" si="0"/>
        <v>0.48095238095238096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2"/>
        <v>40442.208333333336</v>
      </c>
      <c r="O13" s="9">
        <f>(((M13/60)/60)/24)+DATE(1970,1,1)</f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s="2" t="s">
        <v>56</v>
      </c>
      <c r="C14" s="1" t="s">
        <v>57</v>
      </c>
      <c r="D14">
        <v>6300</v>
      </c>
      <c r="E14">
        <v>5629</v>
      </c>
      <c r="F14" s="3">
        <f t="shared" si="0"/>
        <v>0.89349206349206345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2"/>
        <v>43760.208333333328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s="2" t="s">
        <v>58</v>
      </c>
      <c r="C15" s="1" t="s">
        <v>59</v>
      </c>
      <c r="D15">
        <v>4200</v>
      </c>
      <c r="E15">
        <v>10295</v>
      </c>
      <c r="F15" s="3">
        <f t="shared" si="0"/>
        <v>2.4511904761904764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2"/>
        <v>42532.208333333328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s="2" t="s">
        <v>61</v>
      </c>
      <c r="C16" s="1" t="s">
        <v>62</v>
      </c>
      <c r="D16">
        <v>28200</v>
      </c>
      <c r="E16">
        <v>18829</v>
      </c>
      <c r="F16" s="3">
        <f t="shared" si="0"/>
        <v>0.66769503546099296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2"/>
        <v>40974.25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s="2" t="s">
        <v>63</v>
      </c>
      <c r="C17" s="1" t="s">
        <v>64</v>
      </c>
      <c r="D17">
        <v>81200</v>
      </c>
      <c r="E17">
        <v>38414</v>
      </c>
      <c r="F17" s="3">
        <f t="shared" si="0"/>
        <v>0.47307881773399013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2"/>
        <v>43809.25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s="2" t="s">
        <v>66</v>
      </c>
      <c r="C18" s="1" t="s">
        <v>67</v>
      </c>
      <c r="D18">
        <v>1700</v>
      </c>
      <c r="E18">
        <v>11041</v>
      </c>
      <c r="F18" s="3">
        <f t="shared" si="0"/>
        <v>6.4947058823529416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2"/>
        <v>41661.25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s="2" t="s">
        <v>69</v>
      </c>
      <c r="C19" s="1" t="s">
        <v>70</v>
      </c>
      <c r="D19">
        <v>84600</v>
      </c>
      <c r="E19">
        <v>134845</v>
      </c>
      <c r="F19" s="3">
        <f t="shared" si="0"/>
        <v>1.5939125295508274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2"/>
        <v>40555.25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s="2" t="s">
        <v>72</v>
      </c>
      <c r="C20" s="1" t="s">
        <v>73</v>
      </c>
      <c r="D20">
        <v>9100</v>
      </c>
      <c r="E20">
        <v>6089</v>
      </c>
      <c r="F20" s="3">
        <f t="shared" si="0"/>
        <v>0.66912087912087914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2"/>
        <v>43351.208333333328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s="2" t="s">
        <v>75</v>
      </c>
      <c r="C21" s="1" t="s">
        <v>76</v>
      </c>
      <c r="D21">
        <v>62500</v>
      </c>
      <c r="E21">
        <v>30331</v>
      </c>
      <c r="F21" s="3">
        <f t="shared" si="0"/>
        <v>0.48529600000000001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2"/>
        <v>43528.25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s="2" t="s">
        <v>77</v>
      </c>
      <c r="C22" s="1" t="s">
        <v>78</v>
      </c>
      <c r="D22">
        <v>131800</v>
      </c>
      <c r="E22">
        <v>147936</v>
      </c>
      <c r="F22" s="3">
        <f t="shared" si="0"/>
        <v>1.1224279210925645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2"/>
        <v>41848.208333333336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s="2" t="s">
        <v>79</v>
      </c>
      <c r="C23" s="1" t="s">
        <v>80</v>
      </c>
      <c r="D23">
        <v>94000</v>
      </c>
      <c r="E23">
        <v>38533</v>
      </c>
      <c r="F23" s="3">
        <f t="shared" si="0"/>
        <v>0.40992553191489361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2"/>
        <v>40770.208333333336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s="2" t="s">
        <v>81</v>
      </c>
      <c r="C24" s="1" t="s">
        <v>82</v>
      </c>
      <c r="D24">
        <v>59100</v>
      </c>
      <c r="E24">
        <v>75690</v>
      </c>
      <c r="F24" s="3">
        <f t="shared" si="0"/>
        <v>1.2807106598984772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2"/>
        <v>43193.208333333328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s="2" t="s">
        <v>83</v>
      </c>
      <c r="C25" s="1" t="s">
        <v>84</v>
      </c>
      <c r="D25">
        <v>4500</v>
      </c>
      <c r="E25">
        <v>14942</v>
      </c>
      <c r="F25" s="3">
        <f t="shared" si="0"/>
        <v>3.3204444444444445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2"/>
        <v>43510.25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s="2" t="s">
        <v>85</v>
      </c>
      <c r="C26" s="1" t="s">
        <v>86</v>
      </c>
      <c r="D26">
        <v>92400</v>
      </c>
      <c r="E26">
        <v>104257</v>
      </c>
      <c r="F26" s="3">
        <f t="shared" si="0"/>
        <v>1.1283225108225108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2"/>
        <v>41811.208333333336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s="2" t="s">
        <v>87</v>
      </c>
      <c r="C27" s="1" t="s">
        <v>88</v>
      </c>
      <c r="D27">
        <v>5500</v>
      </c>
      <c r="E27">
        <v>11904</v>
      </c>
      <c r="F27" s="3">
        <f t="shared" si="0"/>
        <v>2.1643636363636363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2"/>
        <v>40681.208333333336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s="2" t="s">
        <v>90</v>
      </c>
      <c r="C28" s="1" t="s">
        <v>91</v>
      </c>
      <c r="D28">
        <v>107500</v>
      </c>
      <c r="E28">
        <v>51814</v>
      </c>
      <c r="F28" s="3">
        <f t="shared" si="0"/>
        <v>0.4819906976744186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2"/>
        <v>43312.208333333328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s="2" t="s">
        <v>92</v>
      </c>
      <c r="C29" s="1" t="s">
        <v>93</v>
      </c>
      <c r="D29">
        <v>2000</v>
      </c>
      <c r="E29">
        <v>1599</v>
      </c>
      <c r="F29" s="3">
        <f t="shared" si="0"/>
        <v>0.79949999999999999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2"/>
        <v>42280.208333333328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s="2" t="s">
        <v>94</v>
      </c>
      <c r="C30" s="1" t="s">
        <v>95</v>
      </c>
      <c r="D30">
        <v>130800</v>
      </c>
      <c r="E30">
        <v>137635</v>
      </c>
      <c r="F30" s="3">
        <f t="shared" si="0"/>
        <v>1.0522553516819573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2"/>
        <v>40218.25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s="2" t="s">
        <v>96</v>
      </c>
      <c r="C31" s="1" t="s">
        <v>97</v>
      </c>
      <c r="D31">
        <v>45900</v>
      </c>
      <c r="E31">
        <v>150965</v>
      </c>
      <c r="F31" s="3">
        <f t="shared" si="0"/>
        <v>3.2889978213507627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2"/>
        <v>43301.208333333328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s="2" t="s">
        <v>101</v>
      </c>
      <c r="C32" s="1" t="s">
        <v>102</v>
      </c>
      <c r="D32">
        <v>9000</v>
      </c>
      <c r="E32">
        <v>14455</v>
      </c>
      <c r="F32" s="3">
        <f t="shared" si="0"/>
        <v>1.606111111111111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2"/>
        <v>43609.208333333328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s="2" t="s">
        <v>103</v>
      </c>
      <c r="C33" s="1" t="s">
        <v>104</v>
      </c>
      <c r="D33">
        <v>3500</v>
      </c>
      <c r="E33">
        <v>10850</v>
      </c>
      <c r="F33" s="3">
        <f t="shared" si="0"/>
        <v>3.1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2"/>
        <v>42374.25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s="2" t="s">
        <v>105</v>
      </c>
      <c r="C34" s="1" t="s">
        <v>106</v>
      </c>
      <c r="D34">
        <v>101000</v>
      </c>
      <c r="E34">
        <v>87676</v>
      </c>
      <c r="F34" s="3">
        <f t="shared" si="0"/>
        <v>0.86807920792079207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2"/>
        <v>43110.25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s="2" t="s">
        <v>109</v>
      </c>
      <c r="C35" s="1" t="s">
        <v>110</v>
      </c>
      <c r="D35">
        <v>50200</v>
      </c>
      <c r="E35">
        <v>189666</v>
      </c>
      <c r="F35" s="3">
        <f t="shared" si="0"/>
        <v>3.7782071713147412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2"/>
        <v>41917.208333333336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s="2" t="s">
        <v>111</v>
      </c>
      <c r="C36" s="1" t="s">
        <v>112</v>
      </c>
      <c r="D36">
        <v>9300</v>
      </c>
      <c r="E36">
        <v>14025</v>
      </c>
      <c r="F36" s="3">
        <f t="shared" si="0"/>
        <v>1.5080645161290323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2"/>
        <v>42817.208333333328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s="2" t="s">
        <v>113</v>
      </c>
      <c r="C37" s="1" t="s">
        <v>114</v>
      </c>
      <c r="D37">
        <v>125500</v>
      </c>
      <c r="E37">
        <v>188628</v>
      </c>
      <c r="F37" s="3">
        <f t="shared" si="0"/>
        <v>1.5030119521912351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2"/>
        <v>43484.25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s="2" t="s">
        <v>115</v>
      </c>
      <c r="C38" s="1" t="s">
        <v>116</v>
      </c>
      <c r="D38">
        <v>700</v>
      </c>
      <c r="E38">
        <v>1101</v>
      </c>
      <c r="F38" s="3">
        <f t="shared" si="0"/>
        <v>1.572857142857143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2"/>
        <v>40600.25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s="2" t="s">
        <v>117</v>
      </c>
      <c r="C39" s="1" t="s">
        <v>118</v>
      </c>
      <c r="D39">
        <v>8100</v>
      </c>
      <c r="E39">
        <v>11339</v>
      </c>
      <c r="F39" s="3">
        <f t="shared" si="0"/>
        <v>1.3998765432098765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2"/>
        <v>43744.208333333328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s="2" t="s">
        <v>120</v>
      </c>
      <c r="C40" s="1" t="s">
        <v>121</v>
      </c>
      <c r="D40">
        <v>3100</v>
      </c>
      <c r="E40">
        <v>10085</v>
      </c>
      <c r="F40" s="3">
        <f t="shared" si="0"/>
        <v>3.2532258064516131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2"/>
        <v>40469.208333333336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s="2" t="s">
        <v>123</v>
      </c>
      <c r="C41" s="1" t="s">
        <v>124</v>
      </c>
      <c r="D41">
        <v>9900</v>
      </c>
      <c r="E41">
        <v>5027</v>
      </c>
      <c r="F41" s="3">
        <f t="shared" si="0"/>
        <v>0.50777777777777777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2"/>
        <v>41330.25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s="2" t="s">
        <v>125</v>
      </c>
      <c r="C42" s="1" t="s">
        <v>126</v>
      </c>
      <c r="D42">
        <v>8800</v>
      </c>
      <c r="E42">
        <v>14878</v>
      </c>
      <c r="F42" s="3">
        <f t="shared" si="0"/>
        <v>1.6906818181818182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2"/>
        <v>40334.208333333336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s="2" t="s">
        <v>127</v>
      </c>
      <c r="C43" s="1" t="s">
        <v>128</v>
      </c>
      <c r="D43">
        <v>5600</v>
      </c>
      <c r="E43">
        <v>11924</v>
      </c>
      <c r="F43" s="3">
        <f t="shared" si="0"/>
        <v>2.1292857142857144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2"/>
        <v>41156.208333333336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s="2" t="s">
        <v>129</v>
      </c>
      <c r="C44" s="1" t="s">
        <v>130</v>
      </c>
      <c r="D44">
        <v>1800</v>
      </c>
      <c r="E44">
        <v>7991</v>
      </c>
      <c r="F44" s="3">
        <f t="shared" si="0"/>
        <v>4.4394444444444447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2"/>
        <v>40728.208333333336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s="2" t="s">
        <v>131</v>
      </c>
      <c r="C45" s="1" t="s">
        <v>132</v>
      </c>
      <c r="D45">
        <v>90200</v>
      </c>
      <c r="E45">
        <v>167717</v>
      </c>
      <c r="F45" s="3">
        <f t="shared" si="0"/>
        <v>1.859390243902439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2"/>
        <v>41844.208333333336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s="2" t="s">
        <v>134</v>
      </c>
      <c r="C46" s="1" t="s">
        <v>135</v>
      </c>
      <c r="D46">
        <v>1600</v>
      </c>
      <c r="E46">
        <v>10541</v>
      </c>
      <c r="F46" s="3">
        <f t="shared" si="0"/>
        <v>6.5881249999999998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2"/>
        <v>43541.208333333328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s="2" t="s">
        <v>136</v>
      </c>
      <c r="C47" s="1" t="s">
        <v>137</v>
      </c>
      <c r="D47">
        <v>9500</v>
      </c>
      <c r="E47">
        <v>4530</v>
      </c>
      <c r="F47" s="3">
        <f t="shared" si="0"/>
        <v>0.4768421052631579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2"/>
        <v>42676.208333333328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s="2" t="s">
        <v>138</v>
      </c>
      <c r="C48" s="1" t="s">
        <v>139</v>
      </c>
      <c r="D48">
        <v>3700</v>
      </c>
      <c r="E48">
        <v>4247</v>
      </c>
      <c r="F48" s="3">
        <f t="shared" si="0"/>
        <v>1.1478378378378378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2"/>
        <v>40367.208333333336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s="2" t="s">
        <v>140</v>
      </c>
      <c r="C49" s="1" t="s">
        <v>141</v>
      </c>
      <c r="D49">
        <v>1500</v>
      </c>
      <c r="E49">
        <v>7129</v>
      </c>
      <c r="F49" s="3">
        <f t="shared" si="0"/>
        <v>4.7526666666666664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2"/>
        <v>41727.208333333336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s="2" t="s">
        <v>142</v>
      </c>
      <c r="C50" s="1" t="s">
        <v>143</v>
      </c>
      <c r="D50">
        <v>33300</v>
      </c>
      <c r="E50">
        <v>128862</v>
      </c>
      <c r="F50" s="3">
        <f t="shared" si="0"/>
        <v>3.86972972972973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2"/>
        <v>42180.208333333328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s="2" t="s">
        <v>144</v>
      </c>
      <c r="C51" s="1" t="s">
        <v>145</v>
      </c>
      <c r="D51">
        <v>7200</v>
      </c>
      <c r="E51">
        <v>13653</v>
      </c>
      <c r="F51" s="3">
        <f t="shared" si="0"/>
        <v>1.89625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2"/>
        <v>43758.208333333328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s="2" t="s">
        <v>146</v>
      </c>
      <c r="C52" s="1" t="s">
        <v>147</v>
      </c>
      <c r="D52">
        <v>100</v>
      </c>
      <c r="E52">
        <v>2</v>
      </c>
      <c r="F52" s="3">
        <f t="shared" si="0"/>
        <v>0.02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2"/>
        <v>41487.208333333336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s="2" t="s">
        <v>149</v>
      </c>
      <c r="C53" s="1" t="s">
        <v>150</v>
      </c>
      <c r="D53">
        <v>158100</v>
      </c>
      <c r="E53">
        <v>145243</v>
      </c>
      <c r="F53" s="3">
        <f t="shared" si="0"/>
        <v>0.91867805186590767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2"/>
        <v>40995.208333333336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s="2" t="s">
        <v>151</v>
      </c>
      <c r="C54" s="1" t="s">
        <v>152</v>
      </c>
      <c r="D54">
        <v>7200</v>
      </c>
      <c r="E54">
        <v>2459</v>
      </c>
      <c r="F54" s="3">
        <f t="shared" si="0"/>
        <v>0.34152777777777776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2"/>
        <v>40436.208333333336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s="2" t="s">
        <v>153</v>
      </c>
      <c r="C55" s="1" t="s">
        <v>154</v>
      </c>
      <c r="D55">
        <v>8800</v>
      </c>
      <c r="E55">
        <v>12356</v>
      </c>
      <c r="F55" s="3">
        <f t="shared" si="0"/>
        <v>1.4040909090909091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2"/>
        <v>41779.208333333336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s="2" t="s">
        <v>155</v>
      </c>
      <c r="C56" s="1" t="s">
        <v>156</v>
      </c>
      <c r="D56">
        <v>6000</v>
      </c>
      <c r="E56">
        <v>5392</v>
      </c>
      <c r="F56" s="3">
        <f t="shared" si="0"/>
        <v>0.89866666666666661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2"/>
        <v>43170.25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s="2" t="s">
        <v>157</v>
      </c>
      <c r="C57" s="1" t="s">
        <v>158</v>
      </c>
      <c r="D57">
        <v>6600</v>
      </c>
      <c r="E57">
        <v>11746</v>
      </c>
      <c r="F57" s="3">
        <f t="shared" si="0"/>
        <v>1.7796969696969698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2"/>
        <v>43311.208333333328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s="2" t="s">
        <v>160</v>
      </c>
      <c r="C58" s="1" t="s">
        <v>161</v>
      </c>
      <c r="D58">
        <v>8000</v>
      </c>
      <c r="E58">
        <v>11493</v>
      </c>
      <c r="F58" s="3">
        <f t="shared" si="0"/>
        <v>1.436625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2"/>
        <v>42014.25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s="2" t="s">
        <v>162</v>
      </c>
      <c r="C59" s="1" t="s">
        <v>163</v>
      </c>
      <c r="D59">
        <v>2900</v>
      </c>
      <c r="E59">
        <v>6243</v>
      </c>
      <c r="F59" s="3">
        <f t="shared" si="0"/>
        <v>2.1527586206896552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2"/>
        <v>42979.208333333328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s="2" t="s">
        <v>164</v>
      </c>
      <c r="C60" s="1" t="s">
        <v>165</v>
      </c>
      <c r="D60">
        <v>2700</v>
      </c>
      <c r="E60">
        <v>6132</v>
      </c>
      <c r="F60" s="3">
        <f t="shared" si="0"/>
        <v>2.2711111111111113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2"/>
        <v>42268.208333333328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s="2" t="s">
        <v>166</v>
      </c>
      <c r="C61" s="1" t="s">
        <v>167</v>
      </c>
      <c r="D61">
        <v>1400</v>
      </c>
      <c r="E61">
        <v>3851</v>
      </c>
      <c r="F61" s="3">
        <f t="shared" si="0"/>
        <v>2.7507142857142859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2"/>
        <v>42898.208333333328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s="2" t="s">
        <v>168</v>
      </c>
      <c r="C62" s="1" t="s">
        <v>169</v>
      </c>
      <c r="D62">
        <v>94200</v>
      </c>
      <c r="E62">
        <v>135997</v>
      </c>
      <c r="F62" s="3">
        <f t="shared" si="0"/>
        <v>1.4437048832271762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2"/>
        <v>41107.208333333336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s="2" t="s">
        <v>170</v>
      </c>
      <c r="C63" s="1" t="s">
        <v>171</v>
      </c>
      <c r="D63">
        <v>199200</v>
      </c>
      <c r="E63">
        <v>184750</v>
      </c>
      <c r="F63" s="3">
        <f t="shared" si="0"/>
        <v>0.92745983935742971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2"/>
        <v>40595.25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s="2" t="s">
        <v>172</v>
      </c>
      <c r="C64" s="1" t="s">
        <v>173</v>
      </c>
      <c r="D64">
        <v>2000</v>
      </c>
      <c r="E64">
        <v>14452</v>
      </c>
      <c r="F64" s="3">
        <f t="shared" si="0"/>
        <v>7.226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2"/>
        <v>42160.208333333328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s="2" t="s">
        <v>174</v>
      </c>
      <c r="C65" s="1" t="s">
        <v>175</v>
      </c>
      <c r="D65">
        <v>4700</v>
      </c>
      <c r="E65">
        <v>557</v>
      </c>
      <c r="F65" s="3">
        <f t="shared" si="0"/>
        <v>0.11851063829787234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2"/>
        <v>42853.208333333328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s="2" t="s">
        <v>176</v>
      </c>
      <c r="C66" s="1" t="s">
        <v>177</v>
      </c>
      <c r="D66">
        <v>2800</v>
      </c>
      <c r="E66">
        <v>2734</v>
      </c>
      <c r="F66" s="3">
        <f t="shared" si="0"/>
        <v>0.97642857142857142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2"/>
        <v>43283.208333333328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s="2" t="s">
        <v>178</v>
      </c>
      <c r="C67" s="1" t="s">
        <v>179</v>
      </c>
      <c r="D67">
        <v>6100</v>
      </c>
      <c r="E67">
        <v>14405</v>
      </c>
      <c r="F67" s="3">
        <f t="shared" ref="F67:F130" si="4">E67/D67</f>
        <v>2.3614754098360655</v>
      </c>
      <c r="G67" t="s">
        <v>20</v>
      </c>
      <c r="H67">
        <v>236</v>
      </c>
      <c r="I67" s="5">
        <f t="shared" ref="I67:I130" si="5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6">(((L67/60)/60)/24)+DATE(1970,1,1)</f>
        <v>40570.25</v>
      </c>
      <c r="O67" s="9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s="2" t="s">
        <v>180</v>
      </c>
      <c r="C68" s="1" t="s">
        <v>181</v>
      </c>
      <c r="D68">
        <v>2900</v>
      </c>
      <c r="E68">
        <v>1307</v>
      </c>
      <c r="F68" s="3">
        <f t="shared" si="4"/>
        <v>0.45068965517241377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6"/>
        <v>42102.208333333328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s="2" t="s">
        <v>182</v>
      </c>
      <c r="C69" s="1" t="s">
        <v>183</v>
      </c>
      <c r="D69">
        <v>72600</v>
      </c>
      <c r="E69">
        <v>117892</v>
      </c>
      <c r="F69" s="3">
        <f t="shared" si="4"/>
        <v>1.6238567493112948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6"/>
        <v>40203.25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s="2" t="s">
        <v>184</v>
      </c>
      <c r="C70" s="1" t="s">
        <v>185</v>
      </c>
      <c r="D70">
        <v>5700</v>
      </c>
      <c r="E70">
        <v>14508</v>
      </c>
      <c r="F70" s="3">
        <f t="shared" si="4"/>
        <v>2.5452631578947367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6"/>
        <v>42943.208333333328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s="2" t="s">
        <v>186</v>
      </c>
      <c r="C71" s="1" t="s">
        <v>187</v>
      </c>
      <c r="D71">
        <v>7900</v>
      </c>
      <c r="E71">
        <v>1901</v>
      </c>
      <c r="F71" s="3">
        <f t="shared" si="4"/>
        <v>0.24063291139240506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6"/>
        <v>40531.25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s="2" t="s">
        <v>188</v>
      </c>
      <c r="C72" s="1" t="s">
        <v>189</v>
      </c>
      <c r="D72">
        <v>128000</v>
      </c>
      <c r="E72">
        <v>158389</v>
      </c>
      <c r="F72" s="3">
        <f t="shared" si="4"/>
        <v>1.2374140625000001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6"/>
        <v>40484.208333333336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s="2" t="s">
        <v>190</v>
      </c>
      <c r="C73" s="1" t="s">
        <v>191</v>
      </c>
      <c r="D73">
        <v>6000</v>
      </c>
      <c r="E73">
        <v>6484</v>
      </c>
      <c r="F73" s="3">
        <f t="shared" si="4"/>
        <v>1.0806666666666667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6"/>
        <v>43799.25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s="2" t="s">
        <v>192</v>
      </c>
      <c r="C74" s="1" t="s">
        <v>193</v>
      </c>
      <c r="D74">
        <v>600</v>
      </c>
      <c r="E74">
        <v>4022</v>
      </c>
      <c r="F74" s="3">
        <f t="shared" si="4"/>
        <v>6.7033333333333331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6"/>
        <v>42186.208333333328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s="2" t="s">
        <v>194</v>
      </c>
      <c r="C75" s="1" t="s">
        <v>195</v>
      </c>
      <c r="D75">
        <v>1400</v>
      </c>
      <c r="E75">
        <v>9253</v>
      </c>
      <c r="F75" s="3">
        <f t="shared" si="4"/>
        <v>6.609285714285714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6"/>
        <v>42701.25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s="2" t="s">
        <v>196</v>
      </c>
      <c r="C76" s="1" t="s">
        <v>197</v>
      </c>
      <c r="D76">
        <v>3900</v>
      </c>
      <c r="E76">
        <v>4776</v>
      </c>
      <c r="F76" s="3">
        <f t="shared" si="4"/>
        <v>1.2246153846153847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6"/>
        <v>42456.208333333328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s="2" t="s">
        <v>198</v>
      </c>
      <c r="C77" s="1" t="s">
        <v>199</v>
      </c>
      <c r="D77">
        <v>9700</v>
      </c>
      <c r="E77">
        <v>14606</v>
      </c>
      <c r="F77" s="3">
        <f t="shared" si="4"/>
        <v>1.5057731958762886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6"/>
        <v>43296.208333333328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s="2" t="s">
        <v>200</v>
      </c>
      <c r="C78" s="1" t="s">
        <v>201</v>
      </c>
      <c r="D78">
        <v>122900</v>
      </c>
      <c r="E78">
        <v>95993</v>
      </c>
      <c r="F78" s="3">
        <f t="shared" si="4"/>
        <v>0.78106590724165992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6"/>
        <v>42027.25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s="2" t="s">
        <v>202</v>
      </c>
      <c r="C79" s="1" t="s">
        <v>203</v>
      </c>
      <c r="D79">
        <v>9500</v>
      </c>
      <c r="E79">
        <v>4460</v>
      </c>
      <c r="F79" s="3">
        <f t="shared" si="4"/>
        <v>0.46947368421052632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6"/>
        <v>40448.208333333336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s="2" t="s">
        <v>204</v>
      </c>
      <c r="C80" s="1" t="s">
        <v>205</v>
      </c>
      <c r="D80">
        <v>4500</v>
      </c>
      <c r="E80">
        <v>13536</v>
      </c>
      <c r="F80" s="3">
        <f t="shared" si="4"/>
        <v>3.008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6"/>
        <v>43206.208333333328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s="2" t="s">
        <v>207</v>
      </c>
      <c r="C81" s="1" t="s">
        <v>208</v>
      </c>
      <c r="D81">
        <v>57800</v>
      </c>
      <c r="E81">
        <v>40228</v>
      </c>
      <c r="F81" s="3">
        <f t="shared" si="4"/>
        <v>0.6959861591695502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6"/>
        <v>43267.208333333328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s="2" t="s">
        <v>209</v>
      </c>
      <c r="C82" s="1" t="s">
        <v>210</v>
      </c>
      <c r="D82">
        <v>1100</v>
      </c>
      <c r="E82">
        <v>7012</v>
      </c>
      <c r="F82" s="3">
        <f t="shared" si="4"/>
        <v>6.374545454545455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6"/>
        <v>42976.208333333328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s="2" t="s">
        <v>211</v>
      </c>
      <c r="C83" s="1" t="s">
        <v>212</v>
      </c>
      <c r="D83">
        <v>16800</v>
      </c>
      <c r="E83">
        <v>37857</v>
      </c>
      <c r="F83" s="3">
        <f t="shared" si="4"/>
        <v>2.253392857142857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6"/>
        <v>43062.25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s="2" t="s">
        <v>213</v>
      </c>
      <c r="C84" s="1" t="s">
        <v>214</v>
      </c>
      <c r="D84">
        <v>1000</v>
      </c>
      <c r="E84">
        <v>14973</v>
      </c>
      <c r="F84" s="3">
        <f t="shared" si="4"/>
        <v>14.973000000000001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6"/>
        <v>43482.25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s="2" t="s">
        <v>215</v>
      </c>
      <c r="C85" s="1" t="s">
        <v>216</v>
      </c>
      <c r="D85">
        <v>106400</v>
      </c>
      <c r="E85">
        <v>39996</v>
      </c>
      <c r="F85" s="3">
        <f t="shared" si="4"/>
        <v>0.37590225563909774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6"/>
        <v>42579.208333333328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s="2" t="s">
        <v>217</v>
      </c>
      <c r="C86" s="1" t="s">
        <v>218</v>
      </c>
      <c r="D86">
        <v>31400</v>
      </c>
      <c r="E86">
        <v>41564</v>
      </c>
      <c r="F86" s="3">
        <f t="shared" si="4"/>
        <v>1.3236942675159236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6"/>
        <v>41118.208333333336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s="2" t="s">
        <v>219</v>
      </c>
      <c r="C87" s="1" t="s">
        <v>220</v>
      </c>
      <c r="D87">
        <v>4900</v>
      </c>
      <c r="E87">
        <v>6430</v>
      </c>
      <c r="F87" s="3">
        <f t="shared" si="4"/>
        <v>1.3122448979591836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6"/>
        <v>40797.208333333336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s="2" t="s">
        <v>221</v>
      </c>
      <c r="C88" s="1" t="s">
        <v>222</v>
      </c>
      <c r="D88">
        <v>7400</v>
      </c>
      <c r="E88">
        <v>12405</v>
      </c>
      <c r="F88" s="3">
        <f t="shared" si="4"/>
        <v>1.6763513513513513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6"/>
        <v>42128.208333333328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s="2" t="s">
        <v>223</v>
      </c>
      <c r="C89" s="1" t="s">
        <v>224</v>
      </c>
      <c r="D89">
        <v>198500</v>
      </c>
      <c r="E89">
        <v>123040</v>
      </c>
      <c r="F89" s="3">
        <f t="shared" si="4"/>
        <v>0.6198488664987406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6"/>
        <v>40610.25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s="2" t="s">
        <v>225</v>
      </c>
      <c r="C90" s="1" t="s">
        <v>226</v>
      </c>
      <c r="D90">
        <v>4800</v>
      </c>
      <c r="E90">
        <v>12516</v>
      </c>
      <c r="F90" s="3">
        <f t="shared" si="4"/>
        <v>2.6074999999999999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6"/>
        <v>42110.208333333328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s="2" t="s">
        <v>227</v>
      </c>
      <c r="C91" s="1" t="s">
        <v>228</v>
      </c>
      <c r="D91">
        <v>3400</v>
      </c>
      <c r="E91">
        <v>8588</v>
      </c>
      <c r="F91" s="3">
        <f t="shared" si="4"/>
        <v>2.5258823529411765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6"/>
        <v>40283.208333333336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s="2" t="s">
        <v>229</v>
      </c>
      <c r="C92" s="1" t="s">
        <v>230</v>
      </c>
      <c r="D92">
        <v>7800</v>
      </c>
      <c r="E92">
        <v>6132</v>
      </c>
      <c r="F92" s="3">
        <f t="shared" si="4"/>
        <v>0.7861538461538462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6"/>
        <v>42425.25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s="2" t="s">
        <v>231</v>
      </c>
      <c r="C93" s="1" t="s">
        <v>232</v>
      </c>
      <c r="D93">
        <v>154300</v>
      </c>
      <c r="E93">
        <v>74688</v>
      </c>
      <c r="F93" s="3">
        <f t="shared" si="4"/>
        <v>0.48404406999351912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6"/>
        <v>42588.208333333328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s="2" t="s">
        <v>233</v>
      </c>
      <c r="C94" s="1" t="s">
        <v>234</v>
      </c>
      <c r="D94">
        <v>20000</v>
      </c>
      <c r="E94">
        <v>51775</v>
      </c>
      <c r="F94" s="3">
        <f t="shared" si="4"/>
        <v>2.5887500000000001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6"/>
        <v>40352.208333333336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s="2" t="s">
        <v>235</v>
      </c>
      <c r="C95" s="1" t="s">
        <v>236</v>
      </c>
      <c r="D95">
        <v>108800</v>
      </c>
      <c r="E95">
        <v>65877</v>
      </c>
      <c r="F95" s="3">
        <f t="shared" si="4"/>
        <v>0.60548713235294116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6"/>
        <v>41202.208333333336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s="2" t="s">
        <v>237</v>
      </c>
      <c r="C96" s="1" t="s">
        <v>238</v>
      </c>
      <c r="D96">
        <v>2900</v>
      </c>
      <c r="E96">
        <v>8807</v>
      </c>
      <c r="F96" s="3">
        <f t="shared" si="4"/>
        <v>3.036896551724138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6"/>
        <v>43562.208333333328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s="2" t="s">
        <v>239</v>
      </c>
      <c r="C97" s="1" t="s">
        <v>240</v>
      </c>
      <c r="D97">
        <v>900</v>
      </c>
      <c r="E97">
        <v>1017</v>
      </c>
      <c r="F97" s="3">
        <f t="shared" si="4"/>
        <v>1.1299999999999999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6"/>
        <v>43752.208333333328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s="2" t="s">
        <v>241</v>
      </c>
      <c r="C98" s="1" t="s">
        <v>242</v>
      </c>
      <c r="D98">
        <v>69700</v>
      </c>
      <c r="E98">
        <v>151513</v>
      </c>
      <c r="F98" s="3">
        <f t="shared" si="4"/>
        <v>2.1737876614060259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6"/>
        <v>40612.25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s="2" t="s">
        <v>243</v>
      </c>
      <c r="C99" s="1" t="s">
        <v>244</v>
      </c>
      <c r="D99">
        <v>1300</v>
      </c>
      <c r="E99">
        <v>12047</v>
      </c>
      <c r="F99" s="3">
        <f t="shared" si="4"/>
        <v>9.2669230769230762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6"/>
        <v>42180.208333333328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s="2" t="s">
        <v>245</v>
      </c>
      <c r="C100" s="1" t="s">
        <v>246</v>
      </c>
      <c r="D100">
        <v>97800</v>
      </c>
      <c r="E100">
        <v>32951</v>
      </c>
      <c r="F100" s="3">
        <f t="shared" si="4"/>
        <v>0.33692229038854804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6"/>
        <v>42212.208333333328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s="2" t="s">
        <v>247</v>
      </c>
      <c r="C101" s="1" t="s">
        <v>248</v>
      </c>
      <c r="D101">
        <v>7600</v>
      </c>
      <c r="E101">
        <v>14951</v>
      </c>
      <c r="F101" s="3">
        <f t="shared" si="4"/>
        <v>1.9672368421052631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6"/>
        <v>41968.25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s="2" t="s">
        <v>249</v>
      </c>
      <c r="C102" s="1" t="s">
        <v>250</v>
      </c>
      <c r="D102">
        <v>100</v>
      </c>
      <c r="E102">
        <v>1</v>
      </c>
      <c r="F102" s="3">
        <f t="shared" si="4"/>
        <v>0.01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6"/>
        <v>40835.208333333336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s="2" t="s">
        <v>251</v>
      </c>
      <c r="C103" s="1" t="s">
        <v>252</v>
      </c>
      <c r="D103">
        <v>900</v>
      </c>
      <c r="E103">
        <v>9193</v>
      </c>
      <c r="F103" s="3">
        <f t="shared" si="4"/>
        <v>10.214444444444444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6"/>
        <v>42056.25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s="2" t="s">
        <v>253</v>
      </c>
      <c r="C104" s="1" t="s">
        <v>254</v>
      </c>
      <c r="D104">
        <v>3700</v>
      </c>
      <c r="E104">
        <v>10422</v>
      </c>
      <c r="F104" s="3">
        <f t="shared" si="4"/>
        <v>2.8167567567567566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6"/>
        <v>43234.208333333328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s="2" t="s">
        <v>255</v>
      </c>
      <c r="C105" s="1" t="s">
        <v>256</v>
      </c>
      <c r="D105">
        <v>10000</v>
      </c>
      <c r="E105">
        <v>2461</v>
      </c>
      <c r="F105" s="3">
        <f t="shared" si="4"/>
        <v>0.24610000000000001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6"/>
        <v>40475.208333333336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s="2" t="s">
        <v>257</v>
      </c>
      <c r="C106" s="1" t="s">
        <v>258</v>
      </c>
      <c r="D106">
        <v>119200</v>
      </c>
      <c r="E106">
        <v>170623</v>
      </c>
      <c r="F106" s="3">
        <f t="shared" si="4"/>
        <v>1.4314010067114094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6"/>
        <v>42878.208333333328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s="2" t="s">
        <v>259</v>
      </c>
      <c r="C107" s="1" t="s">
        <v>260</v>
      </c>
      <c r="D107">
        <v>6800</v>
      </c>
      <c r="E107">
        <v>9829</v>
      </c>
      <c r="F107" s="3">
        <f t="shared" si="4"/>
        <v>1.4454411764705883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6"/>
        <v>41366.208333333336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s="2" t="s">
        <v>261</v>
      </c>
      <c r="C108" s="1" t="s">
        <v>262</v>
      </c>
      <c r="D108">
        <v>3900</v>
      </c>
      <c r="E108">
        <v>14006</v>
      </c>
      <c r="F108" s="3">
        <f t="shared" si="4"/>
        <v>3.5912820512820511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6"/>
        <v>43716.208333333328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s="2" t="s">
        <v>263</v>
      </c>
      <c r="C109" s="1" t="s">
        <v>264</v>
      </c>
      <c r="D109">
        <v>3500</v>
      </c>
      <c r="E109">
        <v>6527</v>
      </c>
      <c r="F109" s="3">
        <f t="shared" si="4"/>
        <v>1.8648571428571428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6"/>
        <v>43213.208333333328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s="2" t="s">
        <v>265</v>
      </c>
      <c r="C110" s="1" t="s">
        <v>266</v>
      </c>
      <c r="D110">
        <v>1500</v>
      </c>
      <c r="E110">
        <v>8929</v>
      </c>
      <c r="F110" s="3">
        <f t="shared" si="4"/>
        <v>5.9526666666666666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6"/>
        <v>41005.208333333336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s="2" t="s">
        <v>267</v>
      </c>
      <c r="C111" s="1" t="s">
        <v>268</v>
      </c>
      <c r="D111">
        <v>5200</v>
      </c>
      <c r="E111">
        <v>3079</v>
      </c>
      <c r="F111" s="3">
        <f t="shared" si="4"/>
        <v>0.5921153846153846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6"/>
        <v>41651.25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s="2" t="s">
        <v>270</v>
      </c>
      <c r="C112" s="1" t="s">
        <v>271</v>
      </c>
      <c r="D112">
        <v>142400</v>
      </c>
      <c r="E112">
        <v>21307</v>
      </c>
      <c r="F112" s="3">
        <f t="shared" si="4"/>
        <v>0.14962780898876404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6"/>
        <v>43354.208333333328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s="2" t="s">
        <v>272</v>
      </c>
      <c r="C113" s="1" t="s">
        <v>273</v>
      </c>
      <c r="D113">
        <v>61400</v>
      </c>
      <c r="E113">
        <v>73653</v>
      </c>
      <c r="F113" s="3">
        <f t="shared" si="4"/>
        <v>1.1995602605863191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6"/>
        <v>41174.208333333336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s="2" t="s">
        <v>274</v>
      </c>
      <c r="C114" s="1" t="s">
        <v>275</v>
      </c>
      <c r="D114">
        <v>4700</v>
      </c>
      <c r="E114">
        <v>12635</v>
      </c>
      <c r="F114" s="3">
        <f t="shared" si="4"/>
        <v>2.6882978723404256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6"/>
        <v>41875.208333333336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s="2" t="s">
        <v>276</v>
      </c>
      <c r="C115" s="1" t="s">
        <v>277</v>
      </c>
      <c r="D115">
        <v>3300</v>
      </c>
      <c r="E115">
        <v>12437</v>
      </c>
      <c r="F115" s="3">
        <f t="shared" si="4"/>
        <v>3.7687878787878786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6"/>
        <v>42990.208333333328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s="2" t="s">
        <v>278</v>
      </c>
      <c r="C116" s="1" t="s">
        <v>279</v>
      </c>
      <c r="D116">
        <v>1900</v>
      </c>
      <c r="E116">
        <v>13816</v>
      </c>
      <c r="F116" s="3">
        <f t="shared" si="4"/>
        <v>7.2715789473684209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6"/>
        <v>43564.208333333328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s="2" t="s">
        <v>280</v>
      </c>
      <c r="C117" s="1" t="s">
        <v>281</v>
      </c>
      <c r="D117">
        <v>166700</v>
      </c>
      <c r="E117">
        <v>145382</v>
      </c>
      <c r="F117" s="3">
        <f t="shared" si="4"/>
        <v>0.87211757648470301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6"/>
        <v>43056.25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s="2" t="s">
        <v>282</v>
      </c>
      <c r="C118" s="1" t="s">
        <v>283</v>
      </c>
      <c r="D118">
        <v>7200</v>
      </c>
      <c r="E118">
        <v>6336</v>
      </c>
      <c r="F118" s="3">
        <f t="shared" si="4"/>
        <v>0.88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6"/>
        <v>42265.208333333328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s="2" t="s">
        <v>284</v>
      </c>
      <c r="C119" s="1" t="s">
        <v>285</v>
      </c>
      <c r="D119">
        <v>4900</v>
      </c>
      <c r="E119">
        <v>8523</v>
      </c>
      <c r="F119" s="3">
        <f t="shared" si="4"/>
        <v>1.7393877551020409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6"/>
        <v>40808.208333333336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s="2" t="s">
        <v>286</v>
      </c>
      <c r="C120" s="1" t="s">
        <v>287</v>
      </c>
      <c r="D120">
        <v>5400</v>
      </c>
      <c r="E120">
        <v>6351</v>
      </c>
      <c r="F120" s="3">
        <f t="shared" si="4"/>
        <v>1.1761111111111111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6"/>
        <v>41665.25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s="2" t="s">
        <v>288</v>
      </c>
      <c r="C121" s="1" t="s">
        <v>289</v>
      </c>
      <c r="D121">
        <v>5000</v>
      </c>
      <c r="E121">
        <v>10748</v>
      </c>
      <c r="F121" s="3">
        <f t="shared" si="4"/>
        <v>2.1496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6"/>
        <v>41806.208333333336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s="2" t="s">
        <v>290</v>
      </c>
      <c r="C122" s="1" t="s">
        <v>291</v>
      </c>
      <c r="D122">
        <v>75100</v>
      </c>
      <c r="E122">
        <v>112272</v>
      </c>
      <c r="F122" s="3">
        <f t="shared" si="4"/>
        <v>1.4949667110519307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6"/>
        <v>42111.208333333328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s="2" t="s">
        <v>293</v>
      </c>
      <c r="C123" s="1" t="s">
        <v>294</v>
      </c>
      <c r="D123">
        <v>45300</v>
      </c>
      <c r="E123">
        <v>99361</v>
      </c>
      <c r="F123" s="3">
        <f t="shared" si="4"/>
        <v>2.1933995584988963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6"/>
        <v>41917.208333333336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s="2" t="s">
        <v>295</v>
      </c>
      <c r="C124" s="1" t="s">
        <v>296</v>
      </c>
      <c r="D124">
        <v>136800</v>
      </c>
      <c r="E124">
        <v>88055</v>
      </c>
      <c r="F124" s="3">
        <f t="shared" si="4"/>
        <v>0.64367690058479532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6"/>
        <v>41970.25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s="2" t="s">
        <v>297</v>
      </c>
      <c r="C125" s="1" t="s">
        <v>298</v>
      </c>
      <c r="D125">
        <v>177700</v>
      </c>
      <c r="E125">
        <v>33092</v>
      </c>
      <c r="F125" s="3">
        <f t="shared" si="4"/>
        <v>0.18622397298818233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6"/>
        <v>42332.25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s="2" t="s">
        <v>299</v>
      </c>
      <c r="C126" s="1" t="s">
        <v>300</v>
      </c>
      <c r="D126">
        <v>2600</v>
      </c>
      <c r="E126">
        <v>9562</v>
      </c>
      <c r="F126" s="3">
        <f t="shared" si="4"/>
        <v>3.6776923076923076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6"/>
        <v>43598.208333333328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s="2" t="s">
        <v>301</v>
      </c>
      <c r="C127" s="1" t="s">
        <v>302</v>
      </c>
      <c r="D127">
        <v>5300</v>
      </c>
      <c r="E127">
        <v>8475</v>
      </c>
      <c r="F127" s="3">
        <f t="shared" si="4"/>
        <v>1.5990566037735849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6"/>
        <v>43362.208333333328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s="2" t="s">
        <v>303</v>
      </c>
      <c r="C128" s="1" t="s">
        <v>304</v>
      </c>
      <c r="D128">
        <v>180200</v>
      </c>
      <c r="E128">
        <v>69617</v>
      </c>
      <c r="F128" s="3">
        <f t="shared" si="4"/>
        <v>0.38633185349611543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6"/>
        <v>42596.208333333328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s="2" t="s">
        <v>305</v>
      </c>
      <c r="C129" s="1" t="s">
        <v>306</v>
      </c>
      <c r="D129">
        <v>103200</v>
      </c>
      <c r="E129">
        <v>53067</v>
      </c>
      <c r="F129" s="3">
        <f t="shared" si="4"/>
        <v>0.51421511627906979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6"/>
        <v>40310.208333333336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s="2" t="s">
        <v>307</v>
      </c>
      <c r="C130" s="1" t="s">
        <v>308</v>
      </c>
      <c r="D130">
        <v>70600</v>
      </c>
      <c r="E130">
        <v>42596</v>
      </c>
      <c r="F130" s="3">
        <f t="shared" si="4"/>
        <v>0.60334277620396604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6"/>
        <v>40417.208333333336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s="2" t="s">
        <v>309</v>
      </c>
      <c r="C131" s="1" t="s">
        <v>310</v>
      </c>
      <c r="D131">
        <v>148500</v>
      </c>
      <c r="E131">
        <v>4756</v>
      </c>
      <c r="F131" s="3">
        <f t="shared" ref="F131:F194" si="8">E131/D131</f>
        <v>3.2026936026936029E-2</v>
      </c>
      <c r="G131" t="s">
        <v>74</v>
      </c>
      <c r="H131">
        <v>55</v>
      </c>
      <c r="I131" s="5">
        <f t="shared" ref="I131:I194" si="9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0">(((L131/60)/60)/24)+DATE(1970,1,1)</f>
        <v>42038.25</v>
      </c>
      <c r="O131" s="9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s="2" t="s">
        <v>311</v>
      </c>
      <c r="C132" s="1" t="s">
        <v>312</v>
      </c>
      <c r="D132">
        <v>9600</v>
      </c>
      <c r="E132">
        <v>14925</v>
      </c>
      <c r="F132" s="3">
        <f t="shared" si="8"/>
        <v>1.5546875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0"/>
        <v>40842.208333333336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s="2" t="s">
        <v>313</v>
      </c>
      <c r="C133" s="1" t="s">
        <v>314</v>
      </c>
      <c r="D133">
        <v>164700</v>
      </c>
      <c r="E133">
        <v>166116</v>
      </c>
      <c r="F133" s="3">
        <f t="shared" si="8"/>
        <v>1.0085974499089254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0"/>
        <v>41607.25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s="2" t="s">
        <v>315</v>
      </c>
      <c r="C134" s="1" t="s">
        <v>316</v>
      </c>
      <c r="D134">
        <v>3300</v>
      </c>
      <c r="E134">
        <v>3834</v>
      </c>
      <c r="F134" s="3">
        <f t="shared" si="8"/>
        <v>1.1618181818181819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0"/>
        <v>43112.25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s="2" t="s">
        <v>317</v>
      </c>
      <c r="C135" s="1" t="s">
        <v>318</v>
      </c>
      <c r="D135">
        <v>4500</v>
      </c>
      <c r="E135">
        <v>13985</v>
      </c>
      <c r="F135" s="3">
        <f t="shared" si="8"/>
        <v>3.1077777777777778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0"/>
        <v>40767.208333333336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s="2" t="s">
        <v>320</v>
      </c>
      <c r="C136" s="1" t="s">
        <v>321</v>
      </c>
      <c r="D136">
        <v>99500</v>
      </c>
      <c r="E136">
        <v>89288</v>
      </c>
      <c r="F136" s="3">
        <f t="shared" si="8"/>
        <v>0.89736683417085428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0"/>
        <v>40713.208333333336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s="2" t="s">
        <v>322</v>
      </c>
      <c r="C137" s="1" t="s">
        <v>323</v>
      </c>
      <c r="D137">
        <v>7700</v>
      </c>
      <c r="E137">
        <v>5488</v>
      </c>
      <c r="F137" s="3">
        <f t="shared" si="8"/>
        <v>0.71272727272727276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0"/>
        <v>41340.25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s="2" t="s">
        <v>324</v>
      </c>
      <c r="C138" s="1" t="s">
        <v>325</v>
      </c>
      <c r="D138">
        <v>82800</v>
      </c>
      <c r="E138">
        <v>2721</v>
      </c>
      <c r="F138" s="3">
        <f t="shared" si="8"/>
        <v>3.2862318840579711E-2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0"/>
        <v>41797.208333333336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s="2" t="s">
        <v>326</v>
      </c>
      <c r="C139" s="1" t="s">
        <v>327</v>
      </c>
      <c r="D139">
        <v>1800</v>
      </c>
      <c r="E139">
        <v>4712</v>
      </c>
      <c r="F139" s="3">
        <f t="shared" si="8"/>
        <v>2.617777777777778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0"/>
        <v>40457.208333333336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s="2" t="s">
        <v>328</v>
      </c>
      <c r="C140" s="1" t="s">
        <v>329</v>
      </c>
      <c r="D140">
        <v>9600</v>
      </c>
      <c r="E140">
        <v>9216</v>
      </c>
      <c r="F140" s="3">
        <f t="shared" si="8"/>
        <v>0.96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0"/>
        <v>41180.208333333336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s="2" t="s">
        <v>330</v>
      </c>
      <c r="C141" s="1" t="s">
        <v>331</v>
      </c>
      <c r="D141">
        <v>92100</v>
      </c>
      <c r="E141">
        <v>19246</v>
      </c>
      <c r="F141" s="3">
        <f t="shared" si="8"/>
        <v>0.20896851248642778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0"/>
        <v>42115.208333333328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s="2" t="s">
        <v>332</v>
      </c>
      <c r="C142" s="1" t="s">
        <v>333</v>
      </c>
      <c r="D142">
        <v>5500</v>
      </c>
      <c r="E142">
        <v>12274</v>
      </c>
      <c r="F142" s="3">
        <f t="shared" si="8"/>
        <v>2.2316363636363636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0"/>
        <v>43156.25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s="2" t="s">
        <v>334</v>
      </c>
      <c r="C143" s="1" t="s">
        <v>335</v>
      </c>
      <c r="D143">
        <v>64300</v>
      </c>
      <c r="E143">
        <v>65323</v>
      </c>
      <c r="F143" s="3">
        <f t="shared" si="8"/>
        <v>1.0159097978227061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0"/>
        <v>42167.208333333328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s="2" t="s">
        <v>336</v>
      </c>
      <c r="C144" s="1" t="s">
        <v>337</v>
      </c>
      <c r="D144">
        <v>5000</v>
      </c>
      <c r="E144">
        <v>11502</v>
      </c>
      <c r="F144" s="3">
        <f t="shared" si="8"/>
        <v>2.3003999999999998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0"/>
        <v>41005.208333333336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s="2" t="s">
        <v>338</v>
      </c>
      <c r="C145" s="1" t="s">
        <v>339</v>
      </c>
      <c r="D145">
        <v>5400</v>
      </c>
      <c r="E145">
        <v>7322</v>
      </c>
      <c r="F145" s="3">
        <f t="shared" si="8"/>
        <v>1.355925925925926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0"/>
        <v>40357.208333333336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s="2" t="s">
        <v>340</v>
      </c>
      <c r="C146" s="1" t="s">
        <v>341</v>
      </c>
      <c r="D146">
        <v>9000</v>
      </c>
      <c r="E146">
        <v>11619</v>
      </c>
      <c r="F146" s="3">
        <f t="shared" si="8"/>
        <v>1.2909999999999999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0"/>
        <v>43633.208333333328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s="2" t="s">
        <v>342</v>
      </c>
      <c r="C147" s="1" t="s">
        <v>343</v>
      </c>
      <c r="D147">
        <v>25000</v>
      </c>
      <c r="E147">
        <v>59128</v>
      </c>
      <c r="F147" s="3">
        <f t="shared" si="8"/>
        <v>2.3651200000000001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0"/>
        <v>41889.208333333336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s="2" t="s">
        <v>344</v>
      </c>
      <c r="C148" s="1" t="s">
        <v>345</v>
      </c>
      <c r="D148">
        <v>8800</v>
      </c>
      <c r="E148">
        <v>1518</v>
      </c>
      <c r="F148" s="3">
        <f t="shared" si="8"/>
        <v>0.17249999999999999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0"/>
        <v>40855.25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s="2" t="s">
        <v>346</v>
      </c>
      <c r="C149" s="1" t="s">
        <v>347</v>
      </c>
      <c r="D149">
        <v>8300</v>
      </c>
      <c r="E149">
        <v>9337</v>
      </c>
      <c r="F149" s="3">
        <f t="shared" si="8"/>
        <v>1.1249397590361445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0"/>
        <v>42534.208333333328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s="2" t="s">
        <v>348</v>
      </c>
      <c r="C150" s="1" t="s">
        <v>349</v>
      </c>
      <c r="D150">
        <v>9300</v>
      </c>
      <c r="E150">
        <v>11255</v>
      </c>
      <c r="F150" s="3">
        <f t="shared" si="8"/>
        <v>1.2102150537634409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0"/>
        <v>42941.208333333328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s="2" t="s">
        <v>350</v>
      </c>
      <c r="C151" s="1" t="s">
        <v>351</v>
      </c>
      <c r="D151">
        <v>6200</v>
      </c>
      <c r="E151">
        <v>13632</v>
      </c>
      <c r="F151" s="3">
        <f t="shared" si="8"/>
        <v>2.1987096774193549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0"/>
        <v>41275.25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s="2" t="s">
        <v>352</v>
      </c>
      <c r="C152" s="1" t="s">
        <v>353</v>
      </c>
      <c r="D152">
        <v>100</v>
      </c>
      <c r="E152">
        <v>1</v>
      </c>
      <c r="F152" s="3">
        <f t="shared" si="8"/>
        <v>0.01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0"/>
        <v>43450.25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s="2" t="s">
        <v>354</v>
      </c>
      <c r="C153" s="1" t="s">
        <v>355</v>
      </c>
      <c r="D153">
        <v>137200</v>
      </c>
      <c r="E153">
        <v>88037</v>
      </c>
      <c r="F153" s="3">
        <f t="shared" si="8"/>
        <v>0.64166909620991253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0"/>
        <v>41799.208333333336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s="2" t="s">
        <v>356</v>
      </c>
      <c r="C154" s="1" t="s">
        <v>357</v>
      </c>
      <c r="D154">
        <v>41500</v>
      </c>
      <c r="E154">
        <v>175573</v>
      </c>
      <c r="F154" s="3">
        <f t="shared" si="8"/>
        <v>4.2306746987951804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0"/>
        <v>42783.25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s="2" t="s">
        <v>358</v>
      </c>
      <c r="C155" s="1" t="s">
        <v>359</v>
      </c>
      <c r="D155">
        <v>189400</v>
      </c>
      <c r="E155">
        <v>176112</v>
      </c>
      <c r="F155" s="3">
        <f t="shared" si="8"/>
        <v>0.92984160506863778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0"/>
        <v>41201.208333333336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s="2" t="s">
        <v>360</v>
      </c>
      <c r="C156" s="1" t="s">
        <v>361</v>
      </c>
      <c r="D156">
        <v>171300</v>
      </c>
      <c r="E156">
        <v>100650</v>
      </c>
      <c r="F156" s="3">
        <f t="shared" si="8"/>
        <v>0.58756567425569173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0"/>
        <v>42502.208333333328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s="2" t="s">
        <v>362</v>
      </c>
      <c r="C157" s="1" t="s">
        <v>363</v>
      </c>
      <c r="D157">
        <v>139500</v>
      </c>
      <c r="E157">
        <v>90706</v>
      </c>
      <c r="F157" s="3">
        <f t="shared" si="8"/>
        <v>0.65022222222222226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0"/>
        <v>40262.208333333336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s="2" t="s">
        <v>364</v>
      </c>
      <c r="C158" s="1" t="s">
        <v>365</v>
      </c>
      <c r="D158">
        <v>36400</v>
      </c>
      <c r="E158">
        <v>26914</v>
      </c>
      <c r="F158" s="3">
        <f t="shared" si="8"/>
        <v>0.73939560439560437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0"/>
        <v>43743.208333333328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s="2" t="s">
        <v>366</v>
      </c>
      <c r="C159" s="1" t="s">
        <v>367</v>
      </c>
      <c r="D159">
        <v>4200</v>
      </c>
      <c r="E159">
        <v>2212</v>
      </c>
      <c r="F159" s="3">
        <f t="shared" si="8"/>
        <v>0.52666666666666662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0"/>
        <v>41638.25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s="2" t="s">
        <v>368</v>
      </c>
      <c r="C160" s="1" t="s">
        <v>369</v>
      </c>
      <c r="D160">
        <v>2100</v>
      </c>
      <c r="E160">
        <v>4640</v>
      </c>
      <c r="F160" s="3">
        <f t="shared" si="8"/>
        <v>2.2095238095238097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0"/>
        <v>42346.25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s="2" t="s">
        <v>370</v>
      </c>
      <c r="C161" s="1" t="s">
        <v>371</v>
      </c>
      <c r="D161">
        <v>191200</v>
      </c>
      <c r="E161">
        <v>191222</v>
      </c>
      <c r="F161" s="3">
        <f t="shared" si="8"/>
        <v>1.0001150627615063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0"/>
        <v>43551.208333333328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s="2" t="s">
        <v>372</v>
      </c>
      <c r="C162" s="1" t="s">
        <v>373</v>
      </c>
      <c r="D162">
        <v>8000</v>
      </c>
      <c r="E162">
        <v>12985</v>
      </c>
      <c r="F162" s="3">
        <f t="shared" si="8"/>
        <v>1.6231249999999999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0"/>
        <v>43582.208333333328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s="2" t="s">
        <v>374</v>
      </c>
      <c r="C163" s="1" t="s">
        <v>375</v>
      </c>
      <c r="D163">
        <v>5500</v>
      </c>
      <c r="E163">
        <v>4300</v>
      </c>
      <c r="F163" s="3">
        <f t="shared" si="8"/>
        <v>0.78181818181818186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0"/>
        <v>42270.208333333328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s="2" t="s">
        <v>376</v>
      </c>
      <c r="C164" s="1" t="s">
        <v>377</v>
      </c>
      <c r="D164">
        <v>6100</v>
      </c>
      <c r="E164">
        <v>9134</v>
      </c>
      <c r="F164" s="3">
        <f t="shared" si="8"/>
        <v>1.4973770491803278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0"/>
        <v>43442.25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s="2" t="s">
        <v>378</v>
      </c>
      <c r="C165" s="1" t="s">
        <v>379</v>
      </c>
      <c r="D165">
        <v>3500</v>
      </c>
      <c r="E165">
        <v>8864</v>
      </c>
      <c r="F165" s="3">
        <f t="shared" si="8"/>
        <v>2.5325714285714285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0"/>
        <v>43028.208333333328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s="2" t="s">
        <v>380</v>
      </c>
      <c r="C166" s="1" t="s">
        <v>381</v>
      </c>
      <c r="D166">
        <v>150500</v>
      </c>
      <c r="E166">
        <v>150755</v>
      </c>
      <c r="F166" s="3">
        <f t="shared" si="8"/>
        <v>1.0016943521594683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0"/>
        <v>43016.208333333328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s="2" t="s">
        <v>382</v>
      </c>
      <c r="C167" s="1" t="s">
        <v>383</v>
      </c>
      <c r="D167">
        <v>90400</v>
      </c>
      <c r="E167">
        <v>110279</v>
      </c>
      <c r="F167" s="3">
        <f t="shared" si="8"/>
        <v>1.2199004424778761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0"/>
        <v>42948.208333333328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s="2" t="s">
        <v>384</v>
      </c>
      <c r="C168" s="1" t="s">
        <v>385</v>
      </c>
      <c r="D168">
        <v>9800</v>
      </c>
      <c r="E168">
        <v>13439</v>
      </c>
      <c r="F168" s="3">
        <f t="shared" si="8"/>
        <v>1.3713265306122449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0"/>
        <v>40534.25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s="2" t="s">
        <v>386</v>
      </c>
      <c r="C169" s="1" t="s">
        <v>387</v>
      </c>
      <c r="D169">
        <v>2600</v>
      </c>
      <c r="E169">
        <v>10804</v>
      </c>
      <c r="F169" s="3">
        <f t="shared" si="8"/>
        <v>4.155384615384615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0"/>
        <v>41435.208333333336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s="2" t="s">
        <v>388</v>
      </c>
      <c r="C170" s="1" t="s">
        <v>389</v>
      </c>
      <c r="D170">
        <v>128100</v>
      </c>
      <c r="E170">
        <v>40107</v>
      </c>
      <c r="F170" s="3">
        <f t="shared" si="8"/>
        <v>0.3130913348946136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0"/>
        <v>43518.25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s="2" t="s">
        <v>390</v>
      </c>
      <c r="C171" s="1" t="s">
        <v>391</v>
      </c>
      <c r="D171">
        <v>23300</v>
      </c>
      <c r="E171">
        <v>98811</v>
      </c>
      <c r="F171" s="3">
        <f t="shared" si="8"/>
        <v>4.240815450643777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0"/>
        <v>41077.208333333336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s="2" t="s">
        <v>392</v>
      </c>
      <c r="C172" s="1" t="s">
        <v>393</v>
      </c>
      <c r="D172">
        <v>188100</v>
      </c>
      <c r="E172">
        <v>5528</v>
      </c>
      <c r="F172" s="3">
        <f t="shared" si="8"/>
        <v>2.9388623072833599E-2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0"/>
        <v>42950.208333333328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s="2" t="s">
        <v>394</v>
      </c>
      <c r="C173" s="1" t="s">
        <v>395</v>
      </c>
      <c r="D173">
        <v>4900</v>
      </c>
      <c r="E173">
        <v>521</v>
      </c>
      <c r="F173" s="3">
        <f t="shared" si="8"/>
        <v>0.1063265306122449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0"/>
        <v>41718.208333333336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s="2" t="s">
        <v>396</v>
      </c>
      <c r="C174" s="1" t="s">
        <v>397</v>
      </c>
      <c r="D174">
        <v>800</v>
      </c>
      <c r="E174">
        <v>663</v>
      </c>
      <c r="F174" s="3">
        <f t="shared" si="8"/>
        <v>0.82874999999999999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0"/>
        <v>41839.208333333336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s="2" t="s">
        <v>398</v>
      </c>
      <c r="C175" s="1" t="s">
        <v>399</v>
      </c>
      <c r="D175">
        <v>96700</v>
      </c>
      <c r="E175">
        <v>157635</v>
      </c>
      <c r="F175" s="3">
        <f t="shared" si="8"/>
        <v>1.6301447776628748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0"/>
        <v>41412.208333333336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s="2" t="s">
        <v>400</v>
      </c>
      <c r="C176" s="1" t="s">
        <v>401</v>
      </c>
      <c r="D176">
        <v>600</v>
      </c>
      <c r="E176">
        <v>5368</v>
      </c>
      <c r="F176" s="3">
        <f t="shared" si="8"/>
        <v>8.9466666666666672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0"/>
        <v>42282.208333333328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s="2" t="s">
        <v>402</v>
      </c>
      <c r="C177" s="1" t="s">
        <v>403</v>
      </c>
      <c r="D177">
        <v>181200</v>
      </c>
      <c r="E177">
        <v>47459</v>
      </c>
      <c r="F177" s="3">
        <f t="shared" si="8"/>
        <v>0.26191501103752757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0"/>
        <v>42613.208333333328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s="2" t="s">
        <v>404</v>
      </c>
      <c r="C178" s="1" t="s">
        <v>405</v>
      </c>
      <c r="D178">
        <v>115000</v>
      </c>
      <c r="E178">
        <v>86060</v>
      </c>
      <c r="F178" s="3">
        <f t="shared" si="8"/>
        <v>0.74834782608695649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0"/>
        <v>42616.208333333328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s="2" t="s">
        <v>406</v>
      </c>
      <c r="C179" s="1" t="s">
        <v>407</v>
      </c>
      <c r="D179">
        <v>38800</v>
      </c>
      <c r="E179">
        <v>161593</v>
      </c>
      <c r="F179" s="3">
        <f t="shared" si="8"/>
        <v>4.1647680412371137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0"/>
        <v>40497.25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s="2" t="s">
        <v>408</v>
      </c>
      <c r="C180" s="1" t="s">
        <v>409</v>
      </c>
      <c r="D180">
        <v>7200</v>
      </c>
      <c r="E180">
        <v>6927</v>
      </c>
      <c r="F180" s="3">
        <f t="shared" si="8"/>
        <v>0.96208333333333329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0"/>
        <v>42999.208333333328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s="2" t="s">
        <v>410</v>
      </c>
      <c r="C181" s="1" t="s">
        <v>411</v>
      </c>
      <c r="D181">
        <v>44500</v>
      </c>
      <c r="E181">
        <v>159185</v>
      </c>
      <c r="F181" s="3">
        <f t="shared" si="8"/>
        <v>3.5771910112359548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0"/>
        <v>41350.208333333336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s="2" t="s">
        <v>412</v>
      </c>
      <c r="C182" s="1" t="s">
        <v>413</v>
      </c>
      <c r="D182">
        <v>56000</v>
      </c>
      <c r="E182">
        <v>172736</v>
      </c>
      <c r="F182" s="3">
        <f t="shared" si="8"/>
        <v>3.0845714285714285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0"/>
        <v>40259.208333333336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s="2" t="s">
        <v>414</v>
      </c>
      <c r="C183" s="1" t="s">
        <v>415</v>
      </c>
      <c r="D183">
        <v>8600</v>
      </c>
      <c r="E183">
        <v>5315</v>
      </c>
      <c r="F183" s="3">
        <f t="shared" si="8"/>
        <v>0.61802325581395345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0"/>
        <v>43012.208333333328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s="2" t="s">
        <v>416</v>
      </c>
      <c r="C184" s="1" t="s">
        <v>417</v>
      </c>
      <c r="D184">
        <v>27100</v>
      </c>
      <c r="E184">
        <v>195750</v>
      </c>
      <c r="F184" s="3">
        <f t="shared" si="8"/>
        <v>7.2232472324723247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0"/>
        <v>43631.208333333328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s="2" t="s">
        <v>418</v>
      </c>
      <c r="C185" s="1" t="s">
        <v>419</v>
      </c>
      <c r="D185">
        <v>5100</v>
      </c>
      <c r="E185">
        <v>3525</v>
      </c>
      <c r="F185" s="3">
        <f t="shared" si="8"/>
        <v>0.69117647058823528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0"/>
        <v>40430.208333333336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s="2" t="s">
        <v>420</v>
      </c>
      <c r="C186" s="1" t="s">
        <v>421</v>
      </c>
      <c r="D186">
        <v>3600</v>
      </c>
      <c r="E186">
        <v>10550</v>
      </c>
      <c r="F186" s="3">
        <f t="shared" si="8"/>
        <v>2.9305555555555554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0"/>
        <v>43588.208333333328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s="2" t="s">
        <v>422</v>
      </c>
      <c r="C187" s="1" t="s">
        <v>423</v>
      </c>
      <c r="D187">
        <v>1000</v>
      </c>
      <c r="E187">
        <v>718</v>
      </c>
      <c r="F187" s="3">
        <f t="shared" si="8"/>
        <v>0.71799999999999997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0"/>
        <v>43233.208333333328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s="2" t="s">
        <v>424</v>
      </c>
      <c r="C188" s="1" t="s">
        <v>425</v>
      </c>
      <c r="D188">
        <v>88800</v>
      </c>
      <c r="E188">
        <v>28358</v>
      </c>
      <c r="F188" s="3">
        <f t="shared" si="8"/>
        <v>0.31934684684684683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0"/>
        <v>41782.208333333336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s="2" t="s">
        <v>426</v>
      </c>
      <c r="C189" s="1" t="s">
        <v>427</v>
      </c>
      <c r="D189">
        <v>60200</v>
      </c>
      <c r="E189">
        <v>138384</v>
      </c>
      <c r="F189" s="3">
        <f t="shared" si="8"/>
        <v>2.2987375415282392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0"/>
        <v>41328.25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s="2" t="s">
        <v>428</v>
      </c>
      <c r="C190" s="1" t="s">
        <v>429</v>
      </c>
      <c r="D190">
        <v>8200</v>
      </c>
      <c r="E190">
        <v>2625</v>
      </c>
      <c r="F190" s="3">
        <f t="shared" si="8"/>
        <v>0.3201219512195122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0"/>
        <v>41975.25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s="2" t="s">
        <v>430</v>
      </c>
      <c r="C191" s="1" t="s">
        <v>431</v>
      </c>
      <c r="D191">
        <v>191300</v>
      </c>
      <c r="E191">
        <v>45004</v>
      </c>
      <c r="F191" s="3">
        <f t="shared" si="8"/>
        <v>0.23525352848928385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0"/>
        <v>42433.25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s="2" t="s">
        <v>432</v>
      </c>
      <c r="C192" s="1" t="s">
        <v>433</v>
      </c>
      <c r="D192">
        <v>3700</v>
      </c>
      <c r="E192">
        <v>2538</v>
      </c>
      <c r="F192" s="3">
        <f t="shared" si="8"/>
        <v>0.68594594594594593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0"/>
        <v>41429.208333333336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s="2" t="s">
        <v>434</v>
      </c>
      <c r="C193" s="1" t="s">
        <v>435</v>
      </c>
      <c r="D193">
        <v>8400</v>
      </c>
      <c r="E193">
        <v>3188</v>
      </c>
      <c r="F193" s="3">
        <f t="shared" si="8"/>
        <v>0.37952380952380954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0"/>
        <v>43536.208333333328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s="2" t="s">
        <v>436</v>
      </c>
      <c r="C194" s="1" t="s">
        <v>437</v>
      </c>
      <c r="D194">
        <v>42600</v>
      </c>
      <c r="E194">
        <v>8517</v>
      </c>
      <c r="F194" s="3">
        <f t="shared" si="8"/>
        <v>0.19992957746478873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0"/>
        <v>41817.208333333336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s="2" t="s">
        <v>438</v>
      </c>
      <c r="C195" s="1" t="s">
        <v>439</v>
      </c>
      <c r="D195">
        <v>6600</v>
      </c>
      <c r="E195">
        <v>3012</v>
      </c>
      <c r="F195" s="3">
        <f t="shared" ref="F195:F258" si="12">E195/D195</f>
        <v>0.45636363636363636</v>
      </c>
      <c r="G195" t="s">
        <v>14</v>
      </c>
      <c r="H195">
        <v>65</v>
      </c>
      <c r="I195" s="5">
        <f t="shared" ref="I195:I258" si="13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4">(((L195/60)/60)/24)+DATE(1970,1,1)</f>
        <v>43198.208333333328</v>
      </c>
      <c r="O195" s="9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s="2" t="s">
        <v>440</v>
      </c>
      <c r="C196" s="1" t="s">
        <v>441</v>
      </c>
      <c r="D196">
        <v>7100</v>
      </c>
      <c r="E196">
        <v>8716</v>
      </c>
      <c r="F196" s="3">
        <f t="shared" si="12"/>
        <v>1.227605633802817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4"/>
        <v>42261.208333333328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s="2" t="s">
        <v>442</v>
      </c>
      <c r="C197" s="1" t="s">
        <v>443</v>
      </c>
      <c r="D197">
        <v>15800</v>
      </c>
      <c r="E197">
        <v>57157</v>
      </c>
      <c r="F197" s="3">
        <f t="shared" si="12"/>
        <v>3.61753164556962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4"/>
        <v>43310.208333333328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s="2" t="s">
        <v>444</v>
      </c>
      <c r="C198" s="1" t="s">
        <v>445</v>
      </c>
      <c r="D198">
        <v>8200</v>
      </c>
      <c r="E198">
        <v>5178</v>
      </c>
      <c r="F198" s="3">
        <f t="shared" si="12"/>
        <v>0.63146341463414635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4"/>
        <v>42616.208333333328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s="2" t="s">
        <v>446</v>
      </c>
      <c r="C199" s="1" t="s">
        <v>447</v>
      </c>
      <c r="D199">
        <v>54700</v>
      </c>
      <c r="E199">
        <v>163118</v>
      </c>
      <c r="F199" s="3">
        <f t="shared" si="12"/>
        <v>2.9820475319926874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4"/>
        <v>42909.208333333328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s="2" t="s">
        <v>448</v>
      </c>
      <c r="C200" s="1" t="s">
        <v>449</v>
      </c>
      <c r="D200">
        <v>63200</v>
      </c>
      <c r="E200">
        <v>6041</v>
      </c>
      <c r="F200" s="3">
        <f t="shared" si="12"/>
        <v>9.5585443037974685E-2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4"/>
        <v>40396.208333333336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s="2" t="s">
        <v>450</v>
      </c>
      <c r="C201" s="1" t="s">
        <v>451</v>
      </c>
      <c r="D201">
        <v>1800</v>
      </c>
      <c r="E201">
        <v>968</v>
      </c>
      <c r="F201" s="3">
        <f t="shared" si="12"/>
        <v>0.5377777777777778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4"/>
        <v>42192.208333333328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s="2" t="s">
        <v>452</v>
      </c>
      <c r="C202" s="1" t="s">
        <v>453</v>
      </c>
      <c r="D202">
        <v>100</v>
      </c>
      <c r="E202">
        <v>2</v>
      </c>
      <c r="F202" s="3">
        <f t="shared" si="12"/>
        <v>0.02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4"/>
        <v>40262.208333333336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s="2" t="s">
        <v>454</v>
      </c>
      <c r="C203" s="1" t="s">
        <v>455</v>
      </c>
      <c r="D203">
        <v>2100</v>
      </c>
      <c r="E203">
        <v>14305</v>
      </c>
      <c r="F203" s="3">
        <f t="shared" si="12"/>
        <v>6.8119047619047617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4"/>
        <v>41845.208333333336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s="2" t="s">
        <v>456</v>
      </c>
      <c r="C204" s="1" t="s">
        <v>457</v>
      </c>
      <c r="D204">
        <v>8300</v>
      </c>
      <c r="E204">
        <v>6543</v>
      </c>
      <c r="F204" s="3">
        <f t="shared" si="12"/>
        <v>0.78831325301204824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4"/>
        <v>40818.208333333336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s="2" t="s">
        <v>458</v>
      </c>
      <c r="C205" s="1" t="s">
        <v>459</v>
      </c>
      <c r="D205">
        <v>143900</v>
      </c>
      <c r="E205">
        <v>193413</v>
      </c>
      <c r="F205" s="3">
        <f t="shared" si="12"/>
        <v>1.3440792216817234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4"/>
        <v>42752.25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s="2" t="s">
        <v>460</v>
      </c>
      <c r="C206" s="1" t="s">
        <v>461</v>
      </c>
      <c r="D206">
        <v>75000</v>
      </c>
      <c r="E206">
        <v>2529</v>
      </c>
      <c r="F206" s="3">
        <f t="shared" si="12"/>
        <v>3.372E-2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4"/>
        <v>40636.208333333336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s="2" t="s">
        <v>462</v>
      </c>
      <c r="C207" s="1" t="s">
        <v>463</v>
      </c>
      <c r="D207">
        <v>1300</v>
      </c>
      <c r="E207">
        <v>5614</v>
      </c>
      <c r="F207" s="3">
        <f t="shared" si="12"/>
        <v>4.3184615384615386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4"/>
        <v>43390.208333333328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s="2" t="s">
        <v>464</v>
      </c>
      <c r="C208" s="1" t="s">
        <v>465</v>
      </c>
      <c r="D208">
        <v>9000</v>
      </c>
      <c r="E208">
        <v>3496</v>
      </c>
      <c r="F208" s="3">
        <f t="shared" si="12"/>
        <v>0.38844444444444443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4"/>
        <v>40236.25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s="2" t="s">
        <v>466</v>
      </c>
      <c r="C209" s="1" t="s">
        <v>467</v>
      </c>
      <c r="D209">
        <v>1000</v>
      </c>
      <c r="E209">
        <v>4257</v>
      </c>
      <c r="F209" s="3">
        <f t="shared" si="12"/>
        <v>4.2569999999999997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4"/>
        <v>43340.208333333328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s="2" t="s">
        <v>468</v>
      </c>
      <c r="C210" s="1" t="s">
        <v>469</v>
      </c>
      <c r="D210">
        <v>196900</v>
      </c>
      <c r="E210">
        <v>199110</v>
      </c>
      <c r="F210" s="3">
        <f t="shared" si="12"/>
        <v>1.0112239715591671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4"/>
        <v>43048.25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s="2" t="s">
        <v>470</v>
      </c>
      <c r="C211" s="1" t="s">
        <v>471</v>
      </c>
      <c r="D211">
        <v>194500</v>
      </c>
      <c r="E211">
        <v>41212</v>
      </c>
      <c r="F211" s="3">
        <f t="shared" si="12"/>
        <v>0.21188688946015424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4"/>
        <v>42496.208333333328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s="2" t="s">
        <v>472</v>
      </c>
      <c r="C212" s="1" t="s">
        <v>473</v>
      </c>
      <c r="D212">
        <v>9400</v>
      </c>
      <c r="E212">
        <v>6338</v>
      </c>
      <c r="F212" s="3">
        <f t="shared" si="12"/>
        <v>0.67425531914893622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4"/>
        <v>42797.25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s="2" t="s">
        <v>475</v>
      </c>
      <c r="C213" s="1" t="s">
        <v>476</v>
      </c>
      <c r="D213">
        <v>104400</v>
      </c>
      <c r="E213">
        <v>99100</v>
      </c>
      <c r="F213" s="3">
        <f t="shared" si="12"/>
        <v>0.9492337164750958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4"/>
        <v>41513.208333333336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s="2" t="s">
        <v>477</v>
      </c>
      <c r="C214" s="1" t="s">
        <v>478</v>
      </c>
      <c r="D214">
        <v>8100</v>
      </c>
      <c r="E214">
        <v>12300</v>
      </c>
      <c r="F214" s="3">
        <f t="shared" si="12"/>
        <v>1.5185185185185186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4"/>
        <v>43814.25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s="2" t="s">
        <v>479</v>
      </c>
      <c r="C215" s="1" t="s">
        <v>480</v>
      </c>
      <c r="D215">
        <v>87900</v>
      </c>
      <c r="E215">
        <v>171549</v>
      </c>
      <c r="F215" s="3">
        <f t="shared" si="12"/>
        <v>1.9516382252559727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4"/>
        <v>40488.208333333336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s="2" t="s">
        <v>481</v>
      </c>
      <c r="C216" s="1" t="s">
        <v>482</v>
      </c>
      <c r="D216">
        <v>1400</v>
      </c>
      <c r="E216">
        <v>14324</v>
      </c>
      <c r="F216" s="3">
        <f t="shared" si="12"/>
        <v>10.231428571428571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4"/>
        <v>40409.208333333336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s="2" t="s">
        <v>483</v>
      </c>
      <c r="C217" s="1" t="s">
        <v>484</v>
      </c>
      <c r="D217">
        <v>156800</v>
      </c>
      <c r="E217">
        <v>6024</v>
      </c>
      <c r="F217" s="3">
        <f t="shared" si="12"/>
        <v>3.8418367346938778E-2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4"/>
        <v>43509.25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s="2" t="s">
        <v>485</v>
      </c>
      <c r="C218" s="1" t="s">
        <v>486</v>
      </c>
      <c r="D218">
        <v>121700</v>
      </c>
      <c r="E218">
        <v>188721</v>
      </c>
      <c r="F218" s="3">
        <f t="shared" si="12"/>
        <v>1.5507066557107643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4"/>
        <v>40869.25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s="2" t="s">
        <v>487</v>
      </c>
      <c r="C219" s="1" t="s">
        <v>488</v>
      </c>
      <c r="D219">
        <v>129400</v>
      </c>
      <c r="E219">
        <v>57911</v>
      </c>
      <c r="F219" s="3">
        <f t="shared" si="12"/>
        <v>0.44753477588871715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4"/>
        <v>43583.208333333328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s="2" t="s">
        <v>489</v>
      </c>
      <c r="C220" s="1" t="s">
        <v>490</v>
      </c>
      <c r="D220">
        <v>5700</v>
      </c>
      <c r="E220">
        <v>12309</v>
      </c>
      <c r="F220" s="3">
        <f t="shared" si="12"/>
        <v>2.1594736842105262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4"/>
        <v>40858.25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s="2" t="s">
        <v>491</v>
      </c>
      <c r="C221" s="1" t="s">
        <v>492</v>
      </c>
      <c r="D221">
        <v>41700</v>
      </c>
      <c r="E221">
        <v>138497</v>
      </c>
      <c r="F221" s="3">
        <f t="shared" si="12"/>
        <v>3.3212709832134291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4"/>
        <v>41137.208333333336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s="2" t="s">
        <v>493</v>
      </c>
      <c r="C222" s="1" t="s">
        <v>494</v>
      </c>
      <c r="D222">
        <v>7900</v>
      </c>
      <c r="E222">
        <v>667</v>
      </c>
      <c r="F222" s="3">
        <f t="shared" si="12"/>
        <v>8.4430379746835441E-2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4"/>
        <v>40725.208333333336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s="2" t="s">
        <v>495</v>
      </c>
      <c r="C223" s="1" t="s">
        <v>496</v>
      </c>
      <c r="D223">
        <v>121500</v>
      </c>
      <c r="E223">
        <v>119830</v>
      </c>
      <c r="F223" s="3">
        <f t="shared" si="12"/>
        <v>0.9862551440329218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4"/>
        <v>41081.208333333336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s="2" t="s">
        <v>497</v>
      </c>
      <c r="C224" s="1" t="s">
        <v>498</v>
      </c>
      <c r="D224">
        <v>4800</v>
      </c>
      <c r="E224">
        <v>6623</v>
      </c>
      <c r="F224" s="3">
        <f t="shared" si="12"/>
        <v>1.3797916666666667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4"/>
        <v>41914.208333333336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s="2" t="s">
        <v>499</v>
      </c>
      <c r="C225" s="1" t="s">
        <v>500</v>
      </c>
      <c r="D225">
        <v>87300</v>
      </c>
      <c r="E225">
        <v>81897</v>
      </c>
      <c r="F225" s="3">
        <f t="shared" si="12"/>
        <v>0.93810996563573879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4"/>
        <v>42445.208333333328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s="2" t="s">
        <v>501</v>
      </c>
      <c r="C226" s="1" t="s">
        <v>502</v>
      </c>
      <c r="D226">
        <v>46300</v>
      </c>
      <c r="E226">
        <v>186885</v>
      </c>
      <c r="F226" s="3">
        <f t="shared" si="12"/>
        <v>4.0363930885529156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4"/>
        <v>41906.208333333336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s="2" t="s">
        <v>503</v>
      </c>
      <c r="C227" s="1" t="s">
        <v>504</v>
      </c>
      <c r="D227">
        <v>67800</v>
      </c>
      <c r="E227">
        <v>176398</v>
      </c>
      <c r="F227" s="3">
        <f t="shared" si="12"/>
        <v>2.6017404129793511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4"/>
        <v>41762.208333333336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s="2" t="s">
        <v>253</v>
      </c>
      <c r="C228" s="1" t="s">
        <v>505</v>
      </c>
      <c r="D228">
        <v>3000</v>
      </c>
      <c r="E228">
        <v>10999</v>
      </c>
      <c r="F228" s="3">
        <f t="shared" si="12"/>
        <v>3.6663333333333332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4"/>
        <v>40276.208333333336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s="2" t="s">
        <v>506</v>
      </c>
      <c r="C229" s="1" t="s">
        <v>507</v>
      </c>
      <c r="D229">
        <v>60900</v>
      </c>
      <c r="E229">
        <v>102751</v>
      </c>
      <c r="F229" s="3">
        <f t="shared" si="12"/>
        <v>1.687208538587849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4"/>
        <v>42139.208333333328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s="2" t="s">
        <v>508</v>
      </c>
      <c r="C230" s="1" t="s">
        <v>509</v>
      </c>
      <c r="D230">
        <v>137900</v>
      </c>
      <c r="E230">
        <v>165352</v>
      </c>
      <c r="F230" s="3">
        <f t="shared" si="12"/>
        <v>1.1990717911530093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4"/>
        <v>42613.208333333328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s="2" t="s">
        <v>510</v>
      </c>
      <c r="C231" s="1" t="s">
        <v>511</v>
      </c>
      <c r="D231">
        <v>85600</v>
      </c>
      <c r="E231">
        <v>165798</v>
      </c>
      <c r="F231" s="3">
        <f t="shared" si="12"/>
        <v>1.936892523364486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4"/>
        <v>42887.208333333328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s="2" t="s">
        <v>512</v>
      </c>
      <c r="C232" s="1" t="s">
        <v>513</v>
      </c>
      <c r="D232">
        <v>2400</v>
      </c>
      <c r="E232">
        <v>10084</v>
      </c>
      <c r="F232" s="3">
        <f t="shared" si="12"/>
        <v>4.2016666666666671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4"/>
        <v>43805.25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s="2" t="s">
        <v>514</v>
      </c>
      <c r="C233" s="1" t="s">
        <v>515</v>
      </c>
      <c r="D233">
        <v>7200</v>
      </c>
      <c r="E233">
        <v>5523</v>
      </c>
      <c r="F233" s="3">
        <f t="shared" si="12"/>
        <v>0.76708333333333334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4"/>
        <v>41415.208333333336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s="2" t="s">
        <v>516</v>
      </c>
      <c r="C234" s="1" t="s">
        <v>517</v>
      </c>
      <c r="D234">
        <v>3400</v>
      </c>
      <c r="E234">
        <v>5823</v>
      </c>
      <c r="F234" s="3">
        <f t="shared" si="12"/>
        <v>1.7126470588235294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4"/>
        <v>42576.208333333328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s="2" t="s">
        <v>518</v>
      </c>
      <c r="C235" s="1" t="s">
        <v>519</v>
      </c>
      <c r="D235">
        <v>3800</v>
      </c>
      <c r="E235">
        <v>6000</v>
      </c>
      <c r="F235" s="3">
        <f t="shared" si="12"/>
        <v>1.5789473684210527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4"/>
        <v>40706.208333333336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s="2" t="s">
        <v>520</v>
      </c>
      <c r="C236" s="1" t="s">
        <v>521</v>
      </c>
      <c r="D236">
        <v>7500</v>
      </c>
      <c r="E236">
        <v>8181</v>
      </c>
      <c r="F236" s="3">
        <f t="shared" si="12"/>
        <v>1.0908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4"/>
        <v>42969.208333333328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s="2" t="s">
        <v>522</v>
      </c>
      <c r="C237" s="1" t="s">
        <v>523</v>
      </c>
      <c r="D237">
        <v>8600</v>
      </c>
      <c r="E237">
        <v>3589</v>
      </c>
      <c r="F237" s="3">
        <f t="shared" si="12"/>
        <v>0.41732558139534881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4"/>
        <v>42779.25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s="2" t="s">
        <v>524</v>
      </c>
      <c r="C238" s="1" t="s">
        <v>525</v>
      </c>
      <c r="D238">
        <v>39500</v>
      </c>
      <c r="E238">
        <v>4323</v>
      </c>
      <c r="F238" s="3">
        <f t="shared" si="12"/>
        <v>0.10944303797468355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4"/>
        <v>43641.208333333328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s="2" t="s">
        <v>526</v>
      </c>
      <c r="C239" s="1" t="s">
        <v>527</v>
      </c>
      <c r="D239">
        <v>9300</v>
      </c>
      <c r="E239">
        <v>14822</v>
      </c>
      <c r="F239" s="3">
        <f t="shared" si="12"/>
        <v>1.593763440860215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4"/>
        <v>41754.208333333336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s="2" t="s">
        <v>528</v>
      </c>
      <c r="C240" s="1" t="s">
        <v>529</v>
      </c>
      <c r="D240">
        <v>2400</v>
      </c>
      <c r="E240">
        <v>10138</v>
      </c>
      <c r="F240" s="3">
        <f t="shared" si="12"/>
        <v>4.2241666666666671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4"/>
        <v>43083.25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s="2" t="s">
        <v>530</v>
      </c>
      <c r="C241" s="1" t="s">
        <v>531</v>
      </c>
      <c r="D241">
        <v>3200</v>
      </c>
      <c r="E241">
        <v>3127</v>
      </c>
      <c r="F241" s="3">
        <f t="shared" si="12"/>
        <v>0.97718749999999999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4"/>
        <v>42245.208333333328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s="2" t="s">
        <v>532</v>
      </c>
      <c r="C242" s="1" t="s">
        <v>533</v>
      </c>
      <c r="D242">
        <v>29400</v>
      </c>
      <c r="E242">
        <v>123124</v>
      </c>
      <c r="F242" s="3">
        <f t="shared" si="12"/>
        <v>4.1878911564625847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4"/>
        <v>40396.208333333336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s="2" t="s">
        <v>534</v>
      </c>
      <c r="C243" s="1" t="s">
        <v>535</v>
      </c>
      <c r="D243">
        <v>168500</v>
      </c>
      <c r="E243">
        <v>171729</v>
      </c>
      <c r="F243" s="3">
        <f t="shared" si="12"/>
        <v>1.0191632047477746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4"/>
        <v>41742.208333333336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s="2" t="s">
        <v>536</v>
      </c>
      <c r="C244" s="1" t="s">
        <v>537</v>
      </c>
      <c r="D244">
        <v>8400</v>
      </c>
      <c r="E244">
        <v>10729</v>
      </c>
      <c r="F244" s="3">
        <f t="shared" si="12"/>
        <v>1.2772619047619047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4"/>
        <v>42865.208333333328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s="2" t="s">
        <v>538</v>
      </c>
      <c r="C245" s="1" t="s">
        <v>539</v>
      </c>
      <c r="D245">
        <v>2300</v>
      </c>
      <c r="E245">
        <v>10240</v>
      </c>
      <c r="F245" s="3">
        <f t="shared" si="12"/>
        <v>4.4521739130434783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4"/>
        <v>43163.25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s="2" t="s">
        <v>540</v>
      </c>
      <c r="C246" s="1" t="s">
        <v>541</v>
      </c>
      <c r="D246">
        <v>700</v>
      </c>
      <c r="E246">
        <v>3988</v>
      </c>
      <c r="F246" s="3">
        <f t="shared" si="12"/>
        <v>5.6971428571428575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4"/>
        <v>41834.208333333336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s="2" t="s">
        <v>542</v>
      </c>
      <c r="C247" s="1" t="s">
        <v>543</v>
      </c>
      <c r="D247">
        <v>2900</v>
      </c>
      <c r="E247">
        <v>14771</v>
      </c>
      <c r="F247" s="3">
        <f t="shared" si="12"/>
        <v>5.0934482758620687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4"/>
        <v>41736.208333333336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s="2" t="s">
        <v>544</v>
      </c>
      <c r="C248" s="1" t="s">
        <v>545</v>
      </c>
      <c r="D248">
        <v>4500</v>
      </c>
      <c r="E248">
        <v>14649</v>
      </c>
      <c r="F248" s="3">
        <f t="shared" si="12"/>
        <v>3.2553333333333332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4"/>
        <v>41491.208333333336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s="2" t="s">
        <v>546</v>
      </c>
      <c r="C249" s="1" t="s">
        <v>547</v>
      </c>
      <c r="D249">
        <v>19800</v>
      </c>
      <c r="E249">
        <v>184658</v>
      </c>
      <c r="F249" s="3">
        <f t="shared" si="12"/>
        <v>9.3261616161616168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4"/>
        <v>42726.25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s="2" t="s">
        <v>548</v>
      </c>
      <c r="C250" s="1" t="s">
        <v>549</v>
      </c>
      <c r="D250">
        <v>6200</v>
      </c>
      <c r="E250">
        <v>13103</v>
      </c>
      <c r="F250" s="3">
        <f t="shared" si="12"/>
        <v>2.1133870967741935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4"/>
        <v>42004.25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s="2" t="s">
        <v>550</v>
      </c>
      <c r="C251" s="1" t="s">
        <v>551</v>
      </c>
      <c r="D251">
        <v>61500</v>
      </c>
      <c r="E251">
        <v>168095</v>
      </c>
      <c r="F251" s="3">
        <f t="shared" si="12"/>
        <v>2.7332520325203253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4"/>
        <v>42006.25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s="2" t="s">
        <v>552</v>
      </c>
      <c r="C252" s="1" t="s">
        <v>553</v>
      </c>
      <c r="D252">
        <v>100</v>
      </c>
      <c r="E252">
        <v>3</v>
      </c>
      <c r="F252" s="3">
        <f t="shared" si="12"/>
        <v>0.03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4"/>
        <v>40203.25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s="2" t="s">
        <v>554</v>
      </c>
      <c r="C253" s="1" t="s">
        <v>555</v>
      </c>
      <c r="D253">
        <v>7100</v>
      </c>
      <c r="E253">
        <v>3840</v>
      </c>
      <c r="F253" s="3">
        <f t="shared" si="12"/>
        <v>0.54084507042253516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4"/>
        <v>41252.25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s="2" t="s">
        <v>556</v>
      </c>
      <c r="C254" s="1" t="s">
        <v>557</v>
      </c>
      <c r="D254">
        <v>1000</v>
      </c>
      <c r="E254">
        <v>6263</v>
      </c>
      <c r="F254" s="3">
        <f t="shared" si="12"/>
        <v>6.2629999999999999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4"/>
        <v>41572.208333333336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s="2" t="s">
        <v>558</v>
      </c>
      <c r="C255" s="1" t="s">
        <v>559</v>
      </c>
      <c r="D255">
        <v>121500</v>
      </c>
      <c r="E255">
        <v>108161</v>
      </c>
      <c r="F255" s="3">
        <f t="shared" si="12"/>
        <v>0.8902139917695473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4"/>
        <v>40641.208333333336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s="2" t="s">
        <v>560</v>
      </c>
      <c r="C256" s="1" t="s">
        <v>561</v>
      </c>
      <c r="D256">
        <v>4600</v>
      </c>
      <c r="E256">
        <v>8505</v>
      </c>
      <c r="F256" s="3">
        <f t="shared" si="12"/>
        <v>1.8489130434782608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4"/>
        <v>42787.25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s="2" t="s">
        <v>562</v>
      </c>
      <c r="C257" s="1" t="s">
        <v>563</v>
      </c>
      <c r="D257">
        <v>80500</v>
      </c>
      <c r="E257">
        <v>96735</v>
      </c>
      <c r="F257" s="3">
        <f t="shared" si="12"/>
        <v>1.2016770186335404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4"/>
        <v>40590.25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s="2" t="s">
        <v>564</v>
      </c>
      <c r="C258" s="1" t="s">
        <v>565</v>
      </c>
      <c r="D258">
        <v>4100</v>
      </c>
      <c r="E258">
        <v>959</v>
      </c>
      <c r="F258" s="3">
        <f t="shared" si="12"/>
        <v>0.23390243902439026</v>
      </c>
      <c r="G258" t="s">
        <v>14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4"/>
        <v>42393.25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s="2" t="s">
        <v>566</v>
      </c>
      <c r="C259" s="1" t="s">
        <v>567</v>
      </c>
      <c r="D259">
        <v>5700</v>
      </c>
      <c r="E259">
        <v>8322</v>
      </c>
      <c r="F259" s="3">
        <f t="shared" ref="F259:F322" si="16">E259/D259</f>
        <v>1.46</v>
      </c>
      <c r="G259" t="s">
        <v>20</v>
      </c>
      <c r="H259">
        <v>92</v>
      </c>
      <c r="I259" s="5">
        <f t="shared" ref="I259:I322" si="17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8">(((L259/60)/60)/24)+DATE(1970,1,1)</f>
        <v>41338.25</v>
      </c>
      <c r="O259" s="9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s="2" t="s">
        <v>568</v>
      </c>
      <c r="C260" s="1" t="s">
        <v>569</v>
      </c>
      <c r="D260">
        <v>5000</v>
      </c>
      <c r="E260">
        <v>13424</v>
      </c>
      <c r="F260" s="3">
        <f t="shared" si="16"/>
        <v>2.6848000000000001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8"/>
        <v>42712.25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s="2" t="s">
        <v>570</v>
      </c>
      <c r="C261" s="1" t="s">
        <v>571</v>
      </c>
      <c r="D261">
        <v>1800</v>
      </c>
      <c r="E261">
        <v>10755</v>
      </c>
      <c r="F261" s="3">
        <f t="shared" si="16"/>
        <v>5.9749999999999996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8"/>
        <v>41251.25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s="2" t="s">
        <v>572</v>
      </c>
      <c r="C262" s="1" t="s">
        <v>573</v>
      </c>
      <c r="D262">
        <v>6300</v>
      </c>
      <c r="E262">
        <v>9935</v>
      </c>
      <c r="F262" s="3">
        <f t="shared" si="16"/>
        <v>1.5769841269841269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8"/>
        <v>41180.208333333336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s="2" t="s">
        <v>574</v>
      </c>
      <c r="C263" s="1" t="s">
        <v>575</v>
      </c>
      <c r="D263">
        <v>84300</v>
      </c>
      <c r="E263">
        <v>26303</v>
      </c>
      <c r="F263" s="3">
        <f t="shared" si="16"/>
        <v>0.31201660735468567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8"/>
        <v>40415.208333333336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s="2" t="s">
        <v>576</v>
      </c>
      <c r="C264" s="1" t="s">
        <v>577</v>
      </c>
      <c r="D264">
        <v>1700</v>
      </c>
      <c r="E264">
        <v>5328</v>
      </c>
      <c r="F264" s="3">
        <f t="shared" si="16"/>
        <v>3.1341176470588237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8"/>
        <v>40638.208333333336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s="2" t="s">
        <v>578</v>
      </c>
      <c r="C265" s="1" t="s">
        <v>579</v>
      </c>
      <c r="D265">
        <v>2900</v>
      </c>
      <c r="E265">
        <v>10756</v>
      </c>
      <c r="F265" s="3">
        <f t="shared" si="16"/>
        <v>3.7089655172413791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8"/>
        <v>40187.25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s="2" t="s">
        <v>580</v>
      </c>
      <c r="C266" s="1" t="s">
        <v>581</v>
      </c>
      <c r="D266">
        <v>45600</v>
      </c>
      <c r="E266">
        <v>165375</v>
      </c>
      <c r="F266" s="3">
        <f t="shared" si="16"/>
        <v>3.6266447368421053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8"/>
        <v>41317.25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s="2" t="s">
        <v>582</v>
      </c>
      <c r="C267" s="1" t="s">
        <v>583</v>
      </c>
      <c r="D267">
        <v>4900</v>
      </c>
      <c r="E267">
        <v>6031</v>
      </c>
      <c r="F267" s="3">
        <f t="shared" si="16"/>
        <v>1.2308163265306122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8"/>
        <v>42372.25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s="2" t="s">
        <v>584</v>
      </c>
      <c r="C268" s="1" t="s">
        <v>585</v>
      </c>
      <c r="D268">
        <v>111900</v>
      </c>
      <c r="E268">
        <v>85902</v>
      </c>
      <c r="F268" s="3">
        <f t="shared" si="16"/>
        <v>0.76766756032171579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8"/>
        <v>41950.25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s="2" t="s">
        <v>586</v>
      </c>
      <c r="C269" s="1" t="s">
        <v>587</v>
      </c>
      <c r="D269">
        <v>61600</v>
      </c>
      <c r="E269">
        <v>143910</v>
      </c>
      <c r="F269" s="3">
        <f t="shared" si="16"/>
        <v>2.3362012987012988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8"/>
        <v>41206.208333333336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s="2" t="s">
        <v>588</v>
      </c>
      <c r="C270" s="1" t="s">
        <v>589</v>
      </c>
      <c r="D270">
        <v>1500</v>
      </c>
      <c r="E270">
        <v>2708</v>
      </c>
      <c r="F270" s="3">
        <f t="shared" si="16"/>
        <v>1.8053333333333332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8"/>
        <v>41186.208333333336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s="2" t="s">
        <v>590</v>
      </c>
      <c r="C271" s="1" t="s">
        <v>591</v>
      </c>
      <c r="D271">
        <v>3500</v>
      </c>
      <c r="E271">
        <v>8842</v>
      </c>
      <c r="F271" s="3">
        <f t="shared" si="16"/>
        <v>2.5262857142857142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8"/>
        <v>43496.25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s="2" t="s">
        <v>592</v>
      </c>
      <c r="C272" s="1" t="s">
        <v>593</v>
      </c>
      <c r="D272">
        <v>173900</v>
      </c>
      <c r="E272">
        <v>47260</v>
      </c>
      <c r="F272" s="3">
        <f t="shared" si="16"/>
        <v>0.27176538240368026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8"/>
        <v>40514.25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s="2" t="s">
        <v>594</v>
      </c>
      <c r="C273" s="1" t="s">
        <v>595</v>
      </c>
      <c r="D273">
        <v>153700</v>
      </c>
      <c r="E273">
        <v>1953</v>
      </c>
      <c r="F273" s="3">
        <f t="shared" si="16"/>
        <v>1.2706571242680547E-2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8"/>
        <v>42345.25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s="2" t="s">
        <v>596</v>
      </c>
      <c r="C274" s="1" t="s">
        <v>597</v>
      </c>
      <c r="D274">
        <v>51100</v>
      </c>
      <c r="E274">
        <v>155349</v>
      </c>
      <c r="F274" s="3">
        <f t="shared" si="16"/>
        <v>3.0400978473581213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8"/>
        <v>43656.208333333328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s="2" t="s">
        <v>598</v>
      </c>
      <c r="C275" s="1" t="s">
        <v>599</v>
      </c>
      <c r="D275">
        <v>7800</v>
      </c>
      <c r="E275">
        <v>10704</v>
      </c>
      <c r="F275" s="3">
        <f t="shared" si="16"/>
        <v>1.3723076923076922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8"/>
        <v>42995.208333333328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s="2" t="s">
        <v>600</v>
      </c>
      <c r="C276" s="1" t="s">
        <v>601</v>
      </c>
      <c r="D276">
        <v>2400</v>
      </c>
      <c r="E276">
        <v>773</v>
      </c>
      <c r="F276" s="3">
        <f t="shared" si="16"/>
        <v>0.32208333333333333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8"/>
        <v>43045.25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s="2" t="s">
        <v>602</v>
      </c>
      <c r="C277" s="1" t="s">
        <v>603</v>
      </c>
      <c r="D277">
        <v>3900</v>
      </c>
      <c r="E277">
        <v>9419</v>
      </c>
      <c r="F277" s="3">
        <f t="shared" si="16"/>
        <v>2.4151282051282053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8"/>
        <v>43561.208333333328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s="2" t="s">
        <v>604</v>
      </c>
      <c r="C278" s="1" t="s">
        <v>605</v>
      </c>
      <c r="D278">
        <v>5500</v>
      </c>
      <c r="E278">
        <v>5324</v>
      </c>
      <c r="F278" s="3">
        <f t="shared" si="16"/>
        <v>0.96799999999999997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8"/>
        <v>41018.208333333336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s="2" t="s">
        <v>606</v>
      </c>
      <c r="C279" s="1" t="s">
        <v>607</v>
      </c>
      <c r="D279">
        <v>700</v>
      </c>
      <c r="E279">
        <v>7465</v>
      </c>
      <c r="F279" s="3">
        <f t="shared" si="16"/>
        <v>10.664285714285715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8"/>
        <v>40378.208333333336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s="2" t="s">
        <v>608</v>
      </c>
      <c r="C280" s="1" t="s">
        <v>609</v>
      </c>
      <c r="D280">
        <v>2700</v>
      </c>
      <c r="E280">
        <v>8799</v>
      </c>
      <c r="F280" s="3">
        <f t="shared" si="16"/>
        <v>3.2588888888888889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8"/>
        <v>41239.25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s="2" t="s">
        <v>610</v>
      </c>
      <c r="C281" s="1" t="s">
        <v>611</v>
      </c>
      <c r="D281">
        <v>8000</v>
      </c>
      <c r="E281">
        <v>13656</v>
      </c>
      <c r="F281" s="3">
        <f t="shared" si="16"/>
        <v>1.7070000000000001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8"/>
        <v>43346.208333333328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s="2" t="s">
        <v>612</v>
      </c>
      <c r="C282" s="1" t="s">
        <v>613</v>
      </c>
      <c r="D282">
        <v>2500</v>
      </c>
      <c r="E282">
        <v>14536</v>
      </c>
      <c r="F282" s="3">
        <f t="shared" si="16"/>
        <v>5.8144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8"/>
        <v>43060.25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s="2" t="s">
        <v>614</v>
      </c>
      <c r="C283" s="1" t="s">
        <v>615</v>
      </c>
      <c r="D283">
        <v>164500</v>
      </c>
      <c r="E283">
        <v>150552</v>
      </c>
      <c r="F283" s="3">
        <f t="shared" si="16"/>
        <v>0.91520972644376897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8"/>
        <v>40979.25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s="2" t="s">
        <v>616</v>
      </c>
      <c r="C284" s="1" t="s">
        <v>617</v>
      </c>
      <c r="D284">
        <v>8400</v>
      </c>
      <c r="E284">
        <v>9076</v>
      </c>
      <c r="F284" s="3">
        <f t="shared" si="16"/>
        <v>1.0804761904761904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8"/>
        <v>42701.25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s="2" t="s">
        <v>618</v>
      </c>
      <c r="C285" s="1" t="s">
        <v>619</v>
      </c>
      <c r="D285">
        <v>8100</v>
      </c>
      <c r="E285">
        <v>1517</v>
      </c>
      <c r="F285" s="3">
        <f t="shared" si="16"/>
        <v>0.18728395061728395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8"/>
        <v>42520.208333333328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s="2" t="s">
        <v>620</v>
      </c>
      <c r="C286" s="1" t="s">
        <v>621</v>
      </c>
      <c r="D286">
        <v>9800</v>
      </c>
      <c r="E286">
        <v>8153</v>
      </c>
      <c r="F286" s="3">
        <f t="shared" si="16"/>
        <v>0.83193877551020412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8"/>
        <v>41030.208333333336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s="2" t="s">
        <v>622</v>
      </c>
      <c r="C287" s="1" t="s">
        <v>623</v>
      </c>
      <c r="D287">
        <v>900</v>
      </c>
      <c r="E287">
        <v>6357</v>
      </c>
      <c r="F287" s="3">
        <f t="shared" si="16"/>
        <v>7.0633333333333335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8"/>
        <v>42623.208333333328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s="2" t="s">
        <v>624</v>
      </c>
      <c r="C288" s="1" t="s">
        <v>625</v>
      </c>
      <c r="D288">
        <v>112100</v>
      </c>
      <c r="E288">
        <v>19557</v>
      </c>
      <c r="F288" s="3">
        <f t="shared" si="16"/>
        <v>0.17446030330062445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8"/>
        <v>42697.25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s="2" t="s">
        <v>626</v>
      </c>
      <c r="C289" s="1" t="s">
        <v>627</v>
      </c>
      <c r="D289">
        <v>6300</v>
      </c>
      <c r="E289">
        <v>13213</v>
      </c>
      <c r="F289" s="3">
        <f t="shared" si="16"/>
        <v>2.0973015873015872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8"/>
        <v>42122.208333333328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s="2" t="s">
        <v>628</v>
      </c>
      <c r="C290" s="1" t="s">
        <v>629</v>
      </c>
      <c r="D290">
        <v>5600</v>
      </c>
      <c r="E290">
        <v>5476</v>
      </c>
      <c r="F290" s="3">
        <f t="shared" si="16"/>
        <v>0.97785714285714287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8"/>
        <v>40982.208333333336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s="2" t="s">
        <v>630</v>
      </c>
      <c r="C291" s="1" t="s">
        <v>631</v>
      </c>
      <c r="D291">
        <v>800</v>
      </c>
      <c r="E291">
        <v>13474</v>
      </c>
      <c r="F291" s="3">
        <f t="shared" si="16"/>
        <v>16.842500000000001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8"/>
        <v>42219.208333333328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s="2" t="s">
        <v>632</v>
      </c>
      <c r="C292" s="1" t="s">
        <v>633</v>
      </c>
      <c r="D292">
        <v>168600</v>
      </c>
      <c r="E292">
        <v>91722</v>
      </c>
      <c r="F292" s="3">
        <f t="shared" si="16"/>
        <v>0.54402135231316728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8"/>
        <v>41404.208333333336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s="2" t="s">
        <v>634</v>
      </c>
      <c r="C293" s="1" t="s">
        <v>635</v>
      </c>
      <c r="D293">
        <v>1800</v>
      </c>
      <c r="E293">
        <v>8219</v>
      </c>
      <c r="F293" s="3">
        <f t="shared" si="16"/>
        <v>4.5661111111111108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8"/>
        <v>40831.208333333336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s="2" t="s">
        <v>636</v>
      </c>
      <c r="C294" s="1" t="s">
        <v>637</v>
      </c>
      <c r="D294">
        <v>7300</v>
      </c>
      <c r="E294">
        <v>717</v>
      </c>
      <c r="F294" s="3">
        <f t="shared" si="16"/>
        <v>9.8219178082191785E-2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8"/>
        <v>40984.208333333336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s="2" t="s">
        <v>638</v>
      </c>
      <c r="C295" s="1" t="s">
        <v>639</v>
      </c>
      <c r="D295">
        <v>6500</v>
      </c>
      <c r="E295">
        <v>1065</v>
      </c>
      <c r="F295" s="3">
        <f t="shared" si="16"/>
        <v>0.16384615384615384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8"/>
        <v>40456.208333333336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s="2" t="s">
        <v>640</v>
      </c>
      <c r="C296" s="1" t="s">
        <v>641</v>
      </c>
      <c r="D296">
        <v>600</v>
      </c>
      <c r="E296">
        <v>8038</v>
      </c>
      <c r="F296" s="3">
        <f t="shared" si="16"/>
        <v>13.396666666666667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8"/>
        <v>43399.208333333328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s="2" t="s">
        <v>642</v>
      </c>
      <c r="C297" s="1" t="s">
        <v>643</v>
      </c>
      <c r="D297">
        <v>192900</v>
      </c>
      <c r="E297">
        <v>68769</v>
      </c>
      <c r="F297" s="3">
        <f t="shared" si="16"/>
        <v>0.35650077760497667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8"/>
        <v>41562.208333333336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s="2" t="s">
        <v>644</v>
      </c>
      <c r="C298" s="1" t="s">
        <v>645</v>
      </c>
      <c r="D298">
        <v>6100</v>
      </c>
      <c r="E298">
        <v>3352</v>
      </c>
      <c r="F298" s="3">
        <f t="shared" si="16"/>
        <v>0.54950819672131146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8"/>
        <v>43493.25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s="2" t="s">
        <v>646</v>
      </c>
      <c r="C299" s="1" t="s">
        <v>647</v>
      </c>
      <c r="D299">
        <v>7200</v>
      </c>
      <c r="E299">
        <v>6785</v>
      </c>
      <c r="F299" s="3">
        <f t="shared" si="16"/>
        <v>0.94236111111111109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8"/>
        <v>41653.25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s="2" t="s">
        <v>648</v>
      </c>
      <c r="C300" s="1" t="s">
        <v>649</v>
      </c>
      <c r="D300">
        <v>3500</v>
      </c>
      <c r="E300">
        <v>5037</v>
      </c>
      <c r="F300" s="3">
        <f t="shared" si="16"/>
        <v>1.4391428571428571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8"/>
        <v>42426.25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s="2" t="s">
        <v>650</v>
      </c>
      <c r="C301" s="1" t="s">
        <v>651</v>
      </c>
      <c r="D301">
        <v>3800</v>
      </c>
      <c r="E301">
        <v>1954</v>
      </c>
      <c r="F301" s="3">
        <f t="shared" si="16"/>
        <v>0.51421052631578945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8"/>
        <v>42432.25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s="2" t="s">
        <v>652</v>
      </c>
      <c r="C302" s="1" t="s">
        <v>653</v>
      </c>
      <c r="D302">
        <v>100</v>
      </c>
      <c r="E302">
        <v>5</v>
      </c>
      <c r="F302" s="3">
        <f t="shared" si="16"/>
        <v>0.05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8"/>
        <v>42977.208333333328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s="2" t="s">
        <v>654</v>
      </c>
      <c r="C303" s="1" t="s">
        <v>655</v>
      </c>
      <c r="D303">
        <v>900</v>
      </c>
      <c r="E303">
        <v>12102</v>
      </c>
      <c r="F303" s="3">
        <f t="shared" si="16"/>
        <v>13.446666666666667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8"/>
        <v>42061.25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s="2" t="s">
        <v>656</v>
      </c>
      <c r="C304" s="1" t="s">
        <v>657</v>
      </c>
      <c r="D304">
        <v>76100</v>
      </c>
      <c r="E304">
        <v>24234</v>
      </c>
      <c r="F304" s="3">
        <f t="shared" si="16"/>
        <v>0.31844940867279897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8"/>
        <v>43345.208333333328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s="2" t="s">
        <v>658</v>
      </c>
      <c r="C305" s="1" t="s">
        <v>659</v>
      </c>
      <c r="D305">
        <v>3400</v>
      </c>
      <c r="E305">
        <v>2809</v>
      </c>
      <c r="F305" s="3">
        <f t="shared" si="16"/>
        <v>0.82617647058823529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8"/>
        <v>42376.25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s="2" t="s">
        <v>660</v>
      </c>
      <c r="C306" s="1" t="s">
        <v>661</v>
      </c>
      <c r="D306">
        <v>2100</v>
      </c>
      <c r="E306">
        <v>11469</v>
      </c>
      <c r="F306" s="3">
        <f t="shared" si="16"/>
        <v>5.4614285714285717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8"/>
        <v>42589.208333333328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s="2" t="s">
        <v>662</v>
      </c>
      <c r="C307" s="1" t="s">
        <v>663</v>
      </c>
      <c r="D307">
        <v>2800</v>
      </c>
      <c r="E307">
        <v>8014</v>
      </c>
      <c r="F307" s="3">
        <f t="shared" si="16"/>
        <v>2.8621428571428571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8"/>
        <v>42448.208333333328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s="2" t="s">
        <v>664</v>
      </c>
      <c r="C308" s="1" t="s">
        <v>665</v>
      </c>
      <c r="D308">
        <v>6500</v>
      </c>
      <c r="E308">
        <v>514</v>
      </c>
      <c r="F308" s="3">
        <f t="shared" si="16"/>
        <v>7.9076923076923072E-2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8"/>
        <v>42930.208333333328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s="2" t="s">
        <v>666</v>
      </c>
      <c r="C309" s="1" t="s">
        <v>667</v>
      </c>
      <c r="D309">
        <v>32900</v>
      </c>
      <c r="E309">
        <v>43473</v>
      </c>
      <c r="F309" s="3">
        <f t="shared" si="16"/>
        <v>1.3213677811550153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8"/>
        <v>41066.208333333336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s="2" t="s">
        <v>668</v>
      </c>
      <c r="C310" s="1" t="s">
        <v>669</v>
      </c>
      <c r="D310">
        <v>118200</v>
      </c>
      <c r="E310">
        <v>87560</v>
      </c>
      <c r="F310" s="3">
        <f t="shared" si="16"/>
        <v>0.74077834179357027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8"/>
        <v>40651.208333333336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s="2" t="s">
        <v>670</v>
      </c>
      <c r="C311" s="1" t="s">
        <v>671</v>
      </c>
      <c r="D311">
        <v>4100</v>
      </c>
      <c r="E311">
        <v>3087</v>
      </c>
      <c r="F311" s="3">
        <f t="shared" si="16"/>
        <v>0.75292682926829269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8"/>
        <v>40807.208333333336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s="2" t="s">
        <v>672</v>
      </c>
      <c r="C312" s="1" t="s">
        <v>673</v>
      </c>
      <c r="D312">
        <v>7800</v>
      </c>
      <c r="E312">
        <v>1586</v>
      </c>
      <c r="F312" s="3">
        <f t="shared" si="16"/>
        <v>0.20333333333333334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8"/>
        <v>40277.208333333336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s="2" t="s">
        <v>674</v>
      </c>
      <c r="C313" s="1" t="s">
        <v>675</v>
      </c>
      <c r="D313">
        <v>6300</v>
      </c>
      <c r="E313">
        <v>12812</v>
      </c>
      <c r="F313" s="3">
        <f t="shared" si="16"/>
        <v>2.0336507936507937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8"/>
        <v>40590.25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s="2" t="s">
        <v>676</v>
      </c>
      <c r="C314" s="1" t="s">
        <v>677</v>
      </c>
      <c r="D314">
        <v>59100</v>
      </c>
      <c r="E314">
        <v>183345</v>
      </c>
      <c r="F314" s="3">
        <f t="shared" si="16"/>
        <v>3.1022842639593908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8"/>
        <v>41572.208333333336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s="2" t="s">
        <v>678</v>
      </c>
      <c r="C315" s="1" t="s">
        <v>679</v>
      </c>
      <c r="D315">
        <v>2200</v>
      </c>
      <c r="E315">
        <v>8697</v>
      </c>
      <c r="F315" s="3">
        <f t="shared" si="16"/>
        <v>3.9531818181818181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8"/>
        <v>40966.25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s="2" t="s">
        <v>680</v>
      </c>
      <c r="C316" s="1" t="s">
        <v>681</v>
      </c>
      <c r="D316">
        <v>1400</v>
      </c>
      <c r="E316">
        <v>4126</v>
      </c>
      <c r="F316" s="3">
        <f t="shared" si="16"/>
        <v>2.9471428571428571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8"/>
        <v>43536.208333333328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s="2" t="s">
        <v>682</v>
      </c>
      <c r="C317" s="1" t="s">
        <v>683</v>
      </c>
      <c r="D317">
        <v>9500</v>
      </c>
      <c r="E317">
        <v>3220</v>
      </c>
      <c r="F317" s="3">
        <f t="shared" si="16"/>
        <v>0.33894736842105261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8"/>
        <v>41783.208333333336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s="2" t="s">
        <v>684</v>
      </c>
      <c r="C318" s="1" t="s">
        <v>685</v>
      </c>
      <c r="D318">
        <v>9600</v>
      </c>
      <c r="E318">
        <v>6401</v>
      </c>
      <c r="F318" s="3">
        <f t="shared" si="16"/>
        <v>0.66677083333333331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8"/>
        <v>43788.25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s="2" t="s">
        <v>686</v>
      </c>
      <c r="C319" s="1" t="s">
        <v>687</v>
      </c>
      <c r="D319">
        <v>6600</v>
      </c>
      <c r="E319">
        <v>1269</v>
      </c>
      <c r="F319" s="3">
        <f t="shared" si="16"/>
        <v>0.19227272727272726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8"/>
        <v>42869.208333333328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s="2" t="s">
        <v>688</v>
      </c>
      <c r="C320" s="1" t="s">
        <v>689</v>
      </c>
      <c r="D320">
        <v>5700</v>
      </c>
      <c r="E320">
        <v>903</v>
      </c>
      <c r="F320" s="3">
        <f t="shared" si="16"/>
        <v>0.15842105263157893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8"/>
        <v>41684.25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s="2" t="s">
        <v>690</v>
      </c>
      <c r="C321" s="1" t="s">
        <v>691</v>
      </c>
      <c r="D321">
        <v>8400</v>
      </c>
      <c r="E321">
        <v>3251</v>
      </c>
      <c r="F321" s="3">
        <f t="shared" si="16"/>
        <v>0.38702380952380955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8"/>
        <v>40402.208333333336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s="2" t="s">
        <v>692</v>
      </c>
      <c r="C322" s="1" t="s">
        <v>693</v>
      </c>
      <c r="D322">
        <v>84400</v>
      </c>
      <c r="E322">
        <v>8092</v>
      </c>
      <c r="F322" s="3">
        <f t="shared" si="16"/>
        <v>9.5876777251184833E-2</v>
      </c>
      <c r="G322" t="s">
        <v>14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8"/>
        <v>40673.208333333336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s="2" t="s">
        <v>694</v>
      </c>
      <c r="C323" s="1" t="s">
        <v>695</v>
      </c>
      <c r="D323">
        <v>170400</v>
      </c>
      <c r="E323">
        <v>160422</v>
      </c>
      <c r="F323" s="3">
        <f t="shared" ref="F323:F386" si="20">E323/D323</f>
        <v>0.94144366197183094</v>
      </c>
      <c r="G323" t="s">
        <v>14</v>
      </c>
      <c r="H323">
        <v>2468</v>
      </c>
      <c r="I323" s="5">
        <f t="shared" ref="I323:I386" si="21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2">(((L323/60)/60)/24)+DATE(1970,1,1)</f>
        <v>40634.208333333336</v>
      </c>
      <c r="O323" s="9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s="2" t="s">
        <v>696</v>
      </c>
      <c r="C324" s="1" t="s">
        <v>697</v>
      </c>
      <c r="D324">
        <v>117900</v>
      </c>
      <c r="E324">
        <v>196377</v>
      </c>
      <c r="F324" s="3">
        <f t="shared" si="20"/>
        <v>1.6656234096692113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2"/>
        <v>40507.25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s="2" t="s">
        <v>698</v>
      </c>
      <c r="C325" s="1" t="s">
        <v>699</v>
      </c>
      <c r="D325">
        <v>8900</v>
      </c>
      <c r="E325">
        <v>2148</v>
      </c>
      <c r="F325" s="3">
        <f t="shared" si="20"/>
        <v>0.24134831460674158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2"/>
        <v>41725.208333333336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s="2" t="s">
        <v>700</v>
      </c>
      <c r="C326" s="1" t="s">
        <v>701</v>
      </c>
      <c r="D326">
        <v>7100</v>
      </c>
      <c r="E326">
        <v>11648</v>
      </c>
      <c r="F326" s="3">
        <f t="shared" si="20"/>
        <v>1.6405633802816901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2"/>
        <v>42176.208333333328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s="2" t="s">
        <v>702</v>
      </c>
      <c r="C327" s="1" t="s">
        <v>703</v>
      </c>
      <c r="D327">
        <v>6500</v>
      </c>
      <c r="E327">
        <v>5897</v>
      </c>
      <c r="F327" s="3">
        <f t="shared" si="20"/>
        <v>0.90723076923076929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2"/>
        <v>43267.208333333328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s="2" t="s">
        <v>704</v>
      </c>
      <c r="C328" s="1" t="s">
        <v>705</v>
      </c>
      <c r="D328">
        <v>7200</v>
      </c>
      <c r="E328">
        <v>3326</v>
      </c>
      <c r="F328" s="3">
        <f t="shared" si="20"/>
        <v>0.46194444444444444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2"/>
        <v>42364.25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s="2" t="s">
        <v>706</v>
      </c>
      <c r="C329" s="1" t="s">
        <v>707</v>
      </c>
      <c r="D329">
        <v>2600</v>
      </c>
      <c r="E329">
        <v>1002</v>
      </c>
      <c r="F329" s="3">
        <f t="shared" si="20"/>
        <v>0.38538461538461538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2"/>
        <v>43705.208333333328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s="2" t="s">
        <v>708</v>
      </c>
      <c r="C330" s="1" t="s">
        <v>709</v>
      </c>
      <c r="D330">
        <v>98700</v>
      </c>
      <c r="E330">
        <v>131826</v>
      </c>
      <c r="F330" s="3">
        <f t="shared" si="20"/>
        <v>1.3356231003039514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2"/>
        <v>43434.25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s="2" t="s">
        <v>710</v>
      </c>
      <c r="C331" s="1" t="s">
        <v>711</v>
      </c>
      <c r="D331">
        <v>93800</v>
      </c>
      <c r="E331">
        <v>21477</v>
      </c>
      <c r="F331" s="3">
        <f t="shared" si="20"/>
        <v>0.22896588486140726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2"/>
        <v>42716.25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s="2" t="s">
        <v>712</v>
      </c>
      <c r="C332" s="1" t="s">
        <v>713</v>
      </c>
      <c r="D332">
        <v>33700</v>
      </c>
      <c r="E332">
        <v>62330</v>
      </c>
      <c r="F332" s="3">
        <f t="shared" si="20"/>
        <v>1.8495548961424333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2"/>
        <v>43077.25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s="2" t="s">
        <v>714</v>
      </c>
      <c r="C333" s="1" t="s">
        <v>715</v>
      </c>
      <c r="D333">
        <v>3300</v>
      </c>
      <c r="E333">
        <v>14643</v>
      </c>
      <c r="F333" s="3">
        <f t="shared" si="20"/>
        <v>4.4372727272727275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2"/>
        <v>40896.25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s="2" t="s">
        <v>716</v>
      </c>
      <c r="C334" s="1" t="s">
        <v>717</v>
      </c>
      <c r="D334">
        <v>20700</v>
      </c>
      <c r="E334">
        <v>41396</v>
      </c>
      <c r="F334" s="3">
        <f t="shared" si="20"/>
        <v>1.999806763285024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2"/>
        <v>41361.208333333336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s="2" t="s">
        <v>718</v>
      </c>
      <c r="C335" s="1" t="s">
        <v>719</v>
      </c>
      <c r="D335">
        <v>9600</v>
      </c>
      <c r="E335">
        <v>11900</v>
      </c>
      <c r="F335" s="3">
        <f t="shared" si="20"/>
        <v>1.2395833333333333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2"/>
        <v>43424.25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s="2" t="s">
        <v>720</v>
      </c>
      <c r="C336" s="1" t="s">
        <v>721</v>
      </c>
      <c r="D336">
        <v>66200</v>
      </c>
      <c r="E336">
        <v>123538</v>
      </c>
      <c r="F336" s="3">
        <f t="shared" si="20"/>
        <v>1.8661329305135952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2"/>
        <v>43110.25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s="2" t="s">
        <v>722</v>
      </c>
      <c r="C337" s="1" t="s">
        <v>723</v>
      </c>
      <c r="D337">
        <v>173800</v>
      </c>
      <c r="E337">
        <v>198628</v>
      </c>
      <c r="F337" s="3">
        <f t="shared" si="20"/>
        <v>1.1428538550057536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2"/>
        <v>43784.25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s="2" t="s">
        <v>724</v>
      </c>
      <c r="C338" s="1" t="s">
        <v>725</v>
      </c>
      <c r="D338">
        <v>70700</v>
      </c>
      <c r="E338">
        <v>68602</v>
      </c>
      <c r="F338" s="3">
        <f t="shared" si="20"/>
        <v>0.97032531824611035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2"/>
        <v>40527.25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s="2" t="s">
        <v>726</v>
      </c>
      <c r="C339" s="1" t="s">
        <v>727</v>
      </c>
      <c r="D339">
        <v>94500</v>
      </c>
      <c r="E339">
        <v>116064</v>
      </c>
      <c r="F339" s="3">
        <f t="shared" si="20"/>
        <v>1.2281904761904763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2"/>
        <v>43780.25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s="2" t="s">
        <v>728</v>
      </c>
      <c r="C340" s="1" t="s">
        <v>729</v>
      </c>
      <c r="D340">
        <v>69800</v>
      </c>
      <c r="E340">
        <v>125042</v>
      </c>
      <c r="F340" s="3">
        <f t="shared" si="20"/>
        <v>1.7914326647564469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2"/>
        <v>40821.208333333336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s="2" t="s">
        <v>730</v>
      </c>
      <c r="C341" s="1" t="s">
        <v>731</v>
      </c>
      <c r="D341">
        <v>136300</v>
      </c>
      <c r="E341">
        <v>108974</v>
      </c>
      <c r="F341" s="3">
        <f t="shared" si="20"/>
        <v>0.79951577402787966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2"/>
        <v>42949.208333333328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s="2" t="s">
        <v>732</v>
      </c>
      <c r="C342" s="1" t="s">
        <v>733</v>
      </c>
      <c r="D342">
        <v>37100</v>
      </c>
      <c r="E342">
        <v>34964</v>
      </c>
      <c r="F342" s="3">
        <f t="shared" si="20"/>
        <v>0.94242587601078165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2"/>
        <v>40889.25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s="2" t="s">
        <v>734</v>
      </c>
      <c r="C343" s="1" t="s">
        <v>735</v>
      </c>
      <c r="D343">
        <v>114300</v>
      </c>
      <c r="E343">
        <v>96777</v>
      </c>
      <c r="F343" s="3">
        <f t="shared" si="20"/>
        <v>0.84669291338582675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2"/>
        <v>42244.208333333328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s="2" t="s">
        <v>736</v>
      </c>
      <c r="C344" s="1" t="s">
        <v>737</v>
      </c>
      <c r="D344">
        <v>47900</v>
      </c>
      <c r="E344">
        <v>31864</v>
      </c>
      <c r="F344" s="3">
        <f t="shared" si="20"/>
        <v>0.66521920668058454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2"/>
        <v>41475.208333333336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s="2" t="s">
        <v>738</v>
      </c>
      <c r="C345" s="1" t="s">
        <v>739</v>
      </c>
      <c r="D345">
        <v>9000</v>
      </c>
      <c r="E345">
        <v>4853</v>
      </c>
      <c r="F345" s="3">
        <f t="shared" si="20"/>
        <v>0.53922222222222227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2"/>
        <v>41597.25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s="2" t="s">
        <v>740</v>
      </c>
      <c r="C346" s="1" t="s">
        <v>741</v>
      </c>
      <c r="D346">
        <v>197600</v>
      </c>
      <c r="E346">
        <v>82959</v>
      </c>
      <c r="F346" s="3">
        <f t="shared" si="20"/>
        <v>0.41983299595141699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2"/>
        <v>43122.25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s="2" t="s">
        <v>742</v>
      </c>
      <c r="C347" s="1" t="s">
        <v>743</v>
      </c>
      <c r="D347">
        <v>157600</v>
      </c>
      <c r="E347">
        <v>23159</v>
      </c>
      <c r="F347" s="3">
        <f t="shared" si="20"/>
        <v>0.14694796954314721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2"/>
        <v>42194.208333333328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s="2" t="s">
        <v>744</v>
      </c>
      <c r="C348" s="1" t="s">
        <v>745</v>
      </c>
      <c r="D348">
        <v>8000</v>
      </c>
      <c r="E348">
        <v>2758</v>
      </c>
      <c r="F348" s="3">
        <f t="shared" si="20"/>
        <v>0.34475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2"/>
        <v>42971.208333333328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s="2" t="s">
        <v>746</v>
      </c>
      <c r="C349" s="1" t="s">
        <v>747</v>
      </c>
      <c r="D349">
        <v>900</v>
      </c>
      <c r="E349">
        <v>12607</v>
      </c>
      <c r="F349" s="3">
        <f t="shared" si="20"/>
        <v>14.007777777777777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2"/>
        <v>42046.25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s="2" t="s">
        <v>748</v>
      </c>
      <c r="C350" s="1" t="s">
        <v>749</v>
      </c>
      <c r="D350">
        <v>199000</v>
      </c>
      <c r="E350">
        <v>142823</v>
      </c>
      <c r="F350" s="3">
        <f t="shared" si="20"/>
        <v>0.71770351758793971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2"/>
        <v>42782.25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s="2" t="s">
        <v>750</v>
      </c>
      <c r="C351" s="1" t="s">
        <v>751</v>
      </c>
      <c r="D351">
        <v>180800</v>
      </c>
      <c r="E351">
        <v>95958</v>
      </c>
      <c r="F351" s="3">
        <f t="shared" si="20"/>
        <v>0.53074115044247783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2"/>
        <v>42930.208333333328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s="2" t="s">
        <v>752</v>
      </c>
      <c r="C352" s="1" t="s">
        <v>753</v>
      </c>
      <c r="D352">
        <v>100</v>
      </c>
      <c r="E352">
        <v>5</v>
      </c>
      <c r="F352" s="3">
        <f t="shared" si="20"/>
        <v>0.05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2"/>
        <v>42144.208333333328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s="2" t="s">
        <v>754</v>
      </c>
      <c r="C353" s="1" t="s">
        <v>755</v>
      </c>
      <c r="D353">
        <v>74100</v>
      </c>
      <c r="E353">
        <v>94631</v>
      </c>
      <c r="F353" s="3">
        <f t="shared" si="20"/>
        <v>1.2770715249662619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2"/>
        <v>42240.208333333328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s="2" t="s">
        <v>756</v>
      </c>
      <c r="C354" s="1" t="s">
        <v>757</v>
      </c>
      <c r="D354">
        <v>2800</v>
      </c>
      <c r="E354">
        <v>977</v>
      </c>
      <c r="F354" s="3">
        <f t="shared" si="20"/>
        <v>0.34892857142857142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2"/>
        <v>42315.25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s="2" t="s">
        <v>758</v>
      </c>
      <c r="C355" s="1" t="s">
        <v>759</v>
      </c>
      <c r="D355">
        <v>33600</v>
      </c>
      <c r="E355">
        <v>137961</v>
      </c>
      <c r="F355" s="3">
        <f t="shared" si="20"/>
        <v>4.105982142857143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2"/>
        <v>43651.208333333328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s="2" t="s">
        <v>760</v>
      </c>
      <c r="C356" s="1" t="s">
        <v>761</v>
      </c>
      <c r="D356">
        <v>6100</v>
      </c>
      <c r="E356">
        <v>7548</v>
      </c>
      <c r="F356" s="3">
        <f t="shared" si="20"/>
        <v>1.2373770491803278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2"/>
        <v>41520.208333333336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s="2" t="s">
        <v>762</v>
      </c>
      <c r="C357" s="1" t="s">
        <v>763</v>
      </c>
      <c r="D357">
        <v>3800</v>
      </c>
      <c r="E357">
        <v>2241</v>
      </c>
      <c r="F357" s="3">
        <f t="shared" si="20"/>
        <v>0.58973684210526311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2"/>
        <v>42757.25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s="2" t="s">
        <v>764</v>
      </c>
      <c r="C358" s="1" t="s">
        <v>765</v>
      </c>
      <c r="D358">
        <v>9300</v>
      </c>
      <c r="E358">
        <v>3431</v>
      </c>
      <c r="F358" s="3">
        <f t="shared" si="20"/>
        <v>0.36892473118279567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2"/>
        <v>40922.25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s="2" t="s">
        <v>766</v>
      </c>
      <c r="C359" s="1" t="s">
        <v>767</v>
      </c>
      <c r="D359">
        <v>2300</v>
      </c>
      <c r="E359">
        <v>4253</v>
      </c>
      <c r="F359" s="3">
        <f t="shared" si="20"/>
        <v>1.8491304347826087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2"/>
        <v>42250.208333333328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s="2" t="s">
        <v>768</v>
      </c>
      <c r="C360" s="1" t="s">
        <v>769</v>
      </c>
      <c r="D360">
        <v>9700</v>
      </c>
      <c r="E360">
        <v>1146</v>
      </c>
      <c r="F360" s="3">
        <f t="shared" si="20"/>
        <v>0.11814432989690722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2"/>
        <v>43322.208333333328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s="2" t="s">
        <v>770</v>
      </c>
      <c r="C361" s="1" t="s">
        <v>771</v>
      </c>
      <c r="D361">
        <v>4000</v>
      </c>
      <c r="E361">
        <v>11948</v>
      </c>
      <c r="F361" s="3">
        <f t="shared" si="20"/>
        <v>2.9870000000000001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2"/>
        <v>40782.208333333336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s="2" t="s">
        <v>772</v>
      </c>
      <c r="C362" s="1" t="s">
        <v>773</v>
      </c>
      <c r="D362">
        <v>59700</v>
      </c>
      <c r="E362">
        <v>135132</v>
      </c>
      <c r="F362" s="3">
        <f t="shared" si="20"/>
        <v>2.2635175879396985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2"/>
        <v>40544.25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s="2" t="s">
        <v>774</v>
      </c>
      <c r="C363" s="1" t="s">
        <v>775</v>
      </c>
      <c r="D363">
        <v>5500</v>
      </c>
      <c r="E363">
        <v>9546</v>
      </c>
      <c r="F363" s="3">
        <f t="shared" si="20"/>
        <v>1.7356363636363636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2"/>
        <v>43015.208333333328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s="2" t="s">
        <v>776</v>
      </c>
      <c r="C364" s="1" t="s">
        <v>777</v>
      </c>
      <c r="D364">
        <v>3700</v>
      </c>
      <c r="E364">
        <v>13755</v>
      </c>
      <c r="F364" s="3">
        <f t="shared" si="20"/>
        <v>3.7175675675675675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2"/>
        <v>40570.25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s="2" t="s">
        <v>778</v>
      </c>
      <c r="C365" s="1" t="s">
        <v>779</v>
      </c>
      <c r="D365">
        <v>5200</v>
      </c>
      <c r="E365">
        <v>8330</v>
      </c>
      <c r="F365" s="3">
        <f t="shared" si="20"/>
        <v>1.601923076923077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2"/>
        <v>40904.25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s="2" t="s">
        <v>780</v>
      </c>
      <c r="C366" s="1" t="s">
        <v>781</v>
      </c>
      <c r="D366">
        <v>900</v>
      </c>
      <c r="E366">
        <v>14547</v>
      </c>
      <c r="F366" s="3">
        <f t="shared" si="20"/>
        <v>16.163333333333334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2"/>
        <v>43164.25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s="2" t="s">
        <v>782</v>
      </c>
      <c r="C367" s="1" t="s">
        <v>783</v>
      </c>
      <c r="D367">
        <v>1600</v>
      </c>
      <c r="E367">
        <v>11735</v>
      </c>
      <c r="F367" s="3">
        <f t="shared" si="20"/>
        <v>7.3343749999999996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2"/>
        <v>42733.25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s="2" t="s">
        <v>784</v>
      </c>
      <c r="C368" s="1" t="s">
        <v>785</v>
      </c>
      <c r="D368">
        <v>1800</v>
      </c>
      <c r="E368">
        <v>10658</v>
      </c>
      <c r="F368" s="3">
        <f t="shared" si="20"/>
        <v>5.9211111111111112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2"/>
        <v>40546.25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s="2" t="s">
        <v>786</v>
      </c>
      <c r="C369" s="1" t="s">
        <v>787</v>
      </c>
      <c r="D369">
        <v>9900</v>
      </c>
      <c r="E369">
        <v>1870</v>
      </c>
      <c r="F369" s="3">
        <f t="shared" si="20"/>
        <v>0.18888888888888888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2"/>
        <v>41930.208333333336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s="2" t="s">
        <v>788</v>
      </c>
      <c r="C370" s="1" t="s">
        <v>789</v>
      </c>
      <c r="D370">
        <v>5200</v>
      </c>
      <c r="E370">
        <v>14394</v>
      </c>
      <c r="F370" s="3">
        <f t="shared" si="20"/>
        <v>2.7680769230769231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2"/>
        <v>40464.208333333336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s="2" t="s">
        <v>790</v>
      </c>
      <c r="C371" s="1" t="s">
        <v>791</v>
      </c>
      <c r="D371">
        <v>5400</v>
      </c>
      <c r="E371">
        <v>14743</v>
      </c>
      <c r="F371" s="3">
        <f t="shared" si="20"/>
        <v>2.730185185185185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2"/>
        <v>41308.25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s="2" t="s">
        <v>792</v>
      </c>
      <c r="C372" s="1" t="s">
        <v>793</v>
      </c>
      <c r="D372">
        <v>112300</v>
      </c>
      <c r="E372">
        <v>178965</v>
      </c>
      <c r="F372" s="3">
        <f t="shared" si="20"/>
        <v>1.593633125556545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2"/>
        <v>43570.208333333328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s="2" t="s">
        <v>794</v>
      </c>
      <c r="C373" s="1" t="s">
        <v>795</v>
      </c>
      <c r="D373">
        <v>189200</v>
      </c>
      <c r="E373">
        <v>128410</v>
      </c>
      <c r="F373" s="3">
        <f t="shared" si="20"/>
        <v>0.67869978858350954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2"/>
        <v>42043.25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s="2" t="s">
        <v>796</v>
      </c>
      <c r="C374" s="1" t="s">
        <v>797</v>
      </c>
      <c r="D374">
        <v>900</v>
      </c>
      <c r="E374">
        <v>14324</v>
      </c>
      <c r="F374" s="3">
        <f t="shared" si="20"/>
        <v>15.915555555555555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2"/>
        <v>42012.25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s="2" t="s">
        <v>798</v>
      </c>
      <c r="C375" s="1" t="s">
        <v>799</v>
      </c>
      <c r="D375">
        <v>22500</v>
      </c>
      <c r="E375">
        <v>164291</v>
      </c>
      <c r="F375" s="3">
        <f t="shared" si="20"/>
        <v>7.3018222222222224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2"/>
        <v>42964.208333333328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s="2" t="s">
        <v>800</v>
      </c>
      <c r="C376" s="1" t="s">
        <v>801</v>
      </c>
      <c r="D376">
        <v>167400</v>
      </c>
      <c r="E376">
        <v>22073</v>
      </c>
      <c r="F376" s="3">
        <f t="shared" si="20"/>
        <v>0.13185782556750297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2"/>
        <v>43476.25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s="2" t="s">
        <v>802</v>
      </c>
      <c r="C377" s="1" t="s">
        <v>803</v>
      </c>
      <c r="D377">
        <v>2700</v>
      </c>
      <c r="E377">
        <v>1479</v>
      </c>
      <c r="F377" s="3">
        <f t="shared" si="20"/>
        <v>0.54777777777777781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2"/>
        <v>42293.208333333328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s="2" t="s">
        <v>804</v>
      </c>
      <c r="C378" s="1" t="s">
        <v>805</v>
      </c>
      <c r="D378">
        <v>3400</v>
      </c>
      <c r="E378">
        <v>12275</v>
      </c>
      <c r="F378" s="3">
        <f t="shared" si="20"/>
        <v>3.6102941176470589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2"/>
        <v>41826.208333333336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s="2" t="s">
        <v>806</v>
      </c>
      <c r="C379" s="1" t="s">
        <v>807</v>
      </c>
      <c r="D379">
        <v>49700</v>
      </c>
      <c r="E379">
        <v>5098</v>
      </c>
      <c r="F379" s="3">
        <f t="shared" si="20"/>
        <v>0.10257545271629778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2"/>
        <v>43760.208333333328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s="2" t="s">
        <v>808</v>
      </c>
      <c r="C380" s="1" t="s">
        <v>809</v>
      </c>
      <c r="D380">
        <v>178200</v>
      </c>
      <c r="E380">
        <v>24882</v>
      </c>
      <c r="F380" s="3">
        <f t="shared" si="20"/>
        <v>0.13962962962962963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2"/>
        <v>43241.208333333328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s="2" t="s">
        <v>810</v>
      </c>
      <c r="C381" s="1" t="s">
        <v>811</v>
      </c>
      <c r="D381">
        <v>7200</v>
      </c>
      <c r="E381">
        <v>2912</v>
      </c>
      <c r="F381" s="3">
        <f t="shared" si="20"/>
        <v>0.40444444444444444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2"/>
        <v>40843.208333333336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s="2" t="s">
        <v>812</v>
      </c>
      <c r="C382" s="1" t="s">
        <v>813</v>
      </c>
      <c r="D382">
        <v>2500</v>
      </c>
      <c r="E382">
        <v>4008</v>
      </c>
      <c r="F382" s="3">
        <f t="shared" si="20"/>
        <v>1.6032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2"/>
        <v>41448.208333333336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s="2" t="s">
        <v>814</v>
      </c>
      <c r="C383" s="1" t="s">
        <v>815</v>
      </c>
      <c r="D383">
        <v>5300</v>
      </c>
      <c r="E383">
        <v>9749</v>
      </c>
      <c r="F383" s="3">
        <f t="shared" si="20"/>
        <v>1.8394339622641509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2"/>
        <v>42163.208333333328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s="2" t="s">
        <v>816</v>
      </c>
      <c r="C384" s="1" t="s">
        <v>817</v>
      </c>
      <c r="D384">
        <v>9100</v>
      </c>
      <c r="E384">
        <v>5803</v>
      </c>
      <c r="F384" s="3">
        <f t="shared" si="20"/>
        <v>0.63769230769230767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2"/>
        <v>43024.208333333328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s="2" t="s">
        <v>818</v>
      </c>
      <c r="C385" s="1" t="s">
        <v>819</v>
      </c>
      <c r="D385">
        <v>6300</v>
      </c>
      <c r="E385">
        <v>14199</v>
      </c>
      <c r="F385" s="3">
        <f t="shared" si="20"/>
        <v>2.2538095238095237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2"/>
        <v>43509.25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s="2" t="s">
        <v>820</v>
      </c>
      <c r="C386" s="1" t="s">
        <v>821</v>
      </c>
      <c r="D386">
        <v>114400</v>
      </c>
      <c r="E386">
        <v>196779</v>
      </c>
      <c r="F386" s="3">
        <f t="shared" si="20"/>
        <v>1.7200961538461539</v>
      </c>
      <c r="G386" t="s">
        <v>20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2"/>
        <v>42776.25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s="2" t="s">
        <v>822</v>
      </c>
      <c r="C387" s="1" t="s">
        <v>823</v>
      </c>
      <c r="D387">
        <v>38900</v>
      </c>
      <c r="E387">
        <v>56859</v>
      </c>
      <c r="F387" s="3">
        <f t="shared" ref="F387:F450" si="24">E387/D387</f>
        <v>1.4616709511568124</v>
      </c>
      <c r="G387" t="s">
        <v>20</v>
      </c>
      <c r="H387">
        <v>1137</v>
      </c>
      <c r="I387" s="5">
        <f t="shared" ref="I387:I450" si="25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6">(((L387/60)/60)/24)+DATE(1970,1,1)</f>
        <v>43553.208333333328</v>
      </c>
      <c r="O387" s="9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s="2" t="s">
        <v>824</v>
      </c>
      <c r="C388" s="1" t="s">
        <v>825</v>
      </c>
      <c r="D388">
        <v>135500</v>
      </c>
      <c r="E388">
        <v>103554</v>
      </c>
      <c r="F388" s="3">
        <f t="shared" si="24"/>
        <v>0.76423616236162362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6"/>
        <v>40355.208333333336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s="2" t="s">
        <v>826</v>
      </c>
      <c r="C389" s="1" t="s">
        <v>827</v>
      </c>
      <c r="D389">
        <v>109000</v>
      </c>
      <c r="E389">
        <v>42795</v>
      </c>
      <c r="F389" s="3">
        <f t="shared" si="24"/>
        <v>0.39261467889908258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6"/>
        <v>41072.208333333336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s="2" t="s">
        <v>828</v>
      </c>
      <c r="C390" s="1" t="s">
        <v>829</v>
      </c>
      <c r="D390">
        <v>114800</v>
      </c>
      <c r="E390">
        <v>12938</v>
      </c>
      <c r="F390" s="3">
        <f t="shared" si="24"/>
        <v>0.11270034843205574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6"/>
        <v>40912.25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s="2" t="s">
        <v>830</v>
      </c>
      <c r="C391" s="1" t="s">
        <v>831</v>
      </c>
      <c r="D391">
        <v>83000</v>
      </c>
      <c r="E391">
        <v>101352</v>
      </c>
      <c r="F391" s="3">
        <f t="shared" si="24"/>
        <v>1.2211084337349398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6"/>
        <v>40479.208333333336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s="2" t="s">
        <v>832</v>
      </c>
      <c r="C392" s="1" t="s">
        <v>833</v>
      </c>
      <c r="D392">
        <v>2400</v>
      </c>
      <c r="E392">
        <v>4477</v>
      </c>
      <c r="F392" s="3">
        <f t="shared" si="24"/>
        <v>1.8654166666666667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6"/>
        <v>41530.208333333336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s="2" t="s">
        <v>834</v>
      </c>
      <c r="C393" s="1" t="s">
        <v>835</v>
      </c>
      <c r="D393">
        <v>60400</v>
      </c>
      <c r="E393">
        <v>4393</v>
      </c>
      <c r="F393" s="3">
        <f t="shared" si="24"/>
        <v>7.27317880794702E-2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6"/>
        <v>41653.25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s="2" t="s">
        <v>836</v>
      </c>
      <c r="C394" s="1" t="s">
        <v>837</v>
      </c>
      <c r="D394">
        <v>102900</v>
      </c>
      <c r="E394">
        <v>67546</v>
      </c>
      <c r="F394" s="3">
        <f t="shared" si="24"/>
        <v>0.65642371234207963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6"/>
        <v>40549.25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s="2" t="s">
        <v>838</v>
      </c>
      <c r="C395" s="1" t="s">
        <v>839</v>
      </c>
      <c r="D395">
        <v>62800</v>
      </c>
      <c r="E395">
        <v>143788</v>
      </c>
      <c r="F395" s="3">
        <f t="shared" si="24"/>
        <v>2.2896178343949045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6"/>
        <v>42933.208333333328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s="2" t="s">
        <v>840</v>
      </c>
      <c r="C396" s="1" t="s">
        <v>841</v>
      </c>
      <c r="D396">
        <v>800</v>
      </c>
      <c r="E396">
        <v>3755</v>
      </c>
      <c r="F396" s="3">
        <f t="shared" si="24"/>
        <v>4.6937499999999996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6"/>
        <v>41484.208333333336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s="2" t="s">
        <v>295</v>
      </c>
      <c r="C397" s="1" t="s">
        <v>842</v>
      </c>
      <c r="D397">
        <v>7100</v>
      </c>
      <c r="E397">
        <v>9238</v>
      </c>
      <c r="F397" s="3">
        <f t="shared" si="24"/>
        <v>1.3011267605633803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6"/>
        <v>40885.25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s="2" t="s">
        <v>843</v>
      </c>
      <c r="C398" s="1" t="s">
        <v>844</v>
      </c>
      <c r="D398">
        <v>46100</v>
      </c>
      <c r="E398">
        <v>77012</v>
      </c>
      <c r="F398" s="3">
        <f t="shared" si="24"/>
        <v>1.6705422993492407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6"/>
        <v>43378.208333333328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s="2" t="s">
        <v>845</v>
      </c>
      <c r="C399" s="1" t="s">
        <v>846</v>
      </c>
      <c r="D399">
        <v>8100</v>
      </c>
      <c r="E399">
        <v>14083</v>
      </c>
      <c r="F399" s="3">
        <f t="shared" si="24"/>
        <v>1.738641975308642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6"/>
        <v>41417.208333333336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s="2" t="s">
        <v>847</v>
      </c>
      <c r="C400" s="1" t="s">
        <v>848</v>
      </c>
      <c r="D400">
        <v>1700</v>
      </c>
      <c r="E400">
        <v>12202</v>
      </c>
      <c r="F400" s="3">
        <f t="shared" si="24"/>
        <v>7.1776470588235295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6"/>
        <v>43228.208333333328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s="2" t="s">
        <v>849</v>
      </c>
      <c r="C401" s="1" t="s">
        <v>850</v>
      </c>
      <c r="D401">
        <v>97300</v>
      </c>
      <c r="E401">
        <v>62127</v>
      </c>
      <c r="F401" s="3">
        <f t="shared" si="24"/>
        <v>0.63850976361767731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6"/>
        <v>40576.25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s="2" t="s">
        <v>851</v>
      </c>
      <c r="C402" s="1" t="s">
        <v>852</v>
      </c>
      <c r="D402">
        <v>100</v>
      </c>
      <c r="E402">
        <v>2</v>
      </c>
      <c r="F402" s="3">
        <f t="shared" si="24"/>
        <v>0.02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6"/>
        <v>41502.208333333336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s="2" t="s">
        <v>853</v>
      </c>
      <c r="C403" s="1" t="s">
        <v>854</v>
      </c>
      <c r="D403">
        <v>900</v>
      </c>
      <c r="E403">
        <v>13772</v>
      </c>
      <c r="F403" s="3">
        <f t="shared" si="24"/>
        <v>15.302222222222222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6"/>
        <v>43765.208333333328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s="2" t="s">
        <v>855</v>
      </c>
      <c r="C404" s="1" t="s">
        <v>856</v>
      </c>
      <c r="D404">
        <v>7300</v>
      </c>
      <c r="E404">
        <v>2946</v>
      </c>
      <c r="F404" s="3">
        <f t="shared" si="24"/>
        <v>0.40356164383561643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6"/>
        <v>40914.25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s="2" t="s">
        <v>857</v>
      </c>
      <c r="C405" s="1" t="s">
        <v>858</v>
      </c>
      <c r="D405">
        <v>195800</v>
      </c>
      <c r="E405">
        <v>168820</v>
      </c>
      <c r="F405" s="3">
        <f t="shared" si="24"/>
        <v>0.86220633299284988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6"/>
        <v>40310.208333333336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s="2" t="s">
        <v>859</v>
      </c>
      <c r="C406" s="1" t="s">
        <v>860</v>
      </c>
      <c r="D406">
        <v>48900</v>
      </c>
      <c r="E406">
        <v>154321</v>
      </c>
      <c r="F406" s="3">
        <f t="shared" si="24"/>
        <v>3.1558486707566464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6"/>
        <v>43053.25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s="2" t="s">
        <v>861</v>
      </c>
      <c r="C407" s="1" t="s">
        <v>862</v>
      </c>
      <c r="D407">
        <v>29600</v>
      </c>
      <c r="E407">
        <v>26527</v>
      </c>
      <c r="F407" s="3">
        <f t="shared" si="24"/>
        <v>0.89618243243243245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6"/>
        <v>43255.208333333328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s="2" t="s">
        <v>863</v>
      </c>
      <c r="C408" s="1" t="s">
        <v>864</v>
      </c>
      <c r="D408">
        <v>39300</v>
      </c>
      <c r="E408">
        <v>71583</v>
      </c>
      <c r="F408" s="3">
        <f t="shared" si="24"/>
        <v>1.8214503816793892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6"/>
        <v>41304.25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s="2" t="s">
        <v>865</v>
      </c>
      <c r="C409" s="1" t="s">
        <v>866</v>
      </c>
      <c r="D409">
        <v>3400</v>
      </c>
      <c r="E409">
        <v>12100</v>
      </c>
      <c r="F409" s="3">
        <f t="shared" si="24"/>
        <v>3.5588235294117645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6"/>
        <v>43751.208333333328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s="2" t="s">
        <v>867</v>
      </c>
      <c r="C410" s="1" t="s">
        <v>868</v>
      </c>
      <c r="D410">
        <v>9200</v>
      </c>
      <c r="E410">
        <v>12129</v>
      </c>
      <c r="F410" s="3">
        <f t="shared" si="24"/>
        <v>1.3183695652173912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6"/>
        <v>42541.208333333328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s="2" t="s">
        <v>243</v>
      </c>
      <c r="C411" s="1" t="s">
        <v>869</v>
      </c>
      <c r="D411">
        <v>135600</v>
      </c>
      <c r="E411">
        <v>62804</v>
      </c>
      <c r="F411" s="3">
        <f t="shared" si="24"/>
        <v>0.46315634218289087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6"/>
        <v>42843.208333333328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s="2" t="s">
        <v>870</v>
      </c>
      <c r="C412" s="1" t="s">
        <v>871</v>
      </c>
      <c r="D412">
        <v>153700</v>
      </c>
      <c r="E412">
        <v>55536</v>
      </c>
      <c r="F412" s="3">
        <f t="shared" si="24"/>
        <v>0.36132726089785294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6"/>
        <v>42122.208333333328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s="2" t="s">
        <v>872</v>
      </c>
      <c r="C413" s="1" t="s">
        <v>873</v>
      </c>
      <c r="D413">
        <v>7800</v>
      </c>
      <c r="E413">
        <v>8161</v>
      </c>
      <c r="F413" s="3">
        <f t="shared" si="24"/>
        <v>1.0462820512820512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6"/>
        <v>42884.208333333328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s="2" t="s">
        <v>874</v>
      </c>
      <c r="C414" s="1" t="s">
        <v>875</v>
      </c>
      <c r="D414">
        <v>2100</v>
      </c>
      <c r="E414">
        <v>14046</v>
      </c>
      <c r="F414" s="3">
        <f t="shared" si="24"/>
        <v>6.6885714285714286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6"/>
        <v>41642.25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s="2" t="s">
        <v>876</v>
      </c>
      <c r="C415" s="1" t="s">
        <v>877</v>
      </c>
      <c r="D415">
        <v>189500</v>
      </c>
      <c r="E415">
        <v>117628</v>
      </c>
      <c r="F415" s="3">
        <f t="shared" si="24"/>
        <v>0.62072823218997364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6"/>
        <v>43431.25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s="2" t="s">
        <v>878</v>
      </c>
      <c r="C416" s="1" t="s">
        <v>879</v>
      </c>
      <c r="D416">
        <v>188200</v>
      </c>
      <c r="E416">
        <v>159405</v>
      </c>
      <c r="F416" s="3">
        <f t="shared" si="24"/>
        <v>0.84699787460148779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6"/>
        <v>40288.208333333336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s="2" t="s">
        <v>880</v>
      </c>
      <c r="C417" s="1" t="s">
        <v>881</v>
      </c>
      <c r="D417">
        <v>113500</v>
      </c>
      <c r="E417">
        <v>12552</v>
      </c>
      <c r="F417" s="3">
        <f t="shared" si="24"/>
        <v>0.11059030837004405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6"/>
        <v>40921.25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s="2" t="s">
        <v>882</v>
      </c>
      <c r="C418" s="1" t="s">
        <v>883</v>
      </c>
      <c r="D418">
        <v>134600</v>
      </c>
      <c r="E418">
        <v>59007</v>
      </c>
      <c r="F418" s="3">
        <f t="shared" si="24"/>
        <v>0.43838781575037145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6"/>
        <v>40560.25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s="2" t="s">
        <v>884</v>
      </c>
      <c r="C419" s="1" t="s">
        <v>885</v>
      </c>
      <c r="D419">
        <v>1700</v>
      </c>
      <c r="E419">
        <v>943</v>
      </c>
      <c r="F419" s="3">
        <f t="shared" si="24"/>
        <v>0.55470588235294116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6"/>
        <v>43407.208333333328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s="2" t="s">
        <v>105</v>
      </c>
      <c r="C420" s="1" t="s">
        <v>886</v>
      </c>
      <c r="D420">
        <v>163700</v>
      </c>
      <c r="E420">
        <v>93963</v>
      </c>
      <c r="F420" s="3">
        <f t="shared" si="24"/>
        <v>0.57399511301160655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6"/>
        <v>41035.208333333336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s="2" t="s">
        <v>887</v>
      </c>
      <c r="C421" s="1" t="s">
        <v>888</v>
      </c>
      <c r="D421">
        <v>113800</v>
      </c>
      <c r="E421">
        <v>140469</v>
      </c>
      <c r="F421" s="3">
        <f t="shared" si="24"/>
        <v>1.2343497363796134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6"/>
        <v>40899.25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s="2" t="s">
        <v>889</v>
      </c>
      <c r="C422" s="1" t="s">
        <v>890</v>
      </c>
      <c r="D422">
        <v>5000</v>
      </c>
      <c r="E422">
        <v>6423</v>
      </c>
      <c r="F422" s="3">
        <f t="shared" si="24"/>
        <v>1.2846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6"/>
        <v>42911.208333333328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s="2" t="s">
        <v>891</v>
      </c>
      <c r="C423" s="1" t="s">
        <v>892</v>
      </c>
      <c r="D423">
        <v>9400</v>
      </c>
      <c r="E423">
        <v>6015</v>
      </c>
      <c r="F423" s="3">
        <f t="shared" si="24"/>
        <v>0.63989361702127656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6"/>
        <v>42915.208333333328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s="2" t="s">
        <v>893</v>
      </c>
      <c r="C424" s="1" t="s">
        <v>894</v>
      </c>
      <c r="D424">
        <v>8700</v>
      </c>
      <c r="E424">
        <v>11075</v>
      </c>
      <c r="F424" s="3">
        <f t="shared" si="24"/>
        <v>1.2729885057471264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6"/>
        <v>40285.208333333336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s="2" t="s">
        <v>895</v>
      </c>
      <c r="C425" s="1" t="s">
        <v>896</v>
      </c>
      <c r="D425">
        <v>147800</v>
      </c>
      <c r="E425">
        <v>15723</v>
      </c>
      <c r="F425" s="3">
        <f t="shared" si="24"/>
        <v>0.10638024357239513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6"/>
        <v>40808.208333333336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s="2" t="s">
        <v>897</v>
      </c>
      <c r="C426" s="1" t="s">
        <v>898</v>
      </c>
      <c r="D426">
        <v>5100</v>
      </c>
      <c r="E426">
        <v>2064</v>
      </c>
      <c r="F426" s="3">
        <f t="shared" si="24"/>
        <v>0.40470588235294119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6"/>
        <v>43208.208333333328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s="2" t="s">
        <v>899</v>
      </c>
      <c r="C427" s="1" t="s">
        <v>900</v>
      </c>
      <c r="D427">
        <v>2700</v>
      </c>
      <c r="E427">
        <v>7767</v>
      </c>
      <c r="F427" s="3">
        <f t="shared" si="24"/>
        <v>2.8766666666666665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6"/>
        <v>42213.208333333328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s="2" t="s">
        <v>901</v>
      </c>
      <c r="C428" s="1" t="s">
        <v>902</v>
      </c>
      <c r="D428">
        <v>1800</v>
      </c>
      <c r="E428">
        <v>10313</v>
      </c>
      <c r="F428" s="3">
        <f t="shared" si="24"/>
        <v>5.7294444444444448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6"/>
        <v>41332.25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s="2" t="s">
        <v>903</v>
      </c>
      <c r="C429" s="1" t="s">
        <v>904</v>
      </c>
      <c r="D429">
        <v>174500</v>
      </c>
      <c r="E429">
        <v>197018</v>
      </c>
      <c r="F429" s="3">
        <f t="shared" si="24"/>
        <v>1.1290429799426933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6"/>
        <v>41895.208333333336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s="2" t="s">
        <v>905</v>
      </c>
      <c r="C430" s="1" t="s">
        <v>906</v>
      </c>
      <c r="D430">
        <v>101400</v>
      </c>
      <c r="E430">
        <v>47037</v>
      </c>
      <c r="F430" s="3">
        <f t="shared" si="24"/>
        <v>0.46387573964497042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6"/>
        <v>40585.25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s="2" t="s">
        <v>907</v>
      </c>
      <c r="C431" s="1" t="s">
        <v>908</v>
      </c>
      <c r="D431">
        <v>191000</v>
      </c>
      <c r="E431">
        <v>173191</v>
      </c>
      <c r="F431" s="3">
        <f t="shared" si="24"/>
        <v>0.90675916230366493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6"/>
        <v>41680.25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s="2" t="s">
        <v>909</v>
      </c>
      <c r="C432" s="1" t="s">
        <v>910</v>
      </c>
      <c r="D432">
        <v>8100</v>
      </c>
      <c r="E432">
        <v>5487</v>
      </c>
      <c r="F432" s="3">
        <f t="shared" si="24"/>
        <v>0.67740740740740746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6"/>
        <v>43737.208333333328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s="2" t="s">
        <v>911</v>
      </c>
      <c r="C433" s="1" t="s">
        <v>912</v>
      </c>
      <c r="D433">
        <v>5100</v>
      </c>
      <c r="E433">
        <v>9817</v>
      </c>
      <c r="F433" s="3">
        <f t="shared" si="24"/>
        <v>1.9249019607843136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6"/>
        <v>43273.208333333328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s="2" t="s">
        <v>913</v>
      </c>
      <c r="C434" s="1" t="s">
        <v>914</v>
      </c>
      <c r="D434">
        <v>7700</v>
      </c>
      <c r="E434">
        <v>6369</v>
      </c>
      <c r="F434" s="3">
        <f t="shared" si="24"/>
        <v>0.82714285714285718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6"/>
        <v>41761.208333333336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s="2" t="s">
        <v>915</v>
      </c>
      <c r="C435" s="1" t="s">
        <v>916</v>
      </c>
      <c r="D435">
        <v>121400</v>
      </c>
      <c r="E435">
        <v>65755</v>
      </c>
      <c r="F435" s="3">
        <f t="shared" si="24"/>
        <v>0.54163920922570019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6"/>
        <v>41603.25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s="2" t="s">
        <v>917</v>
      </c>
      <c r="C436" s="1" t="s">
        <v>918</v>
      </c>
      <c r="D436">
        <v>5400</v>
      </c>
      <c r="E436">
        <v>903</v>
      </c>
      <c r="F436" s="3">
        <f t="shared" si="24"/>
        <v>0.16722222222222222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6"/>
        <v>42705.25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s="2" t="s">
        <v>919</v>
      </c>
      <c r="C437" s="1" t="s">
        <v>920</v>
      </c>
      <c r="D437">
        <v>152400</v>
      </c>
      <c r="E437">
        <v>178120</v>
      </c>
      <c r="F437" s="3">
        <f t="shared" si="24"/>
        <v>1.168766404199475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6"/>
        <v>41988.25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s="2" t="s">
        <v>921</v>
      </c>
      <c r="C438" s="1" t="s">
        <v>922</v>
      </c>
      <c r="D438">
        <v>1300</v>
      </c>
      <c r="E438">
        <v>13678</v>
      </c>
      <c r="F438" s="3">
        <f t="shared" si="24"/>
        <v>10.521538461538462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6"/>
        <v>43575.208333333328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s="2" t="s">
        <v>923</v>
      </c>
      <c r="C439" s="1" t="s">
        <v>924</v>
      </c>
      <c r="D439">
        <v>8100</v>
      </c>
      <c r="E439">
        <v>9969</v>
      </c>
      <c r="F439" s="3">
        <f t="shared" si="24"/>
        <v>1.2307407407407407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6"/>
        <v>42260.208333333328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s="2" t="s">
        <v>925</v>
      </c>
      <c r="C440" s="1" t="s">
        <v>926</v>
      </c>
      <c r="D440">
        <v>8300</v>
      </c>
      <c r="E440">
        <v>14827</v>
      </c>
      <c r="F440" s="3">
        <f t="shared" si="24"/>
        <v>1.7863855421686747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6"/>
        <v>41337.25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s="2" t="s">
        <v>927</v>
      </c>
      <c r="C441" s="1" t="s">
        <v>928</v>
      </c>
      <c r="D441">
        <v>28400</v>
      </c>
      <c r="E441">
        <v>100900</v>
      </c>
      <c r="F441" s="3">
        <f t="shared" si="24"/>
        <v>3.5528169014084505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6"/>
        <v>42680.208333333328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s="2" t="s">
        <v>929</v>
      </c>
      <c r="C442" s="1" t="s">
        <v>930</v>
      </c>
      <c r="D442">
        <v>102500</v>
      </c>
      <c r="E442">
        <v>165954</v>
      </c>
      <c r="F442" s="3">
        <f t="shared" si="24"/>
        <v>1.6190634146341463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6"/>
        <v>42916.208333333328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s="2" t="s">
        <v>931</v>
      </c>
      <c r="C443" s="1" t="s">
        <v>932</v>
      </c>
      <c r="D443">
        <v>7000</v>
      </c>
      <c r="E443">
        <v>1744</v>
      </c>
      <c r="F443" s="3">
        <f t="shared" si="24"/>
        <v>0.24914285714285714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6"/>
        <v>41025.208333333336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s="2" t="s">
        <v>933</v>
      </c>
      <c r="C444" s="1" t="s">
        <v>934</v>
      </c>
      <c r="D444">
        <v>5400</v>
      </c>
      <c r="E444">
        <v>10731</v>
      </c>
      <c r="F444" s="3">
        <f t="shared" si="24"/>
        <v>1.9872222222222222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6"/>
        <v>42980.208333333328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s="2" t="s">
        <v>935</v>
      </c>
      <c r="C445" s="1" t="s">
        <v>936</v>
      </c>
      <c r="D445">
        <v>9300</v>
      </c>
      <c r="E445">
        <v>3232</v>
      </c>
      <c r="F445" s="3">
        <f t="shared" si="24"/>
        <v>0.34752688172043011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6"/>
        <v>40451.208333333336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s="2" t="s">
        <v>748</v>
      </c>
      <c r="C446" s="1" t="s">
        <v>937</v>
      </c>
      <c r="D446">
        <v>6200</v>
      </c>
      <c r="E446">
        <v>10938</v>
      </c>
      <c r="F446" s="3">
        <f t="shared" si="24"/>
        <v>1.7641935483870967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6"/>
        <v>40748.208333333336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s="2" t="s">
        <v>938</v>
      </c>
      <c r="C447" s="1" t="s">
        <v>939</v>
      </c>
      <c r="D447">
        <v>2100</v>
      </c>
      <c r="E447">
        <v>10739</v>
      </c>
      <c r="F447" s="3">
        <f t="shared" si="24"/>
        <v>5.1138095238095236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6"/>
        <v>40515.25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s="2" t="s">
        <v>940</v>
      </c>
      <c r="C448" s="1" t="s">
        <v>941</v>
      </c>
      <c r="D448">
        <v>6800</v>
      </c>
      <c r="E448">
        <v>5579</v>
      </c>
      <c r="F448" s="3">
        <f t="shared" si="24"/>
        <v>0.82044117647058823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6"/>
        <v>41261.25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s="2" t="s">
        <v>942</v>
      </c>
      <c r="C449" s="1" t="s">
        <v>943</v>
      </c>
      <c r="D449">
        <v>155200</v>
      </c>
      <c r="E449">
        <v>37754</v>
      </c>
      <c r="F449" s="3">
        <f t="shared" si="24"/>
        <v>0.24326030927835052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6"/>
        <v>43088.25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s="2" t="s">
        <v>944</v>
      </c>
      <c r="C450" s="1" t="s">
        <v>945</v>
      </c>
      <c r="D450">
        <v>89900</v>
      </c>
      <c r="E450">
        <v>45384</v>
      </c>
      <c r="F450" s="3">
        <f t="shared" si="24"/>
        <v>0.50482758620689661</v>
      </c>
      <c r="G450" t="s">
        <v>14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6"/>
        <v>41378.208333333336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s="2" t="s">
        <v>946</v>
      </c>
      <c r="C451" s="1" t="s">
        <v>947</v>
      </c>
      <c r="D451">
        <v>900</v>
      </c>
      <c r="E451">
        <v>8703</v>
      </c>
      <c r="F451" s="3">
        <f t="shared" ref="F451:F514" si="28">E451/D451</f>
        <v>9.67</v>
      </c>
      <c r="G451" t="s">
        <v>20</v>
      </c>
      <c r="H451">
        <v>86</v>
      </c>
      <c r="I451" s="5">
        <f t="shared" ref="I451:I514" si="29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30">(((L451/60)/60)/24)+DATE(1970,1,1)</f>
        <v>43530.25</v>
      </c>
      <c r="O451" s="9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s="2" t="s">
        <v>948</v>
      </c>
      <c r="C452" s="1" t="s">
        <v>949</v>
      </c>
      <c r="D452">
        <v>100</v>
      </c>
      <c r="E452">
        <v>4</v>
      </c>
      <c r="F452" s="3">
        <f t="shared" si="28"/>
        <v>0.04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30"/>
        <v>43394.208333333328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s="2" t="s">
        <v>950</v>
      </c>
      <c r="C453" s="1" t="s">
        <v>951</v>
      </c>
      <c r="D453">
        <v>148400</v>
      </c>
      <c r="E453">
        <v>182302</v>
      </c>
      <c r="F453" s="3">
        <f t="shared" si="28"/>
        <v>1.2284501347708894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30"/>
        <v>42935.208333333328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s="2" t="s">
        <v>952</v>
      </c>
      <c r="C454" s="1" t="s">
        <v>953</v>
      </c>
      <c r="D454">
        <v>4800</v>
      </c>
      <c r="E454">
        <v>3045</v>
      </c>
      <c r="F454" s="3">
        <f t="shared" si="28"/>
        <v>0.63437500000000002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30"/>
        <v>40365.208333333336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s="2" t="s">
        <v>954</v>
      </c>
      <c r="C455" s="1" t="s">
        <v>955</v>
      </c>
      <c r="D455">
        <v>182400</v>
      </c>
      <c r="E455">
        <v>102749</v>
      </c>
      <c r="F455" s="3">
        <f t="shared" si="28"/>
        <v>0.56331688596491225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30"/>
        <v>42705.25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s="2" t="s">
        <v>956</v>
      </c>
      <c r="C456" s="1" t="s">
        <v>957</v>
      </c>
      <c r="D456">
        <v>4000</v>
      </c>
      <c r="E456">
        <v>1763</v>
      </c>
      <c r="F456" s="3">
        <f t="shared" si="28"/>
        <v>0.44074999999999998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30"/>
        <v>41568.208333333336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s="2" t="s">
        <v>958</v>
      </c>
      <c r="C457" s="1" t="s">
        <v>959</v>
      </c>
      <c r="D457">
        <v>116500</v>
      </c>
      <c r="E457">
        <v>137904</v>
      </c>
      <c r="F457" s="3">
        <f t="shared" si="28"/>
        <v>1.1837253218884121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30"/>
        <v>40809.208333333336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s="2" t="s">
        <v>960</v>
      </c>
      <c r="C458" s="1" t="s">
        <v>961</v>
      </c>
      <c r="D458">
        <v>146400</v>
      </c>
      <c r="E458">
        <v>152438</v>
      </c>
      <c r="F458" s="3">
        <f t="shared" si="28"/>
        <v>1.041243169398907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30"/>
        <v>43141.25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s="2" t="s">
        <v>962</v>
      </c>
      <c r="C459" s="1" t="s">
        <v>963</v>
      </c>
      <c r="D459">
        <v>5000</v>
      </c>
      <c r="E459">
        <v>1332</v>
      </c>
      <c r="F459" s="3">
        <f t="shared" si="28"/>
        <v>0.26640000000000003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30"/>
        <v>42657.208333333328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s="2" t="s">
        <v>964</v>
      </c>
      <c r="C460" s="1" t="s">
        <v>965</v>
      </c>
      <c r="D460">
        <v>33800</v>
      </c>
      <c r="E460">
        <v>118706</v>
      </c>
      <c r="F460" s="3">
        <f t="shared" si="28"/>
        <v>3.5120118343195266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30"/>
        <v>40265.208333333336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s="2" t="s">
        <v>966</v>
      </c>
      <c r="C461" s="1" t="s">
        <v>967</v>
      </c>
      <c r="D461">
        <v>6300</v>
      </c>
      <c r="E461">
        <v>5674</v>
      </c>
      <c r="F461" s="3">
        <f t="shared" si="28"/>
        <v>0.90063492063492068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30"/>
        <v>42001.25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s="2" t="s">
        <v>968</v>
      </c>
      <c r="C462" s="1" t="s">
        <v>969</v>
      </c>
      <c r="D462">
        <v>2400</v>
      </c>
      <c r="E462">
        <v>4119</v>
      </c>
      <c r="F462" s="3">
        <f t="shared" si="28"/>
        <v>1.7162500000000001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30"/>
        <v>40399.208333333336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s="2" t="s">
        <v>970</v>
      </c>
      <c r="C463" s="1" t="s">
        <v>971</v>
      </c>
      <c r="D463">
        <v>98800</v>
      </c>
      <c r="E463">
        <v>139354</v>
      </c>
      <c r="F463" s="3">
        <f t="shared" si="28"/>
        <v>1.4104655870445344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30"/>
        <v>41757.208333333336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s="2" t="s">
        <v>972</v>
      </c>
      <c r="C464" s="1" t="s">
        <v>973</v>
      </c>
      <c r="D464">
        <v>188800</v>
      </c>
      <c r="E464">
        <v>57734</v>
      </c>
      <c r="F464" s="3">
        <f t="shared" si="28"/>
        <v>0.30579449152542371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30"/>
        <v>41304.25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s="2" t="s">
        <v>974</v>
      </c>
      <c r="C465" s="1" t="s">
        <v>975</v>
      </c>
      <c r="D465">
        <v>134300</v>
      </c>
      <c r="E465">
        <v>145265</v>
      </c>
      <c r="F465" s="3">
        <f t="shared" si="28"/>
        <v>1.0816455696202532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30"/>
        <v>41639.25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s="2" t="s">
        <v>976</v>
      </c>
      <c r="C466" s="1" t="s">
        <v>977</v>
      </c>
      <c r="D466">
        <v>71200</v>
      </c>
      <c r="E466">
        <v>95020</v>
      </c>
      <c r="F466" s="3">
        <f t="shared" si="28"/>
        <v>1.3345505617977529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30"/>
        <v>43142.25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s="2" t="s">
        <v>978</v>
      </c>
      <c r="C467" s="1" t="s">
        <v>979</v>
      </c>
      <c r="D467">
        <v>4700</v>
      </c>
      <c r="E467">
        <v>8829</v>
      </c>
      <c r="F467" s="3">
        <f t="shared" si="28"/>
        <v>1.8785106382978722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30"/>
        <v>43127.25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s="2" t="s">
        <v>980</v>
      </c>
      <c r="C468" s="1" t="s">
        <v>981</v>
      </c>
      <c r="D468">
        <v>1200</v>
      </c>
      <c r="E468">
        <v>3984</v>
      </c>
      <c r="F468" s="3">
        <f t="shared" si="28"/>
        <v>3.32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30"/>
        <v>41409.208333333336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s="2" t="s">
        <v>982</v>
      </c>
      <c r="C469" s="1" t="s">
        <v>983</v>
      </c>
      <c r="D469">
        <v>1400</v>
      </c>
      <c r="E469">
        <v>8053</v>
      </c>
      <c r="F469" s="3">
        <f t="shared" si="28"/>
        <v>5.7521428571428572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30"/>
        <v>42331.25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s="2" t="s">
        <v>984</v>
      </c>
      <c r="C470" s="1" t="s">
        <v>985</v>
      </c>
      <c r="D470">
        <v>4000</v>
      </c>
      <c r="E470">
        <v>1620</v>
      </c>
      <c r="F470" s="3">
        <f t="shared" si="28"/>
        <v>0.40500000000000003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30"/>
        <v>43569.208333333328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s="2" t="s">
        <v>986</v>
      </c>
      <c r="C471" s="1" t="s">
        <v>987</v>
      </c>
      <c r="D471">
        <v>5600</v>
      </c>
      <c r="E471">
        <v>10328</v>
      </c>
      <c r="F471" s="3">
        <f t="shared" si="28"/>
        <v>1.8442857142857143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30"/>
        <v>42142.208333333328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s="2" t="s">
        <v>988</v>
      </c>
      <c r="C472" s="1" t="s">
        <v>989</v>
      </c>
      <c r="D472">
        <v>3600</v>
      </c>
      <c r="E472">
        <v>10289</v>
      </c>
      <c r="F472" s="3">
        <f t="shared" si="28"/>
        <v>2.8580555555555556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30"/>
        <v>42716.25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s="2" t="s">
        <v>446</v>
      </c>
      <c r="C473" s="1" t="s">
        <v>990</v>
      </c>
      <c r="D473">
        <v>3100</v>
      </c>
      <c r="E473">
        <v>9889</v>
      </c>
      <c r="F473" s="3">
        <f t="shared" si="28"/>
        <v>3.19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30"/>
        <v>41031.208333333336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s="2" t="s">
        <v>991</v>
      </c>
      <c r="C474" s="1" t="s">
        <v>992</v>
      </c>
      <c r="D474">
        <v>153800</v>
      </c>
      <c r="E474">
        <v>60342</v>
      </c>
      <c r="F474" s="3">
        <f t="shared" si="28"/>
        <v>0.39234070221066319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30"/>
        <v>43535.208333333328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s="2" t="s">
        <v>993</v>
      </c>
      <c r="C475" s="1" t="s">
        <v>994</v>
      </c>
      <c r="D475">
        <v>5000</v>
      </c>
      <c r="E475">
        <v>8907</v>
      </c>
      <c r="F475" s="3">
        <f t="shared" si="28"/>
        <v>1.7814000000000001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30"/>
        <v>43277.208333333328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s="2" t="s">
        <v>995</v>
      </c>
      <c r="C476" s="1" t="s">
        <v>996</v>
      </c>
      <c r="D476">
        <v>4000</v>
      </c>
      <c r="E476">
        <v>14606</v>
      </c>
      <c r="F476" s="3">
        <f t="shared" si="28"/>
        <v>3.6515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30"/>
        <v>41989.25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s="2" t="s">
        <v>997</v>
      </c>
      <c r="C477" s="1" t="s">
        <v>998</v>
      </c>
      <c r="D477">
        <v>7400</v>
      </c>
      <c r="E477">
        <v>8432</v>
      </c>
      <c r="F477" s="3">
        <f t="shared" si="28"/>
        <v>1.1394594594594594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30"/>
        <v>41450.208333333336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s="2" t="s">
        <v>999</v>
      </c>
      <c r="C478" s="1" t="s">
        <v>1000</v>
      </c>
      <c r="D478">
        <v>191500</v>
      </c>
      <c r="E478">
        <v>57122</v>
      </c>
      <c r="F478" s="3">
        <f t="shared" si="28"/>
        <v>0.29828720626631855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30"/>
        <v>43322.208333333328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s="2" t="s">
        <v>1001</v>
      </c>
      <c r="C479" s="1" t="s">
        <v>1002</v>
      </c>
      <c r="D479">
        <v>8500</v>
      </c>
      <c r="E479">
        <v>4613</v>
      </c>
      <c r="F479" s="3">
        <f t="shared" si="28"/>
        <v>0.54270588235294115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30"/>
        <v>40720.208333333336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s="2" t="s">
        <v>1003</v>
      </c>
      <c r="C480" s="1" t="s">
        <v>1004</v>
      </c>
      <c r="D480">
        <v>68800</v>
      </c>
      <c r="E480">
        <v>162603</v>
      </c>
      <c r="F480" s="3">
        <f t="shared" si="28"/>
        <v>2.3634156976744185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30"/>
        <v>42072.208333333328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s="2" t="s">
        <v>1005</v>
      </c>
      <c r="C481" s="1" t="s">
        <v>1006</v>
      </c>
      <c r="D481">
        <v>2400</v>
      </c>
      <c r="E481">
        <v>12310</v>
      </c>
      <c r="F481" s="3">
        <f t="shared" si="28"/>
        <v>5.1291666666666664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30"/>
        <v>42945.208333333328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s="2" t="s">
        <v>1007</v>
      </c>
      <c r="C482" s="1" t="s">
        <v>1008</v>
      </c>
      <c r="D482">
        <v>8600</v>
      </c>
      <c r="E482">
        <v>8656</v>
      </c>
      <c r="F482" s="3">
        <f t="shared" si="28"/>
        <v>1.0065116279069768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30"/>
        <v>40248.25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s="2" t="s">
        <v>1009</v>
      </c>
      <c r="C483" s="1" t="s">
        <v>1010</v>
      </c>
      <c r="D483">
        <v>196600</v>
      </c>
      <c r="E483">
        <v>159931</v>
      </c>
      <c r="F483" s="3">
        <f t="shared" si="28"/>
        <v>0.81348423194303154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30"/>
        <v>41913.208333333336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s="2" t="s">
        <v>1011</v>
      </c>
      <c r="C484" s="1" t="s">
        <v>1012</v>
      </c>
      <c r="D484">
        <v>4200</v>
      </c>
      <c r="E484">
        <v>689</v>
      </c>
      <c r="F484" s="3">
        <f t="shared" si="28"/>
        <v>0.16404761904761905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30"/>
        <v>40963.25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s="2" t="s">
        <v>1013</v>
      </c>
      <c r="C485" s="1" t="s">
        <v>1014</v>
      </c>
      <c r="D485">
        <v>91400</v>
      </c>
      <c r="E485">
        <v>48236</v>
      </c>
      <c r="F485" s="3">
        <f t="shared" si="28"/>
        <v>0.52774617067833696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30"/>
        <v>43811.25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s="2" t="s">
        <v>1015</v>
      </c>
      <c r="C486" s="1" t="s">
        <v>1016</v>
      </c>
      <c r="D486">
        <v>29600</v>
      </c>
      <c r="E486">
        <v>77021</v>
      </c>
      <c r="F486" s="3">
        <f t="shared" si="28"/>
        <v>2.6020608108108108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30"/>
        <v>41855.208333333336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s="2" t="s">
        <v>1017</v>
      </c>
      <c r="C487" s="1" t="s">
        <v>1018</v>
      </c>
      <c r="D487">
        <v>90600</v>
      </c>
      <c r="E487">
        <v>27844</v>
      </c>
      <c r="F487" s="3">
        <f t="shared" si="28"/>
        <v>0.30732891832229581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30"/>
        <v>43626.208333333328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s="2" t="s">
        <v>1019</v>
      </c>
      <c r="C488" s="1" t="s">
        <v>1020</v>
      </c>
      <c r="D488">
        <v>5200</v>
      </c>
      <c r="E488">
        <v>702</v>
      </c>
      <c r="F488" s="3">
        <f t="shared" si="28"/>
        <v>0.13500000000000001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30"/>
        <v>43168.25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s="2" t="s">
        <v>1021</v>
      </c>
      <c r="C489" s="1" t="s">
        <v>1022</v>
      </c>
      <c r="D489">
        <v>110300</v>
      </c>
      <c r="E489">
        <v>197024</v>
      </c>
      <c r="F489" s="3">
        <f t="shared" si="28"/>
        <v>1.7862556663644606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30"/>
        <v>42845.208333333328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s="2" t="s">
        <v>1023</v>
      </c>
      <c r="C490" s="1" t="s">
        <v>1024</v>
      </c>
      <c r="D490">
        <v>5300</v>
      </c>
      <c r="E490">
        <v>11663</v>
      </c>
      <c r="F490" s="3">
        <f t="shared" si="28"/>
        <v>2.2005660377358489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30"/>
        <v>42403.25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s="2" t="s">
        <v>1025</v>
      </c>
      <c r="C491" s="1" t="s">
        <v>1026</v>
      </c>
      <c r="D491">
        <v>9200</v>
      </c>
      <c r="E491">
        <v>9339</v>
      </c>
      <c r="F491" s="3">
        <f t="shared" si="28"/>
        <v>1.015108695652174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30"/>
        <v>40406.208333333336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s="2" t="s">
        <v>1027</v>
      </c>
      <c r="C492" s="1" t="s">
        <v>1028</v>
      </c>
      <c r="D492">
        <v>2400</v>
      </c>
      <c r="E492">
        <v>4596</v>
      </c>
      <c r="F492" s="3">
        <f t="shared" si="28"/>
        <v>1.915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30"/>
        <v>43786.25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s="2" t="s">
        <v>1030</v>
      </c>
      <c r="C493" s="1" t="s">
        <v>1031</v>
      </c>
      <c r="D493">
        <v>56800</v>
      </c>
      <c r="E493">
        <v>173437</v>
      </c>
      <c r="F493" s="3">
        <f t="shared" si="28"/>
        <v>3.0534683098591549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30"/>
        <v>41456.208333333336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s="2" t="s">
        <v>1032</v>
      </c>
      <c r="C494" s="1" t="s">
        <v>1033</v>
      </c>
      <c r="D494">
        <v>191000</v>
      </c>
      <c r="E494">
        <v>45831</v>
      </c>
      <c r="F494" s="3">
        <f t="shared" si="28"/>
        <v>0.23995287958115183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30"/>
        <v>40336.208333333336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s="2" t="s">
        <v>1034</v>
      </c>
      <c r="C495" s="1" t="s">
        <v>1035</v>
      </c>
      <c r="D495">
        <v>900</v>
      </c>
      <c r="E495">
        <v>6514</v>
      </c>
      <c r="F495" s="3">
        <f t="shared" si="28"/>
        <v>7.2377777777777776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30"/>
        <v>43645.208333333328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s="2" t="s">
        <v>1036</v>
      </c>
      <c r="C496" s="1" t="s">
        <v>1037</v>
      </c>
      <c r="D496">
        <v>2500</v>
      </c>
      <c r="E496">
        <v>13684</v>
      </c>
      <c r="F496" s="3">
        <f t="shared" si="28"/>
        <v>5.4736000000000002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30"/>
        <v>40990.208333333336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s="2" t="s">
        <v>1038</v>
      </c>
      <c r="C497" s="1" t="s">
        <v>1039</v>
      </c>
      <c r="D497">
        <v>3200</v>
      </c>
      <c r="E497">
        <v>13264</v>
      </c>
      <c r="F497" s="3">
        <f t="shared" si="28"/>
        <v>4.1449999999999996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30"/>
        <v>41800.208333333336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s="2" t="s">
        <v>1040</v>
      </c>
      <c r="C498" s="1" t="s">
        <v>1041</v>
      </c>
      <c r="D498">
        <v>183800</v>
      </c>
      <c r="E498">
        <v>1667</v>
      </c>
      <c r="F498" s="3">
        <f t="shared" si="28"/>
        <v>9.0696409140369975E-3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30"/>
        <v>42876.208333333328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s="2" t="s">
        <v>1042</v>
      </c>
      <c r="C499" s="1" t="s">
        <v>1043</v>
      </c>
      <c r="D499">
        <v>9800</v>
      </c>
      <c r="E499">
        <v>3349</v>
      </c>
      <c r="F499" s="3">
        <f t="shared" si="28"/>
        <v>0.34173469387755101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30"/>
        <v>42724.25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s="2" t="s">
        <v>1044</v>
      </c>
      <c r="C500" s="1" t="s">
        <v>1045</v>
      </c>
      <c r="D500">
        <v>193400</v>
      </c>
      <c r="E500">
        <v>46317</v>
      </c>
      <c r="F500" s="3">
        <f t="shared" si="28"/>
        <v>0.239488107549121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30"/>
        <v>42005.25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s="2" t="s">
        <v>1046</v>
      </c>
      <c r="C501" s="1" t="s">
        <v>1047</v>
      </c>
      <c r="D501">
        <v>163800</v>
      </c>
      <c r="E501">
        <v>78743</v>
      </c>
      <c r="F501" s="3">
        <f t="shared" si="28"/>
        <v>0.48072649572649573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30"/>
        <v>42444.208333333328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s="2" t="s">
        <v>1048</v>
      </c>
      <c r="C502" s="1" t="s">
        <v>1049</v>
      </c>
      <c r="D502">
        <v>100</v>
      </c>
      <c r="E502">
        <v>0</v>
      </c>
      <c r="F502" s="3">
        <f t="shared" si="28"/>
        <v>0</v>
      </c>
      <c r="G502" t="s">
        <v>14</v>
      </c>
      <c r="H502">
        <v>0</v>
      </c>
      <c r="I502" s="5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30"/>
        <v>41395.208333333336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s="2" t="s">
        <v>1050</v>
      </c>
      <c r="C503" s="1" t="s">
        <v>1051</v>
      </c>
      <c r="D503">
        <v>153600</v>
      </c>
      <c r="E503">
        <v>107743</v>
      </c>
      <c r="F503" s="3">
        <f t="shared" si="28"/>
        <v>0.70145182291666663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30"/>
        <v>41345.208333333336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s="2" t="s">
        <v>477</v>
      </c>
      <c r="C504" s="1" t="s">
        <v>1052</v>
      </c>
      <c r="D504">
        <v>1300</v>
      </c>
      <c r="E504">
        <v>6889</v>
      </c>
      <c r="F504" s="3">
        <f t="shared" si="28"/>
        <v>5.2992307692307694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30"/>
        <v>41117.208333333336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s="2" t="s">
        <v>1053</v>
      </c>
      <c r="C505" s="1" t="s">
        <v>1054</v>
      </c>
      <c r="D505">
        <v>25500</v>
      </c>
      <c r="E505">
        <v>45983</v>
      </c>
      <c r="F505" s="3">
        <f t="shared" si="28"/>
        <v>1.8032549019607844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30"/>
        <v>42186.208333333328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s="2" t="s">
        <v>1055</v>
      </c>
      <c r="C506" s="1" t="s">
        <v>1056</v>
      </c>
      <c r="D506">
        <v>7500</v>
      </c>
      <c r="E506">
        <v>6924</v>
      </c>
      <c r="F506" s="3">
        <f t="shared" si="28"/>
        <v>0.92320000000000002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30"/>
        <v>42142.208333333328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s="2" t="s">
        <v>1057</v>
      </c>
      <c r="C507" s="1" t="s">
        <v>1058</v>
      </c>
      <c r="D507">
        <v>89900</v>
      </c>
      <c r="E507">
        <v>12497</v>
      </c>
      <c r="F507" s="3">
        <f t="shared" si="28"/>
        <v>0.13901001112347053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30"/>
        <v>41341.25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s="2" t="s">
        <v>1059</v>
      </c>
      <c r="C508" s="1" t="s">
        <v>1060</v>
      </c>
      <c r="D508">
        <v>18000</v>
      </c>
      <c r="E508">
        <v>166874</v>
      </c>
      <c r="F508" s="3">
        <f t="shared" si="28"/>
        <v>9.2707777777777771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30"/>
        <v>43062.25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s="2" t="s">
        <v>1061</v>
      </c>
      <c r="C509" s="1" t="s">
        <v>1062</v>
      </c>
      <c r="D509">
        <v>2100</v>
      </c>
      <c r="E509">
        <v>837</v>
      </c>
      <c r="F509" s="3">
        <f t="shared" si="28"/>
        <v>0.39857142857142858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30"/>
        <v>41373.208333333336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s="2" t="s">
        <v>1063</v>
      </c>
      <c r="C510" s="1" t="s">
        <v>1064</v>
      </c>
      <c r="D510">
        <v>172700</v>
      </c>
      <c r="E510">
        <v>193820</v>
      </c>
      <c r="F510" s="3">
        <f t="shared" si="28"/>
        <v>1.1222929936305732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30"/>
        <v>43310.208333333328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s="2" t="s">
        <v>398</v>
      </c>
      <c r="C511" s="1" t="s">
        <v>1065</v>
      </c>
      <c r="D511">
        <v>168500</v>
      </c>
      <c r="E511">
        <v>119510</v>
      </c>
      <c r="F511" s="3">
        <f t="shared" si="28"/>
        <v>0.70925816023738875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30"/>
        <v>41034.208333333336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s="2" t="s">
        <v>1066</v>
      </c>
      <c r="C512" s="1" t="s">
        <v>1067</v>
      </c>
      <c r="D512">
        <v>7800</v>
      </c>
      <c r="E512">
        <v>9289</v>
      </c>
      <c r="F512" s="3">
        <f t="shared" si="28"/>
        <v>1.1908974358974358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30"/>
        <v>43251.208333333328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s="2" t="s">
        <v>1068</v>
      </c>
      <c r="C513" s="1" t="s">
        <v>1069</v>
      </c>
      <c r="D513">
        <v>147800</v>
      </c>
      <c r="E513">
        <v>35498</v>
      </c>
      <c r="F513" s="3">
        <f t="shared" si="28"/>
        <v>0.24017591339648173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30"/>
        <v>43671.208333333328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s="2" t="s">
        <v>1070</v>
      </c>
      <c r="C514" s="1" t="s">
        <v>1071</v>
      </c>
      <c r="D514">
        <v>9100</v>
      </c>
      <c r="E514">
        <v>12678</v>
      </c>
      <c r="F514" s="3">
        <f t="shared" si="28"/>
        <v>1.3931868131868133</v>
      </c>
      <c r="G514" t="s">
        <v>20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30"/>
        <v>41825.208333333336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s="2" t="s">
        <v>1072</v>
      </c>
      <c r="C515" s="1" t="s">
        <v>1073</v>
      </c>
      <c r="D515">
        <v>8300</v>
      </c>
      <c r="E515">
        <v>3260</v>
      </c>
      <c r="F515" s="3">
        <f t="shared" ref="F515:F578" si="32">E515/D515</f>
        <v>0.39277108433734942</v>
      </c>
      <c r="G515" t="s">
        <v>74</v>
      </c>
      <c r="H515">
        <v>35</v>
      </c>
      <c r="I515" s="5">
        <f t="shared" ref="I515:I578" si="33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4">(((L515/60)/60)/24)+DATE(1970,1,1)</f>
        <v>40430.208333333336</v>
      </c>
      <c r="O515" s="9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s="2" t="s">
        <v>1074</v>
      </c>
      <c r="C516" s="1" t="s">
        <v>1075</v>
      </c>
      <c r="D516">
        <v>138700</v>
      </c>
      <c r="E516">
        <v>31123</v>
      </c>
      <c r="F516" s="3">
        <f t="shared" si="32"/>
        <v>0.22439077144917088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4"/>
        <v>41614.25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s="2" t="s">
        <v>1076</v>
      </c>
      <c r="C517" s="1" t="s">
        <v>1077</v>
      </c>
      <c r="D517">
        <v>8600</v>
      </c>
      <c r="E517">
        <v>4797</v>
      </c>
      <c r="F517" s="3">
        <f t="shared" si="32"/>
        <v>0.55779069767441858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4"/>
        <v>40900.25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s="2" t="s">
        <v>1078</v>
      </c>
      <c r="C518" s="1" t="s">
        <v>1079</v>
      </c>
      <c r="D518">
        <v>125400</v>
      </c>
      <c r="E518">
        <v>53324</v>
      </c>
      <c r="F518" s="3">
        <f t="shared" si="32"/>
        <v>0.42523125996810207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4"/>
        <v>40396.208333333336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s="2" t="s">
        <v>1080</v>
      </c>
      <c r="C519" s="1" t="s">
        <v>1081</v>
      </c>
      <c r="D519">
        <v>5900</v>
      </c>
      <c r="E519">
        <v>6608</v>
      </c>
      <c r="F519" s="3">
        <f t="shared" si="32"/>
        <v>1.1200000000000001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4"/>
        <v>42860.208333333328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s="2" t="s">
        <v>1082</v>
      </c>
      <c r="C520" s="1" t="s">
        <v>1083</v>
      </c>
      <c r="D520">
        <v>8800</v>
      </c>
      <c r="E520">
        <v>622</v>
      </c>
      <c r="F520" s="3">
        <f t="shared" si="32"/>
        <v>7.0681818181818179E-2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4"/>
        <v>43154.25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s="2" t="s">
        <v>1084</v>
      </c>
      <c r="C521" s="1" t="s">
        <v>1085</v>
      </c>
      <c r="D521">
        <v>177700</v>
      </c>
      <c r="E521">
        <v>180802</v>
      </c>
      <c r="F521" s="3">
        <f t="shared" si="32"/>
        <v>1.0174563871693867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4"/>
        <v>42012.25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s="2" t="s">
        <v>1086</v>
      </c>
      <c r="C522" s="1" t="s">
        <v>1087</v>
      </c>
      <c r="D522">
        <v>800</v>
      </c>
      <c r="E522">
        <v>3406</v>
      </c>
      <c r="F522" s="3">
        <f t="shared" si="32"/>
        <v>4.2575000000000003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4"/>
        <v>43574.208333333328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s="2" t="s">
        <v>1088</v>
      </c>
      <c r="C523" s="1" t="s">
        <v>141</v>
      </c>
      <c r="D523">
        <v>7600</v>
      </c>
      <c r="E523">
        <v>11061</v>
      </c>
      <c r="F523" s="3">
        <f t="shared" si="32"/>
        <v>1.4553947368421052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4"/>
        <v>42605.208333333328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s="2" t="s">
        <v>1089</v>
      </c>
      <c r="C524" s="1" t="s">
        <v>1090</v>
      </c>
      <c r="D524">
        <v>50500</v>
      </c>
      <c r="E524">
        <v>16389</v>
      </c>
      <c r="F524" s="3">
        <f t="shared" si="32"/>
        <v>0.32453465346534655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4"/>
        <v>41093.208333333336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s="2" t="s">
        <v>1091</v>
      </c>
      <c r="C525" s="1" t="s">
        <v>1092</v>
      </c>
      <c r="D525">
        <v>900</v>
      </c>
      <c r="E525">
        <v>6303</v>
      </c>
      <c r="F525" s="3">
        <f t="shared" si="32"/>
        <v>7.003333333333333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4"/>
        <v>40241.25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s="2" t="s">
        <v>1093</v>
      </c>
      <c r="C526" s="1" t="s">
        <v>1094</v>
      </c>
      <c r="D526">
        <v>96700</v>
      </c>
      <c r="E526">
        <v>81136</v>
      </c>
      <c r="F526" s="3">
        <f t="shared" si="32"/>
        <v>0.83904860392967939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4"/>
        <v>40294.208333333336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s="2" t="s">
        <v>1095</v>
      </c>
      <c r="C527" s="1" t="s">
        <v>1096</v>
      </c>
      <c r="D527">
        <v>2100</v>
      </c>
      <c r="E527">
        <v>1768</v>
      </c>
      <c r="F527" s="3">
        <f t="shared" si="32"/>
        <v>0.84190476190476193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4"/>
        <v>40505.25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s="2" t="s">
        <v>1097</v>
      </c>
      <c r="C528" s="1" t="s">
        <v>1098</v>
      </c>
      <c r="D528">
        <v>8300</v>
      </c>
      <c r="E528">
        <v>12944</v>
      </c>
      <c r="F528" s="3">
        <f t="shared" si="32"/>
        <v>1.5595180722891566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4"/>
        <v>42364.25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s="2" t="s">
        <v>1099</v>
      </c>
      <c r="C529" s="1" t="s">
        <v>1100</v>
      </c>
      <c r="D529">
        <v>189200</v>
      </c>
      <c r="E529">
        <v>188480</v>
      </c>
      <c r="F529" s="3">
        <f t="shared" si="32"/>
        <v>0.99619450317124736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4"/>
        <v>42405.25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s="2" t="s">
        <v>1101</v>
      </c>
      <c r="C530" s="1" t="s">
        <v>1102</v>
      </c>
      <c r="D530">
        <v>9000</v>
      </c>
      <c r="E530">
        <v>7227</v>
      </c>
      <c r="F530" s="3">
        <f t="shared" si="32"/>
        <v>0.80300000000000005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4"/>
        <v>41601.25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s="2" t="s">
        <v>1103</v>
      </c>
      <c r="C531" s="1" t="s">
        <v>1104</v>
      </c>
      <c r="D531">
        <v>5100</v>
      </c>
      <c r="E531">
        <v>574</v>
      </c>
      <c r="F531" s="3">
        <f t="shared" si="32"/>
        <v>0.11254901960784314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4"/>
        <v>41769.208333333336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s="2" t="s">
        <v>1105</v>
      </c>
      <c r="C532" s="1" t="s">
        <v>1106</v>
      </c>
      <c r="D532">
        <v>105000</v>
      </c>
      <c r="E532">
        <v>96328</v>
      </c>
      <c r="F532" s="3">
        <f t="shared" si="32"/>
        <v>0.91740952380952379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4"/>
        <v>40421.208333333336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s="2" t="s">
        <v>1107</v>
      </c>
      <c r="C533" s="1" t="s">
        <v>1108</v>
      </c>
      <c r="D533">
        <v>186700</v>
      </c>
      <c r="E533">
        <v>178338</v>
      </c>
      <c r="F533" s="3">
        <f t="shared" si="32"/>
        <v>0.95521156936261387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4"/>
        <v>41589.25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s="2" t="s">
        <v>1109</v>
      </c>
      <c r="C534" s="1" t="s">
        <v>1110</v>
      </c>
      <c r="D534">
        <v>1600</v>
      </c>
      <c r="E534">
        <v>8046</v>
      </c>
      <c r="F534" s="3">
        <f t="shared" si="32"/>
        <v>5.0287499999999996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4"/>
        <v>43125.25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s="2" t="s">
        <v>1111</v>
      </c>
      <c r="C535" s="1" t="s">
        <v>1112</v>
      </c>
      <c r="D535">
        <v>115600</v>
      </c>
      <c r="E535">
        <v>184086</v>
      </c>
      <c r="F535" s="3">
        <f t="shared" si="32"/>
        <v>1.5924394463667819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4"/>
        <v>41479.208333333336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s="2" t="s">
        <v>1113</v>
      </c>
      <c r="C536" s="1" t="s">
        <v>1114</v>
      </c>
      <c r="D536">
        <v>89100</v>
      </c>
      <c r="E536">
        <v>13385</v>
      </c>
      <c r="F536" s="3">
        <f t="shared" si="32"/>
        <v>0.15022446689113356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4"/>
        <v>43329.208333333328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s="2" t="s">
        <v>1115</v>
      </c>
      <c r="C537" s="1" t="s">
        <v>1116</v>
      </c>
      <c r="D537">
        <v>2600</v>
      </c>
      <c r="E537">
        <v>12533</v>
      </c>
      <c r="F537" s="3">
        <f t="shared" si="32"/>
        <v>4.820384615384615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4"/>
        <v>43259.208333333328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s="2" t="s">
        <v>1117</v>
      </c>
      <c r="C538" s="1" t="s">
        <v>1118</v>
      </c>
      <c r="D538">
        <v>9800</v>
      </c>
      <c r="E538">
        <v>14697</v>
      </c>
      <c r="F538" s="3">
        <f t="shared" si="32"/>
        <v>1.4996938775510205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4"/>
        <v>40414.208333333336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s="2" t="s">
        <v>1119</v>
      </c>
      <c r="C539" s="1" t="s">
        <v>1120</v>
      </c>
      <c r="D539">
        <v>84400</v>
      </c>
      <c r="E539">
        <v>98935</v>
      </c>
      <c r="F539" s="3">
        <f t="shared" si="32"/>
        <v>1.1722156398104266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4"/>
        <v>43342.208333333328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s="2" t="s">
        <v>1121</v>
      </c>
      <c r="C540" s="1" t="s">
        <v>1122</v>
      </c>
      <c r="D540">
        <v>151300</v>
      </c>
      <c r="E540">
        <v>57034</v>
      </c>
      <c r="F540" s="3">
        <f t="shared" si="32"/>
        <v>0.37695968274950431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4"/>
        <v>41539.208333333336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s="2" t="s">
        <v>1123</v>
      </c>
      <c r="C541" s="1" t="s">
        <v>1124</v>
      </c>
      <c r="D541">
        <v>9800</v>
      </c>
      <c r="E541">
        <v>7120</v>
      </c>
      <c r="F541" s="3">
        <f t="shared" si="32"/>
        <v>0.72653061224489801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4"/>
        <v>43647.208333333328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s="2" t="s">
        <v>1125</v>
      </c>
      <c r="C542" s="1" t="s">
        <v>1126</v>
      </c>
      <c r="D542">
        <v>5300</v>
      </c>
      <c r="E542">
        <v>14097</v>
      </c>
      <c r="F542" s="3">
        <f t="shared" si="32"/>
        <v>2.6598113207547169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4"/>
        <v>43225.208333333328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s="2" t="s">
        <v>1127</v>
      </c>
      <c r="C543" s="1" t="s">
        <v>1128</v>
      </c>
      <c r="D543">
        <v>178000</v>
      </c>
      <c r="E543">
        <v>43086</v>
      </c>
      <c r="F543" s="3">
        <f t="shared" si="32"/>
        <v>0.24205617977528091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4"/>
        <v>42165.208333333328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s="2" t="s">
        <v>1129</v>
      </c>
      <c r="C544" s="1" t="s">
        <v>1130</v>
      </c>
      <c r="D544">
        <v>77000</v>
      </c>
      <c r="E544">
        <v>1930</v>
      </c>
      <c r="F544" s="3">
        <f t="shared" si="32"/>
        <v>2.5064935064935064E-2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4"/>
        <v>42391.25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s="2" t="s">
        <v>1131</v>
      </c>
      <c r="C545" s="1" t="s">
        <v>1132</v>
      </c>
      <c r="D545">
        <v>84900</v>
      </c>
      <c r="E545">
        <v>13864</v>
      </c>
      <c r="F545" s="3">
        <f t="shared" si="32"/>
        <v>0.1632979976442874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4"/>
        <v>41528.208333333336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s="2" t="s">
        <v>1133</v>
      </c>
      <c r="C546" s="1" t="s">
        <v>1134</v>
      </c>
      <c r="D546">
        <v>2800</v>
      </c>
      <c r="E546">
        <v>7742</v>
      </c>
      <c r="F546" s="3">
        <f t="shared" si="32"/>
        <v>2.7650000000000001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4"/>
        <v>42377.25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s="2" t="s">
        <v>1135</v>
      </c>
      <c r="C547" s="1" t="s">
        <v>1136</v>
      </c>
      <c r="D547">
        <v>184800</v>
      </c>
      <c r="E547">
        <v>164109</v>
      </c>
      <c r="F547" s="3">
        <f t="shared" si="32"/>
        <v>0.88803571428571426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4"/>
        <v>43824.25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s="2" t="s">
        <v>1137</v>
      </c>
      <c r="C548" s="1" t="s">
        <v>1138</v>
      </c>
      <c r="D548">
        <v>4200</v>
      </c>
      <c r="E548">
        <v>6870</v>
      </c>
      <c r="F548" s="3">
        <f t="shared" si="32"/>
        <v>1.6357142857142857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4"/>
        <v>43360.208333333328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s="2" t="s">
        <v>1139</v>
      </c>
      <c r="C549" s="1" t="s">
        <v>1140</v>
      </c>
      <c r="D549">
        <v>1300</v>
      </c>
      <c r="E549">
        <v>12597</v>
      </c>
      <c r="F549" s="3">
        <f t="shared" si="32"/>
        <v>9.69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4"/>
        <v>42029.25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s="2" t="s">
        <v>1141</v>
      </c>
      <c r="C550" s="1" t="s">
        <v>1142</v>
      </c>
      <c r="D550">
        <v>66100</v>
      </c>
      <c r="E550">
        <v>179074</v>
      </c>
      <c r="F550" s="3">
        <f t="shared" si="32"/>
        <v>2.7091376701966716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4"/>
        <v>42461.208333333328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s="2" t="s">
        <v>1143</v>
      </c>
      <c r="C551" s="1" t="s">
        <v>1144</v>
      </c>
      <c r="D551">
        <v>29500</v>
      </c>
      <c r="E551">
        <v>83843</v>
      </c>
      <c r="F551" s="3">
        <f t="shared" si="32"/>
        <v>2.8421355932203389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4"/>
        <v>41422.208333333336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s="2" t="s">
        <v>1145</v>
      </c>
      <c r="C552" s="1" t="s">
        <v>1146</v>
      </c>
      <c r="D552">
        <v>100</v>
      </c>
      <c r="E552">
        <v>4</v>
      </c>
      <c r="F552" s="3">
        <f t="shared" si="32"/>
        <v>0.04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4"/>
        <v>40968.25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s="2" t="s">
        <v>1147</v>
      </c>
      <c r="C553" s="1" t="s">
        <v>1148</v>
      </c>
      <c r="D553">
        <v>180100</v>
      </c>
      <c r="E553">
        <v>105598</v>
      </c>
      <c r="F553" s="3">
        <f t="shared" si="32"/>
        <v>0.58632981676846196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4"/>
        <v>41993.25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s="2" t="s">
        <v>1149</v>
      </c>
      <c r="C554" s="1" t="s">
        <v>1150</v>
      </c>
      <c r="D554">
        <v>9000</v>
      </c>
      <c r="E554">
        <v>8866</v>
      </c>
      <c r="F554" s="3">
        <f t="shared" si="32"/>
        <v>0.98511111111111116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4"/>
        <v>42700.25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s="2" t="s">
        <v>1151</v>
      </c>
      <c r="C555" s="1" t="s">
        <v>1152</v>
      </c>
      <c r="D555">
        <v>170600</v>
      </c>
      <c r="E555">
        <v>75022</v>
      </c>
      <c r="F555" s="3">
        <f t="shared" si="32"/>
        <v>0.43975381008206332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4"/>
        <v>40545.25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s="2" t="s">
        <v>1153</v>
      </c>
      <c r="C556" s="1" t="s">
        <v>1154</v>
      </c>
      <c r="D556">
        <v>9500</v>
      </c>
      <c r="E556">
        <v>14408</v>
      </c>
      <c r="F556" s="3">
        <f t="shared" si="32"/>
        <v>1.5166315789473683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4"/>
        <v>42723.25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s="2" t="s">
        <v>1155</v>
      </c>
      <c r="C557" s="1" t="s">
        <v>1156</v>
      </c>
      <c r="D557">
        <v>6300</v>
      </c>
      <c r="E557">
        <v>14089</v>
      </c>
      <c r="F557" s="3">
        <f t="shared" si="32"/>
        <v>2.2363492063492063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4"/>
        <v>41731.208333333336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s="2" t="s">
        <v>442</v>
      </c>
      <c r="C558" s="1" t="s">
        <v>1157</v>
      </c>
      <c r="D558">
        <v>5200</v>
      </c>
      <c r="E558">
        <v>12467</v>
      </c>
      <c r="F558" s="3">
        <f t="shared" si="32"/>
        <v>2.3975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4"/>
        <v>40792.208333333336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s="2" t="s">
        <v>1158</v>
      </c>
      <c r="C559" s="1" t="s">
        <v>1159</v>
      </c>
      <c r="D559">
        <v>6000</v>
      </c>
      <c r="E559">
        <v>11960</v>
      </c>
      <c r="F559" s="3">
        <f t="shared" si="32"/>
        <v>1.9933333333333334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4"/>
        <v>42279.208333333328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s="2" t="s">
        <v>1160</v>
      </c>
      <c r="C560" s="1" t="s">
        <v>1161</v>
      </c>
      <c r="D560">
        <v>5800</v>
      </c>
      <c r="E560">
        <v>7966</v>
      </c>
      <c r="F560" s="3">
        <f t="shared" si="32"/>
        <v>1.373448275862069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4"/>
        <v>42424.25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s="2" t="s">
        <v>1162</v>
      </c>
      <c r="C561" s="1" t="s">
        <v>1163</v>
      </c>
      <c r="D561">
        <v>105300</v>
      </c>
      <c r="E561">
        <v>106321</v>
      </c>
      <c r="F561" s="3">
        <f t="shared" si="32"/>
        <v>1.009696106362773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4"/>
        <v>42584.208333333328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s="2" t="s">
        <v>1164</v>
      </c>
      <c r="C562" s="1" t="s">
        <v>1165</v>
      </c>
      <c r="D562">
        <v>20000</v>
      </c>
      <c r="E562">
        <v>158832</v>
      </c>
      <c r="F562" s="3">
        <f t="shared" si="32"/>
        <v>7.9416000000000002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4"/>
        <v>40865.25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s="2" t="s">
        <v>1166</v>
      </c>
      <c r="C563" s="1" t="s">
        <v>1167</v>
      </c>
      <c r="D563">
        <v>3000</v>
      </c>
      <c r="E563">
        <v>11091</v>
      </c>
      <c r="F563" s="3">
        <f t="shared" si="32"/>
        <v>3.6970000000000001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4"/>
        <v>40833.208333333336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s="2" t="s">
        <v>1168</v>
      </c>
      <c r="C564" s="1" t="s">
        <v>1169</v>
      </c>
      <c r="D564">
        <v>9900</v>
      </c>
      <c r="E564">
        <v>1269</v>
      </c>
      <c r="F564" s="3">
        <f t="shared" si="32"/>
        <v>0.12818181818181817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4"/>
        <v>43536.208333333328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s="2" t="s">
        <v>1170</v>
      </c>
      <c r="C565" s="1" t="s">
        <v>1171</v>
      </c>
      <c r="D565">
        <v>3700</v>
      </c>
      <c r="E565">
        <v>5107</v>
      </c>
      <c r="F565" s="3">
        <f t="shared" si="32"/>
        <v>1.3802702702702703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4"/>
        <v>43417.25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s="2" t="s">
        <v>1172</v>
      </c>
      <c r="C566" s="1" t="s">
        <v>1173</v>
      </c>
      <c r="D566">
        <v>168700</v>
      </c>
      <c r="E566">
        <v>141393</v>
      </c>
      <c r="F566" s="3">
        <f t="shared" si="32"/>
        <v>0.83813278008298753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4"/>
        <v>42078.208333333328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s="2" t="s">
        <v>1174</v>
      </c>
      <c r="C567" s="1" t="s">
        <v>1175</v>
      </c>
      <c r="D567">
        <v>94900</v>
      </c>
      <c r="E567">
        <v>194166</v>
      </c>
      <c r="F567" s="3">
        <f t="shared" si="32"/>
        <v>2.0460063224446787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4"/>
        <v>40862.25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s="2" t="s">
        <v>1176</v>
      </c>
      <c r="C568" s="1" t="s">
        <v>1177</v>
      </c>
      <c r="D568">
        <v>9300</v>
      </c>
      <c r="E568">
        <v>4124</v>
      </c>
      <c r="F568" s="3">
        <f t="shared" si="32"/>
        <v>0.44344086021505374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4"/>
        <v>42424.25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s="2" t="s">
        <v>1178</v>
      </c>
      <c r="C569" s="1" t="s">
        <v>1179</v>
      </c>
      <c r="D569">
        <v>6800</v>
      </c>
      <c r="E569">
        <v>14865</v>
      </c>
      <c r="F569" s="3">
        <f t="shared" si="32"/>
        <v>2.1860294117647059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4"/>
        <v>41830.208333333336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s="2" t="s">
        <v>1180</v>
      </c>
      <c r="C570" s="1" t="s">
        <v>1181</v>
      </c>
      <c r="D570">
        <v>72400</v>
      </c>
      <c r="E570">
        <v>134688</v>
      </c>
      <c r="F570" s="3">
        <f t="shared" si="32"/>
        <v>1.8603314917127072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4"/>
        <v>40374.208333333336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s="2" t="s">
        <v>1182</v>
      </c>
      <c r="C571" s="1" t="s">
        <v>1183</v>
      </c>
      <c r="D571">
        <v>20100</v>
      </c>
      <c r="E571">
        <v>47705</v>
      </c>
      <c r="F571" s="3">
        <f t="shared" si="32"/>
        <v>2.3733830845771142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4"/>
        <v>40554.25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s="2" t="s">
        <v>1184</v>
      </c>
      <c r="C572" s="1" t="s">
        <v>1185</v>
      </c>
      <c r="D572">
        <v>31200</v>
      </c>
      <c r="E572">
        <v>95364</v>
      </c>
      <c r="F572" s="3">
        <f t="shared" si="32"/>
        <v>3.0565384615384614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4"/>
        <v>41993.25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s="2" t="s">
        <v>1186</v>
      </c>
      <c r="C573" s="1" t="s">
        <v>1187</v>
      </c>
      <c r="D573">
        <v>3500</v>
      </c>
      <c r="E573">
        <v>3295</v>
      </c>
      <c r="F573" s="3">
        <f t="shared" si="32"/>
        <v>0.94142857142857139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4"/>
        <v>42174.208333333328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s="2" t="s">
        <v>1188</v>
      </c>
      <c r="C574" s="1" t="s">
        <v>1189</v>
      </c>
      <c r="D574">
        <v>9000</v>
      </c>
      <c r="E574">
        <v>4896</v>
      </c>
      <c r="F574" s="3">
        <f t="shared" si="32"/>
        <v>0.54400000000000004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4"/>
        <v>42275.208333333328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s="2" t="s">
        <v>1190</v>
      </c>
      <c r="C575" s="1" t="s">
        <v>1191</v>
      </c>
      <c r="D575">
        <v>6700</v>
      </c>
      <c r="E575">
        <v>7496</v>
      </c>
      <c r="F575" s="3">
        <f t="shared" si="32"/>
        <v>1.1188059701492536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4"/>
        <v>41761.208333333336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s="2" t="s">
        <v>1192</v>
      </c>
      <c r="C576" s="1" t="s">
        <v>1193</v>
      </c>
      <c r="D576">
        <v>2700</v>
      </c>
      <c r="E576">
        <v>9967</v>
      </c>
      <c r="F576" s="3">
        <f t="shared" si="32"/>
        <v>3.6914814814814814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4"/>
        <v>43806.25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s="2" t="s">
        <v>1194</v>
      </c>
      <c r="C577" s="1" t="s">
        <v>1195</v>
      </c>
      <c r="D577">
        <v>83300</v>
      </c>
      <c r="E577">
        <v>52421</v>
      </c>
      <c r="F577" s="3">
        <f t="shared" si="32"/>
        <v>0.62930372148859548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4"/>
        <v>41779.208333333336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s="2" t="s">
        <v>1196</v>
      </c>
      <c r="C578" s="1" t="s">
        <v>1197</v>
      </c>
      <c r="D578">
        <v>9700</v>
      </c>
      <c r="E578">
        <v>6298</v>
      </c>
      <c r="F578" s="3">
        <f t="shared" si="32"/>
        <v>0.6492783505154639</v>
      </c>
      <c r="G578" t="s">
        <v>14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4"/>
        <v>43040.208333333328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s="2" t="s">
        <v>1198</v>
      </c>
      <c r="C579" s="1" t="s">
        <v>1199</v>
      </c>
      <c r="D579">
        <v>8200</v>
      </c>
      <c r="E579">
        <v>1546</v>
      </c>
      <c r="F579" s="3">
        <f t="shared" ref="F579:F642" si="36">E579/D579</f>
        <v>0.18853658536585366</v>
      </c>
      <c r="G579" t="s">
        <v>74</v>
      </c>
      <c r="H579">
        <v>37</v>
      </c>
      <c r="I579" s="5">
        <f t="shared" ref="I579:I642" si="37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8">(((L579/60)/60)/24)+DATE(1970,1,1)</f>
        <v>40613.25</v>
      </c>
      <c r="O579" s="9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s="2" t="s">
        <v>1200</v>
      </c>
      <c r="C580" s="1" t="s">
        <v>1201</v>
      </c>
      <c r="D580">
        <v>96500</v>
      </c>
      <c r="E580">
        <v>16168</v>
      </c>
      <c r="F580" s="3">
        <f t="shared" si="36"/>
        <v>0.1675440414507772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8"/>
        <v>40878.25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s="2" t="s">
        <v>1202</v>
      </c>
      <c r="C581" s="1" t="s">
        <v>1203</v>
      </c>
      <c r="D581">
        <v>6200</v>
      </c>
      <c r="E581">
        <v>6269</v>
      </c>
      <c r="F581" s="3">
        <f t="shared" si="36"/>
        <v>1.0111290322580646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8"/>
        <v>40762.208333333336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s="2" t="s">
        <v>556</v>
      </c>
      <c r="C582" s="1" t="s">
        <v>1204</v>
      </c>
      <c r="D582">
        <v>43800</v>
      </c>
      <c r="E582">
        <v>149578</v>
      </c>
      <c r="F582" s="3">
        <f t="shared" si="36"/>
        <v>3.4150228310502282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8"/>
        <v>41696.25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s="2" t="s">
        <v>1205</v>
      </c>
      <c r="C583" s="1" t="s">
        <v>1206</v>
      </c>
      <c r="D583">
        <v>6000</v>
      </c>
      <c r="E583">
        <v>3841</v>
      </c>
      <c r="F583" s="3">
        <f t="shared" si="36"/>
        <v>0.64016666666666666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8"/>
        <v>40662.208333333336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s="2" t="s">
        <v>1207</v>
      </c>
      <c r="C584" s="1" t="s">
        <v>1208</v>
      </c>
      <c r="D584">
        <v>8700</v>
      </c>
      <c r="E584">
        <v>4531</v>
      </c>
      <c r="F584" s="3">
        <f t="shared" si="36"/>
        <v>0.5208045977011494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8"/>
        <v>42165.208333333328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s="2" t="s">
        <v>1209</v>
      </c>
      <c r="C585" s="1" t="s">
        <v>1210</v>
      </c>
      <c r="D585">
        <v>18900</v>
      </c>
      <c r="E585">
        <v>60934</v>
      </c>
      <c r="F585" s="3">
        <f t="shared" si="36"/>
        <v>3.2240211640211642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8"/>
        <v>40959.25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s="2" t="s">
        <v>45</v>
      </c>
      <c r="C586" s="1" t="s">
        <v>1211</v>
      </c>
      <c r="D586">
        <v>86400</v>
      </c>
      <c r="E586">
        <v>103255</v>
      </c>
      <c r="F586" s="3">
        <f t="shared" si="36"/>
        <v>1.1950810185185186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8"/>
        <v>41024.208333333336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s="2" t="s">
        <v>1212</v>
      </c>
      <c r="C587" s="1" t="s">
        <v>1213</v>
      </c>
      <c r="D587">
        <v>8900</v>
      </c>
      <c r="E587">
        <v>13065</v>
      </c>
      <c r="F587" s="3">
        <f t="shared" si="36"/>
        <v>1.4679775280898877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8"/>
        <v>40255.208333333336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s="2" t="s">
        <v>1214</v>
      </c>
      <c r="C588" s="1" t="s">
        <v>1215</v>
      </c>
      <c r="D588">
        <v>700</v>
      </c>
      <c r="E588">
        <v>6654</v>
      </c>
      <c r="F588" s="3">
        <f t="shared" si="36"/>
        <v>9.5057142857142853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8"/>
        <v>40499.25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s="2" t="s">
        <v>1216</v>
      </c>
      <c r="C589" s="1" t="s">
        <v>1217</v>
      </c>
      <c r="D589">
        <v>9400</v>
      </c>
      <c r="E589">
        <v>6852</v>
      </c>
      <c r="F589" s="3">
        <f t="shared" si="36"/>
        <v>0.72893617021276591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8"/>
        <v>43484.25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s="2" t="s">
        <v>1218</v>
      </c>
      <c r="C590" s="1" t="s">
        <v>1219</v>
      </c>
      <c r="D590">
        <v>157600</v>
      </c>
      <c r="E590">
        <v>124517</v>
      </c>
      <c r="F590" s="3">
        <f t="shared" si="36"/>
        <v>0.7900824873096447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8"/>
        <v>40262.208333333336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s="2" t="s">
        <v>1220</v>
      </c>
      <c r="C591" s="1" t="s">
        <v>1221</v>
      </c>
      <c r="D591">
        <v>7900</v>
      </c>
      <c r="E591">
        <v>5113</v>
      </c>
      <c r="F591" s="3">
        <f t="shared" si="36"/>
        <v>0.64721518987341775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8"/>
        <v>42190.208333333328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s="2" t="s">
        <v>1222</v>
      </c>
      <c r="C592" s="1" t="s">
        <v>1223</v>
      </c>
      <c r="D592">
        <v>7100</v>
      </c>
      <c r="E592">
        <v>5824</v>
      </c>
      <c r="F592" s="3">
        <f t="shared" si="36"/>
        <v>0.82028169014084507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8"/>
        <v>41994.25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s="2" t="s">
        <v>1224</v>
      </c>
      <c r="C593" s="1" t="s">
        <v>1225</v>
      </c>
      <c r="D593">
        <v>600</v>
      </c>
      <c r="E593">
        <v>6226</v>
      </c>
      <c r="F593" s="3">
        <f t="shared" si="36"/>
        <v>10.376666666666667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8"/>
        <v>40373.208333333336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s="2" t="s">
        <v>1226</v>
      </c>
      <c r="C594" s="1" t="s">
        <v>1227</v>
      </c>
      <c r="D594">
        <v>156800</v>
      </c>
      <c r="E594">
        <v>20243</v>
      </c>
      <c r="F594" s="3">
        <f t="shared" si="36"/>
        <v>0.12910076530612244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8"/>
        <v>41789.208333333336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s="2" t="s">
        <v>1228</v>
      </c>
      <c r="C595" s="1" t="s">
        <v>1229</v>
      </c>
      <c r="D595">
        <v>121600</v>
      </c>
      <c r="E595">
        <v>188288</v>
      </c>
      <c r="F595" s="3">
        <f t="shared" si="36"/>
        <v>1.5484210526315789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8"/>
        <v>41724.208333333336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s="2" t="s">
        <v>1230</v>
      </c>
      <c r="C596" s="1" t="s">
        <v>1231</v>
      </c>
      <c r="D596">
        <v>157300</v>
      </c>
      <c r="E596">
        <v>11167</v>
      </c>
      <c r="F596" s="3">
        <f t="shared" si="36"/>
        <v>7.0991735537190084E-2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8"/>
        <v>42548.208333333328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s="2" t="s">
        <v>1232</v>
      </c>
      <c r="C597" s="1" t="s">
        <v>1233</v>
      </c>
      <c r="D597">
        <v>70300</v>
      </c>
      <c r="E597">
        <v>146595</v>
      </c>
      <c r="F597" s="3">
        <f t="shared" si="36"/>
        <v>2.0852773826458035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8"/>
        <v>40253.208333333336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s="2" t="s">
        <v>1234</v>
      </c>
      <c r="C598" s="1" t="s">
        <v>1235</v>
      </c>
      <c r="D598">
        <v>7900</v>
      </c>
      <c r="E598">
        <v>7875</v>
      </c>
      <c r="F598" s="3">
        <f t="shared" si="36"/>
        <v>0.99683544303797467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8"/>
        <v>42434.25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s="2" t="s">
        <v>1236</v>
      </c>
      <c r="C599" s="1" t="s">
        <v>1237</v>
      </c>
      <c r="D599">
        <v>73800</v>
      </c>
      <c r="E599">
        <v>148779</v>
      </c>
      <c r="F599" s="3">
        <f t="shared" si="36"/>
        <v>2.0159756097560977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8"/>
        <v>43786.25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s="2" t="s">
        <v>1238</v>
      </c>
      <c r="C600" s="1" t="s">
        <v>1239</v>
      </c>
      <c r="D600">
        <v>108500</v>
      </c>
      <c r="E600">
        <v>175868</v>
      </c>
      <c r="F600" s="3">
        <f t="shared" si="36"/>
        <v>1.6209032258064515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8"/>
        <v>40344.208333333336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s="2" t="s">
        <v>1240</v>
      </c>
      <c r="C601" s="1" t="s">
        <v>1241</v>
      </c>
      <c r="D601">
        <v>140300</v>
      </c>
      <c r="E601">
        <v>5112</v>
      </c>
      <c r="F601" s="3">
        <f t="shared" si="36"/>
        <v>3.6436208125445471E-2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8"/>
        <v>42047.25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s="2" t="s">
        <v>1242</v>
      </c>
      <c r="C602" s="1" t="s">
        <v>1243</v>
      </c>
      <c r="D602">
        <v>100</v>
      </c>
      <c r="E602">
        <v>5</v>
      </c>
      <c r="F602" s="3">
        <f t="shared" si="36"/>
        <v>0.05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8"/>
        <v>41485.208333333336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s="2" t="s">
        <v>1244</v>
      </c>
      <c r="C603" s="1" t="s">
        <v>1245</v>
      </c>
      <c r="D603">
        <v>6300</v>
      </c>
      <c r="E603">
        <v>13018</v>
      </c>
      <c r="F603" s="3">
        <f t="shared" si="36"/>
        <v>2.0663492063492064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8"/>
        <v>41789.208333333336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s="2" t="s">
        <v>1246</v>
      </c>
      <c r="C604" s="1" t="s">
        <v>1247</v>
      </c>
      <c r="D604">
        <v>71100</v>
      </c>
      <c r="E604">
        <v>91176</v>
      </c>
      <c r="F604" s="3">
        <f t="shared" si="36"/>
        <v>1.2823628691983122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8"/>
        <v>42160.208333333328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s="2" t="s">
        <v>1248</v>
      </c>
      <c r="C605" s="1" t="s">
        <v>1249</v>
      </c>
      <c r="D605">
        <v>5300</v>
      </c>
      <c r="E605">
        <v>6342</v>
      </c>
      <c r="F605" s="3">
        <f t="shared" si="36"/>
        <v>1.1966037735849056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8"/>
        <v>43573.208333333328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s="2" t="s">
        <v>1250</v>
      </c>
      <c r="C606" s="1" t="s">
        <v>1251</v>
      </c>
      <c r="D606">
        <v>88700</v>
      </c>
      <c r="E606">
        <v>151438</v>
      </c>
      <c r="F606" s="3">
        <f t="shared" si="36"/>
        <v>1.7073055242390078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8"/>
        <v>40565.25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s="2" t="s">
        <v>1252</v>
      </c>
      <c r="C607" s="1" t="s">
        <v>1253</v>
      </c>
      <c r="D607">
        <v>3300</v>
      </c>
      <c r="E607">
        <v>6178</v>
      </c>
      <c r="F607" s="3">
        <f t="shared" si="36"/>
        <v>1.8721212121212121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8"/>
        <v>42280.208333333328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s="2" t="s">
        <v>1254</v>
      </c>
      <c r="C608" s="1" t="s">
        <v>1255</v>
      </c>
      <c r="D608">
        <v>3400</v>
      </c>
      <c r="E608">
        <v>6405</v>
      </c>
      <c r="F608" s="3">
        <f t="shared" si="36"/>
        <v>1.8838235294117647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8"/>
        <v>42436.25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s="2" t="s">
        <v>1256</v>
      </c>
      <c r="C609" s="1" t="s">
        <v>1257</v>
      </c>
      <c r="D609">
        <v>137600</v>
      </c>
      <c r="E609">
        <v>180667</v>
      </c>
      <c r="F609" s="3">
        <f t="shared" si="36"/>
        <v>1.3129869186046512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8"/>
        <v>41721.208333333336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s="2" t="s">
        <v>1258</v>
      </c>
      <c r="C610" s="1" t="s">
        <v>1259</v>
      </c>
      <c r="D610">
        <v>3900</v>
      </c>
      <c r="E610">
        <v>11075</v>
      </c>
      <c r="F610" s="3">
        <f t="shared" si="36"/>
        <v>2.8397435897435899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8"/>
        <v>43530.25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s="2" t="s">
        <v>1260</v>
      </c>
      <c r="C611" s="1" t="s">
        <v>1261</v>
      </c>
      <c r="D611">
        <v>10000</v>
      </c>
      <c r="E611">
        <v>12042</v>
      </c>
      <c r="F611" s="3">
        <f t="shared" si="36"/>
        <v>1.2041999999999999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8"/>
        <v>43481.25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s="2" t="s">
        <v>1262</v>
      </c>
      <c r="C612" s="1" t="s">
        <v>1263</v>
      </c>
      <c r="D612">
        <v>42800</v>
      </c>
      <c r="E612">
        <v>179356</v>
      </c>
      <c r="F612" s="3">
        <f t="shared" si="36"/>
        <v>4.1905607476635511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8"/>
        <v>41259.25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s="2" t="s">
        <v>1264</v>
      </c>
      <c r="C613" s="1" t="s">
        <v>1265</v>
      </c>
      <c r="D613">
        <v>8200</v>
      </c>
      <c r="E613">
        <v>1136</v>
      </c>
      <c r="F613" s="3">
        <f t="shared" si="36"/>
        <v>0.13853658536585367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8"/>
        <v>41480.208333333336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s="2" t="s">
        <v>1266</v>
      </c>
      <c r="C614" s="1" t="s">
        <v>1267</v>
      </c>
      <c r="D614">
        <v>6200</v>
      </c>
      <c r="E614">
        <v>8645</v>
      </c>
      <c r="F614" s="3">
        <f t="shared" si="36"/>
        <v>1.3943548387096774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8"/>
        <v>40474.208333333336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s="2" t="s">
        <v>1268</v>
      </c>
      <c r="C615" s="1" t="s">
        <v>1269</v>
      </c>
      <c r="D615">
        <v>1100</v>
      </c>
      <c r="E615">
        <v>1914</v>
      </c>
      <c r="F615" s="3">
        <f t="shared" si="36"/>
        <v>1.74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8"/>
        <v>42973.208333333328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s="2" t="s">
        <v>1270</v>
      </c>
      <c r="C616" s="1" t="s">
        <v>1271</v>
      </c>
      <c r="D616">
        <v>26500</v>
      </c>
      <c r="E616">
        <v>41205</v>
      </c>
      <c r="F616" s="3">
        <f t="shared" si="36"/>
        <v>1.5549056603773586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8"/>
        <v>42746.25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s="2" t="s">
        <v>1272</v>
      </c>
      <c r="C617" s="1" t="s">
        <v>1273</v>
      </c>
      <c r="D617">
        <v>8500</v>
      </c>
      <c r="E617">
        <v>14488</v>
      </c>
      <c r="F617" s="3">
        <f t="shared" si="36"/>
        <v>1.7044705882352942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8"/>
        <v>42489.208333333328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s="2" t="s">
        <v>1274</v>
      </c>
      <c r="C618" s="1" t="s">
        <v>1275</v>
      </c>
      <c r="D618">
        <v>6400</v>
      </c>
      <c r="E618">
        <v>12129</v>
      </c>
      <c r="F618" s="3">
        <f t="shared" si="36"/>
        <v>1.8951562500000001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8"/>
        <v>41537.208333333336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s="2" t="s">
        <v>1276</v>
      </c>
      <c r="C619" s="1" t="s">
        <v>1277</v>
      </c>
      <c r="D619">
        <v>1400</v>
      </c>
      <c r="E619">
        <v>3496</v>
      </c>
      <c r="F619" s="3">
        <f t="shared" si="36"/>
        <v>2.4971428571428573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8"/>
        <v>41794.208333333336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s="2" t="s">
        <v>1278</v>
      </c>
      <c r="C620" s="1" t="s">
        <v>1279</v>
      </c>
      <c r="D620">
        <v>198600</v>
      </c>
      <c r="E620">
        <v>97037</v>
      </c>
      <c r="F620" s="3">
        <f t="shared" si="36"/>
        <v>0.48860523665659616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8"/>
        <v>41396.208333333336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s="2" t="s">
        <v>1280</v>
      </c>
      <c r="C621" s="1" t="s">
        <v>1281</v>
      </c>
      <c r="D621">
        <v>195900</v>
      </c>
      <c r="E621">
        <v>55757</v>
      </c>
      <c r="F621" s="3">
        <f t="shared" si="36"/>
        <v>0.28461970393057684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8"/>
        <v>40669.208333333336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s="2" t="s">
        <v>1282</v>
      </c>
      <c r="C622" s="1" t="s">
        <v>1283</v>
      </c>
      <c r="D622">
        <v>4300</v>
      </c>
      <c r="E622">
        <v>11525</v>
      </c>
      <c r="F622" s="3">
        <f t="shared" si="36"/>
        <v>2.6802325581395348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8"/>
        <v>42559.208333333328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s="2" t="s">
        <v>1284</v>
      </c>
      <c r="C623" s="1" t="s">
        <v>1285</v>
      </c>
      <c r="D623">
        <v>25600</v>
      </c>
      <c r="E623">
        <v>158669</v>
      </c>
      <c r="F623" s="3">
        <f t="shared" si="36"/>
        <v>6.1980078125000002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8"/>
        <v>42626.208333333328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s="2" t="s">
        <v>1286</v>
      </c>
      <c r="C624" s="1" t="s">
        <v>1287</v>
      </c>
      <c r="D624">
        <v>189000</v>
      </c>
      <c r="E624">
        <v>5916</v>
      </c>
      <c r="F624" s="3">
        <f t="shared" si="36"/>
        <v>3.1301587301587303E-2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8"/>
        <v>43205.208333333328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s="2" t="s">
        <v>1288</v>
      </c>
      <c r="C625" s="1" t="s">
        <v>1289</v>
      </c>
      <c r="D625">
        <v>94300</v>
      </c>
      <c r="E625">
        <v>150806</v>
      </c>
      <c r="F625" s="3">
        <f t="shared" si="36"/>
        <v>1.5992152704135738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8"/>
        <v>42201.208333333328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s="2" t="s">
        <v>1290</v>
      </c>
      <c r="C626" s="1" t="s">
        <v>1291</v>
      </c>
      <c r="D626">
        <v>5100</v>
      </c>
      <c r="E626">
        <v>14249</v>
      </c>
      <c r="F626" s="3">
        <f t="shared" si="36"/>
        <v>2.793921568627451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8"/>
        <v>42029.25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s="2" t="s">
        <v>1292</v>
      </c>
      <c r="C627" s="1" t="s">
        <v>1293</v>
      </c>
      <c r="D627">
        <v>7500</v>
      </c>
      <c r="E627">
        <v>5803</v>
      </c>
      <c r="F627" s="3">
        <f t="shared" si="36"/>
        <v>0.77373333333333338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8"/>
        <v>43857.25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s="2" t="s">
        <v>1294</v>
      </c>
      <c r="C628" s="1" t="s">
        <v>1295</v>
      </c>
      <c r="D628">
        <v>6400</v>
      </c>
      <c r="E628">
        <v>13205</v>
      </c>
      <c r="F628" s="3">
        <f t="shared" si="36"/>
        <v>2.0632812500000002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8"/>
        <v>40449.208333333336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s="2" t="s">
        <v>1296</v>
      </c>
      <c r="C629" s="1" t="s">
        <v>1297</v>
      </c>
      <c r="D629">
        <v>1600</v>
      </c>
      <c r="E629">
        <v>11108</v>
      </c>
      <c r="F629" s="3">
        <f t="shared" si="36"/>
        <v>6.9424999999999999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8"/>
        <v>40345.208333333336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s="2" t="s">
        <v>1298</v>
      </c>
      <c r="C630" s="1" t="s">
        <v>1299</v>
      </c>
      <c r="D630">
        <v>1900</v>
      </c>
      <c r="E630">
        <v>2884</v>
      </c>
      <c r="F630" s="3">
        <f t="shared" si="36"/>
        <v>1.5178947368421052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8"/>
        <v>40455.208333333336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s="2" t="s">
        <v>1300</v>
      </c>
      <c r="C631" s="1" t="s">
        <v>1301</v>
      </c>
      <c r="D631">
        <v>85900</v>
      </c>
      <c r="E631">
        <v>55476</v>
      </c>
      <c r="F631" s="3">
        <f t="shared" si="36"/>
        <v>0.64582072176949945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8"/>
        <v>42557.208333333328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s="2" t="s">
        <v>1302</v>
      </c>
      <c r="C632" s="1" t="s">
        <v>1303</v>
      </c>
      <c r="D632">
        <v>9500</v>
      </c>
      <c r="E632">
        <v>5973</v>
      </c>
      <c r="F632" s="3">
        <f t="shared" si="36"/>
        <v>0.62873684210526315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8"/>
        <v>43586.208333333328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s="2" t="s">
        <v>1304</v>
      </c>
      <c r="C633" s="1" t="s">
        <v>1305</v>
      </c>
      <c r="D633">
        <v>59200</v>
      </c>
      <c r="E633">
        <v>183756</v>
      </c>
      <c r="F633" s="3">
        <f t="shared" si="36"/>
        <v>3.1039864864864866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8"/>
        <v>43550.208333333328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s="2" t="s">
        <v>1306</v>
      </c>
      <c r="C634" s="1" t="s">
        <v>1307</v>
      </c>
      <c r="D634">
        <v>72100</v>
      </c>
      <c r="E634">
        <v>30902</v>
      </c>
      <c r="F634" s="3">
        <f t="shared" si="36"/>
        <v>0.42859916782246882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8"/>
        <v>41945.208333333336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s="2" t="s">
        <v>1308</v>
      </c>
      <c r="C635" s="1" t="s">
        <v>1309</v>
      </c>
      <c r="D635">
        <v>6700</v>
      </c>
      <c r="E635">
        <v>5569</v>
      </c>
      <c r="F635" s="3">
        <f t="shared" si="36"/>
        <v>0.83119402985074631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8"/>
        <v>42315.25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s="2" t="s">
        <v>1310</v>
      </c>
      <c r="C636" s="1" t="s">
        <v>1311</v>
      </c>
      <c r="D636">
        <v>118200</v>
      </c>
      <c r="E636">
        <v>92824</v>
      </c>
      <c r="F636" s="3">
        <f t="shared" si="36"/>
        <v>0.78531302876480547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8"/>
        <v>42819.208333333328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s="2" t="s">
        <v>1312</v>
      </c>
      <c r="C637" s="1" t="s">
        <v>1313</v>
      </c>
      <c r="D637">
        <v>139000</v>
      </c>
      <c r="E637">
        <v>158590</v>
      </c>
      <c r="F637" s="3">
        <f t="shared" si="36"/>
        <v>1.1409352517985611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8"/>
        <v>41314.25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s="2" t="s">
        <v>1314</v>
      </c>
      <c r="C638" s="1" t="s">
        <v>1315</v>
      </c>
      <c r="D638">
        <v>197700</v>
      </c>
      <c r="E638">
        <v>127591</v>
      </c>
      <c r="F638" s="3">
        <f t="shared" si="36"/>
        <v>0.64537683358624176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8"/>
        <v>40926.25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s="2" t="s">
        <v>1316</v>
      </c>
      <c r="C639" s="1" t="s">
        <v>1317</v>
      </c>
      <c r="D639">
        <v>8500</v>
      </c>
      <c r="E639">
        <v>6750</v>
      </c>
      <c r="F639" s="3">
        <f t="shared" si="36"/>
        <v>0.79411764705882348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8"/>
        <v>42688.25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s="2" t="s">
        <v>1318</v>
      </c>
      <c r="C640" s="1" t="s">
        <v>1319</v>
      </c>
      <c r="D640">
        <v>81600</v>
      </c>
      <c r="E640">
        <v>9318</v>
      </c>
      <c r="F640" s="3">
        <f t="shared" si="36"/>
        <v>0.11419117647058824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8"/>
        <v>40386.208333333336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s="2" t="s">
        <v>1320</v>
      </c>
      <c r="C641" s="1" t="s">
        <v>1321</v>
      </c>
      <c r="D641">
        <v>8600</v>
      </c>
      <c r="E641">
        <v>4832</v>
      </c>
      <c r="F641" s="3">
        <f t="shared" si="36"/>
        <v>0.56186046511627907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8"/>
        <v>43309.208333333328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s="2" t="s">
        <v>1322</v>
      </c>
      <c r="C642" s="1" t="s">
        <v>1323</v>
      </c>
      <c r="D642">
        <v>119800</v>
      </c>
      <c r="E642">
        <v>19769</v>
      </c>
      <c r="F642" s="3">
        <f t="shared" si="36"/>
        <v>0.16501669449081802</v>
      </c>
      <c r="G642" t="s">
        <v>14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8"/>
        <v>42387.25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s="2" t="s">
        <v>1324</v>
      </c>
      <c r="C643" s="1" t="s">
        <v>1325</v>
      </c>
      <c r="D643">
        <v>9400</v>
      </c>
      <c r="E643">
        <v>11277</v>
      </c>
      <c r="F643" s="3">
        <f t="shared" ref="F643:F706" si="40">E643/D643</f>
        <v>1.1996808510638297</v>
      </c>
      <c r="G643" t="s">
        <v>20</v>
      </c>
      <c r="H643">
        <v>194</v>
      </c>
      <c r="I643" s="5">
        <f t="shared" ref="I643:I706" si="41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2">(((L643/60)/60)/24)+DATE(1970,1,1)</f>
        <v>42786.25</v>
      </c>
      <c r="O643" s="9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s="2" t="s">
        <v>1326</v>
      </c>
      <c r="C644" s="1" t="s">
        <v>1327</v>
      </c>
      <c r="D644">
        <v>9200</v>
      </c>
      <c r="E644">
        <v>13382</v>
      </c>
      <c r="F644" s="3">
        <f t="shared" si="40"/>
        <v>1.4545652173913044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2"/>
        <v>43451.25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s="2" t="s">
        <v>1328</v>
      </c>
      <c r="C645" s="1" t="s">
        <v>1329</v>
      </c>
      <c r="D645">
        <v>14900</v>
      </c>
      <c r="E645">
        <v>32986</v>
      </c>
      <c r="F645" s="3">
        <f t="shared" si="40"/>
        <v>2.2138255033557046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2"/>
        <v>42795.25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s="2" t="s">
        <v>1330</v>
      </c>
      <c r="C646" s="1" t="s">
        <v>1331</v>
      </c>
      <c r="D646">
        <v>169400</v>
      </c>
      <c r="E646">
        <v>81984</v>
      </c>
      <c r="F646" s="3">
        <f t="shared" si="40"/>
        <v>0.48396694214876035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2"/>
        <v>43452.25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s="2" t="s">
        <v>1332</v>
      </c>
      <c r="C647" s="1" t="s">
        <v>1333</v>
      </c>
      <c r="D647">
        <v>192100</v>
      </c>
      <c r="E647">
        <v>178483</v>
      </c>
      <c r="F647" s="3">
        <f t="shared" si="40"/>
        <v>0.92911504424778757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2"/>
        <v>43369.208333333328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s="2" t="s">
        <v>1334</v>
      </c>
      <c r="C648" s="1" t="s">
        <v>1335</v>
      </c>
      <c r="D648">
        <v>98700</v>
      </c>
      <c r="E648">
        <v>87448</v>
      </c>
      <c r="F648" s="3">
        <f t="shared" si="40"/>
        <v>0.88599797365754818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2"/>
        <v>41346.208333333336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s="2" t="s">
        <v>1336</v>
      </c>
      <c r="C649" s="1" t="s">
        <v>1337</v>
      </c>
      <c r="D649">
        <v>4500</v>
      </c>
      <c r="E649">
        <v>1863</v>
      </c>
      <c r="F649" s="3">
        <f t="shared" si="40"/>
        <v>0.41399999999999998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2"/>
        <v>43199.208333333328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s="2" t="s">
        <v>1338</v>
      </c>
      <c r="C650" s="1" t="s">
        <v>1339</v>
      </c>
      <c r="D650">
        <v>98600</v>
      </c>
      <c r="E650">
        <v>62174</v>
      </c>
      <c r="F650" s="3">
        <f t="shared" si="40"/>
        <v>0.63056795131845844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2"/>
        <v>42922.208333333328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s="2" t="s">
        <v>1340</v>
      </c>
      <c r="C651" s="1" t="s">
        <v>1341</v>
      </c>
      <c r="D651">
        <v>121700</v>
      </c>
      <c r="E651">
        <v>59003</v>
      </c>
      <c r="F651" s="3">
        <f t="shared" si="40"/>
        <v>0.48482333607230893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2"/>
        <v>40471.208333333336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s="2" t="s">
        <v>1342</v>
      </c>
      <c r="C652" s="1" t="s">
        <v>1343</v>
      </c>
      <c r="D652">
        <v>100</v>
      </c>
      <c r="E652">
        <v>2</v>
      </c>
      <c r="F652" s="3">
        <f t="shared" si="40"/>
        <v>0.02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2"/>
        <v>41828.208333333336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s="2" t="s">
        <v>1344</v>
      </c>
      <c r="C653" s="1" t="s">
        <v>1345</v>
      </c>
      <c r="D653">
        <v>196700</v>
      </c>
      <c r="E653">
        <v>174039</v>
      </c>
      <c r="F653" s="3">
        <f t="shared" si="40"/>
        <v>0.88479410269445857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2"/>
        <v>41692.25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s="2" t="s">
        <v>1346</v>
      </c>
      <c r="C654" s="1" t="s">
        <v>1347</v>
      </c>
      <c r="D654">
        <v>10000</v>
      </c>
      <c r="E654">
        <v>12684</v>
      </c>
      <c r="F654" s="3">
        <f t="shared" si="40"/>
        <v>1.2684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2"/>
        <v>42587.208333333328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s="2" t="s">
        <v>1348</v>
      </c>
      <c r="C655" s="1" t="s">
        <v>1349</v>
      </c>
      <c r="D655">
        <v>600</v>
      </c>
      <c r="E655">
        <v>14033</v>
      </c>
      <c r="F655" s="3">
        <f t="shared" si="40"/>
        <v>23.388333333333332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2"/>
        <v>42468.208333333328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s="2" t="s">
        <v>1350</v>
      </c>
      <c r="C656" s="1" t="s">
        <v>1351</v>
      </c>
      <c r="D656">
        <v>35000</v>
      </c>
      <c r="E656">
        <v>177936</v>
      </c>
      <c r="F656" s="3">
        <f t="shared" si="40"/>
        <v>5.0838857142857146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2"/>
        <v>42240.208333333328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s="2" t="s">
        <v>1352</v>
      </c>
      <c r="C657" s="1" t="s">
        <v>1353</v>
      </c>
      <c r="D657">
        <v>6900</v>
      </c>
      <c r="E657">
        <v>13212</v>
      </c>
      <c r="F657" s="3">
        <f t="shared" si="40"/>
        <v>1.9147826086956521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2"/>
        <v>42796.25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s="2" t="s">
        <v>1354</v>
      </c>
      <c r="C658" s="1" t="s">
        <v>1355</v>
      </c>
      <c r="D658">
        <v>118400</v>
      </c>
      <c r="E658">
        <v>49879</v>
      </c>
      <c r="F658" s="3">
        <f t="shared" si="40"/>
        <v>0.42127533783783783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2"/>
        <v>43097.25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s="2" t="s">
        <v>1356</v>
      </c>
      <c r="C659" s="1" t="s">
        <v>1357</v>
      </c>
      <c r="D659">
        <v>10000</v>
      </c>
      <c r="E659">
        <v>824</v>
      </c>
      <c r="F659" s="3">
        <f t="shared" si="40"/>
        <v>8.2400000000000001E-2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2"/>
        <v>43096.25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s="2" t="s">
        <v>1358</v>
      </c>
      <c r="C660" s="1" t="s">
        <v>1359</v>
      </c>
      <c r="D660">
        <v>52600</v>
      </c>
      <c r="E660">
        <v>31594</v>
      </c>
      <c r="F660" s="3">
        <f t="shared" si="40"/>
        <v>0.60064638783269964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2"/>
        <v>42246.208333333328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s="2" t="s">
        <v>1360</v>
      </c>
      <c r="C661" s="1" t="s">
        <v>1361</v>
      </c>
      <c r="D661">
        <v>120700</v>
      </c>
      <c r="E661">
        <v>57010</v>
      </c>
      <c r="F661" s="3">
        <f t="shared" si="40"/>
        <v>0.47232808616404309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2"/>
        <v>40570.25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s="2" t="s">
        <v>1362</v>
      </c>
      <c r="C662" s="1" t="s">
        <v>1363</v>
      </c>
      <c r="D662">
        <v>9100</v>
      </c>
      <c r="E662">
        <v>7438</v>
      </c>
      <c r="F662" s="3">
        <f t="shared" si="40"/>
        <v>0.81736263736263737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2"/>
        <v>42237.208333333328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s="2" t="s">
        <v>1364</v>
      </c>
      <c r="C663" s="1" t="s">
        <v>1365</v>
      </c>
      <c r="D663">
        <v>106800</v>
      </c>
      <c r="E663">
        <v>57872</v>
      </c>
      <c r="F663" s="3">
        <f t="shared" si="40"/>
        <v>0.54187265917603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2"/>
        <v>40996.208333333336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s="2" t="s">
        <v>1366</v>
      </c>
      <c r="C664" s="1" t="s">
        <v>1367</v>
      </c>
      <c r="D664">
        <v>9100</v>
      </c>
      <c r="E664">
        <v>8906</v>
      </c>
      <c r="F664" s="3">
        <f t="shared" si="40"/>
        <v>0.97868131868131869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2"/>
        <v>43443.25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s="2" t="s">
        <v>1368</v>
      </c>
      <c r="C665" s="1" t="s">
        <v>1369</v>
      </c>
      <c r="D665">
        <v>10000</v>
      </c>
      <c r="E665">
        <v>7724</v>
      </c>
      <c r="F665" s="3">
        <f t="shared" si="40"/>
        <v>0.77239999999999998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2"/>
        <v>40458.208333333336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s="2" t="s">
        <v>708</v>
      </c>
      <c r="C666" s="1" t="s">
        <v>1370</v>
      </c>
      <c r="D666">
        <v>79400</v>
      </c>
      <c r="E666">
        <v>26571</v>
      </c>
      <c r="F666" s="3">
        <f t="shared" si="40"/>
        <v>0.33464735516372796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2"/>
        <v>40959.25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s="2" t="s">
        <v>1371</v>
      </c>
      <c r="C667" s="1" t="s">
        <v>1372</v>
      </c>
      <c r="D667">
        <v>5100</v>
      </c>
      <c r="E667">
        <v>12219</v>
      </c>
      <c r="F667" s="3">
        <f t="shared" si="40"/>
        <v>2.3958823529411766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2"/>
        <v>40733.208333333336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s="2" t="s">
        <v>1373</v>
      </c>
      <c r="C668" s="1" t="s">
        <v>1374</v>
      </c>
      <c r="D668">
        <v>3100</v>
      </c>
      <c r="E668">
        <v>1985</v>
      </c>
      <c r="F668" s="3">
        <f t="shared" si="40"/>
        <v>0.64032258064516134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2"/>
        <v>41516.208333333336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s="2" t="s">
        <v>1375</v>
      </c>
      <c r="C669" s="1" t="s">
        <v>1376</v>
      </c>
      <c r="D669">
        <v>6900</v>
      </c>
      <c r="E669">
        <v>12155</v>
      </c>
      <c r="F669" s="3">
        <f t="shared" si="40"/>
        <v>1.7615942028985507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2"/>
        <v>41892.208333333336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s="2" t="s">
        <v>1377</v>
      </c>
      <c r="C670" s="1" t="s">
        <v>1378</v>
      </c>
      <c r="D670">
        <v>27500</v>
      </c>
      <c r="E670">
        <v>5593</v>
      </c>
      <c r="F670" s="3">
        <f t="shared" si="40"/>
        <v>0.20338181818181819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2"/>
        <v>41122.208333333336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s="2" t="s">
        <v>1379</v>
      </c>
      <c r="C671" s="1" t="s">
        <v>1380</v>
      </c>
      <c r="D671">
        <v>48800</v>
      </c>
      <c r="E671">
        <v>175020</v>
      </c>
      <c r="F671" s="3">
        <f t="shared" si="40"/>
        <v>3.5864754098360656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2"/>
        <v>42912.208333333328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s="2" t="s">
        <v>1334</v>
      </c>
      <c r="C672" s="1" t="s">
        <v>1381</v>
      </c>
      <c r="D672">
        <v>16200</v>
      </c>
      <c r="E672">
        <v>75955</v>
      </c>
      <c r="F672" s="3">
        <f t="shared" si="40"/>
        <v>4.6885802469135802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2"/>
        <v>42425.25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s="2" t="s">
        <v>1382</v>
      </c>
      <c r="C673" s="1" t="s">
        <v>1383</v>
      </c>
      <c r="D673">
        <v>97600</v>
      </c>
      <c r="E673">
        <v>119127</v>
      </c>
      <c r="F673" s="3">
        <f t="shared" si="40"/>
        <v>1.220563524590164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2"/>
        <v>40390.208333333336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s="2" t="s">
        <v>1384</v>
      </c>
      <c r="C674" s="1" t="s">
        <v>1385</v>
      </c>
      <c r="D674">
        <v>197900</v>
      </c>
      <c r="E674">
        <v>110689</v>
      </c>
      <c r="F674" s="3">
        <f t="shared" si="40"/>
        <v>0.55931783729156137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2"/>
        <v>43180.208333333328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s="2" t="s">
        <v>1386</v>
      </c>
      <c r="C675" s="1" t="s">
        <v>1387</v>
      </c>
      <c r="D675">
        <v>5600</v>
      </c>
      <c r="E675">
        <v>2445</v>
      </c>
      <c r="F675" s="3">
        <f t="shared" si="40"/>
        <v>0.43660714285714286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2"/>
        <v>42475.208333333328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s="2" t="s">
        <v>1388</v>
      </c>
      <c r="C676" s="1" t="s">
        <v>1389</v>
      </c>
      <c r="D676">
        <v>170700</v>
      </c>
      <c r="E676">
        <v>57250</v>
      </c>
      <c r="F676" s="3">
        <f t="shared" si="40"/>
        <v>0.33538371411833628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2"/>
        <v>40774.208333333336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s="2" t="s">
        <v>1390</v>
      </c>
      <c r="C677" s="1" t="s">
        <v>1391</v>
      </c>
      <c r="D677">
        <v>9700</v>
      </c>
      <c r="E677">
        <v>11929</v>
      </c>
      <c r="F677" s="3">
        <f t="shared" si="40"/>
        <v>1.2297938144329896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2"/>
        <v>43719.208333333328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s="2" t="s">
        <v>1392</v>
      </c>
      <c r="C678" s="1" t="s">
        <v>1393</v>
      </c>
      <c r="D678">
        <v>62300</v>
      </c>
      <c r="E678">
        <v>118214</v>
      </c>
      <c r="F678" s="3">
        <f t="shared" si="40"/>
        <v>1.8974959871589085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2"/>
        <v>41178.208333333336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s="2" t="s">
        <v>1394</v>
      </c>
      <c r="C679" s="1" t="s">
        <v>1395</v>
      </c>
      <c r="D679">
        <v>5300</v>
      </c>
      <c r="E679">
        <v>4432</v>
      </c>
      <c r="F679" s="3">
        <f t="shared" si="40"/>
        <v>0.83622641509433959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2"/>
        <v>42561.208333333328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s="2" t="s">
        <v>1396</v>
      </c>
      <c r="C680" s="1" t="s">
        <v>1397</v>
      </c>
      <c r="D680">
        <v>99500</v>
      </c>
      <c r="E680">
        <v>17879</v>
      </c>
      <c r="F680" s="3">
        <f t="shared" si="40"/>
        <v>0.17968844221105529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2"/>
        <v>43484.25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s="2" t="s">
        <v>668</v>
      </c>
      <c r="C681" s="1" t="s">
        <v>1398</v>
      </c>
      <c r="D681">
        <v>1400</v>
      </c>
      <c r="E681">
        <v>14511</v>
      </c>
      <c r="F681" s="3">
        <f t="shared" si="40"/>
        <v>10.365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2"/>
        <v>43756.208333333328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s="2" t="s">
        <v>1399</v>
      </c>
      <c r="C682" s="1" t="s">
        <v>1400</v>
      </c>
      <c r="D682">
        <v>145600</v>
      </c>
      <c r="E682">
        <v>141822</v>
      </c>
      <c r="F682" s="3">
        <f t="shared" si="40"/>
        <v>0.97405219780219776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2"/>
        <v>43813.25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s="2" t="s">
        <v>1401</v>
      </c>
      <c r="C683" s="1" t="s">
        <v>1402</v>
      </c>
      <c r="D683">
        <v>184100</v>
      </c>
      <c r="E683">
        <v>159037</v>
      </c>
      <c r="F683" s="3">
        <f t="shared" si="40"/>
        <v>0.86386203150461705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2"/>
        <v>40898.25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s="2" t="s">
        <v>1403</v>
      </c>
      <c r="C684" s="1" t="s">
        <v>1404</v>
      </c>
      <c r="D684">
        <v>5400</v>
      </c>
      <c r="E684">
        <v>8109</v>
      </c>
      <c r="F684" s="3">
        <f t="shared" si="40"/>
        <v>1.5016666666666667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2"/>
        <v>41619.25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s="2" t="s">
        <v>1405</v>
      </c>
      <c r="C685" s="1" t="s">
        <v>1406</v>
      </c>
      <c r="D685">
        <v>2300</v>
      </c>
      <c r="E685">
        <v>8244</v>
      </c>
      <c r="F685" s="3">
        <f t="shared" si="40"/>
        <v>3.5843478260869563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2"/>
        <v>43359.208333333328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s="2" t="s">
        <v>1407</v>
      </c>
      <c r="C686" s="1" t="s">
        <v>1408</v>
      </c>
      <c r="D686">
        <v>1400</v>
      </c>
      <c r="E686">
        <v>7600</v>
      </c>
      <c r="F686" s="3">
        <f t="shared" si="40"/>
        <v>5.4285714285714288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2"/>
        <v>40358.208333333336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s="2" t="s">
        <v>1409</v>
      </c>
      <c r="C687" s="1" t="s">
        <v>1410</v>
      </c>
      <c r="D687">
        <v>140000</v>
      </c>
      <c r="E687">
        <v>94501</v>
      </c>
      <c r="F687" s="3">
        <f t="shared" si="40"/>
        <v>0.67500714285714281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2"/>
        <v>42239.208333333328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s="2" t="s">
        <v>1411</v>
      </c>
      <c r="C688" s="1" t="s">
        <v>1412</v>
      </c>
      <c r="D688">
        <v>7500</v>
      </c>
      <c r="E688">
        <v>14381</v>
      </c>
      <c r="F688" s="3">
        <f t="shared" si="40"/>
        <v>1.9174666666666667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2"/>
        <v>43186.208333333328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s="2" t="s">
        <v>1413</v>
      </c>
      <c r="C689" s="1" t="s">
        <v>1414</v>
      </c>
      <c r="D689">
        <v>1500</v>
      </c>
      <c r="E689">
        <v>13980</v>
      </c>
      <c r="F689" s="3">
        <f t="shared" si="40"/>
        <v>9.32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2"/>
        <v>42806.25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s="2" t="s">
        <v>1415</v>
      </c>
      <c r="C690" s="1" t="s">
        <v>1416</v>
      </c>
      <c r="D690">
        <v>2900</v>
      </c>
      <c r="E690">
        <v>12449</v>
      </c>
      <c r="F690" s="3">
        <f t="shared" si="40"/>
        <v>4.2927586206896553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2"/>
        <v>43475.25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s="2" t="s">
        <v>1417</v>
      </c>
      <c r="C691" s="1" t="s">
        <v>1418</v>
      </c>
      <c r="D691">
        <v>7300</v>
      </c>
      <c r="E691">
        <v>7348</v>
      </c>
      <c r="F691" s="3">
        <f t="shared" si="40"/>
        <v>1.0065753424657535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2"/>
        <v>41576.208333333336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s="2" t="s">
        <v>1419</v>
      </c>
      <c r="C692" s="1" t="s">
        <v>1420</v>
      </c>
      <c r="D692">
        <v>3600</v>
      </c>
      <c r="E692">
        <v>8158</v>
      </c>
      <c r="F692" s="3">
        <f t="shared" si="40"/>
        <v>2.266111111111111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2"/>
        <v>40874.25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s="2" t="s">
        <v>1421</v>
      </c>
      <c r="C693" s="1" t="s">
        <v>1422</v>
      </c>
      <c r="D693">
        <v>5000</v>
      </c>
      <c r="E693">
        <v>7119</v>
      </c>
      <c r="F693" s="3">
        <f t="shared" si="40"/>
        <v>1.4238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2"/>
        <v>41185.208333333336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s="2" t="s">
        <v>1423</v>
      </c>
      <c r="C694" s="1" t="s">
        <v>1424</v>
      </c>
      <c r="D694">
        <v>6000</v>
      </c>
      <c r="E694">
        <v>5438</v>
      </c>
      <c r="F694" s="3">
        <f t="shared" si="40"/>
        <v>0.90633333333333332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2"/>
        <v>43655.208333333328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s="2" t="s">
        <v>1425</v>
      </c>
      <c r="C695" s="1" t="s">
        <v>1426</v>
      </c>
      <c r="D695">
        <v>180400</v>
      </c>
      <c r="E695">
        <v>115396</v>
      </c>
      <c r="F695" s="3">
        <f t="shared" si="40"/>
        <v>0.63966740576496672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2"/>
        <v>43025.208333333328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s="2" t="s">
        <v>1427</v>
      </c>
      <c r="C696" s="1" t="s">
        <v>1428</v>
      </c>
      <c r="D696">
        <v>9100</v>
      </c>
      <c r="E696">
        <v>7656</v>
      </c>
      <c r="F696" s="3">
        <f t="shared" si="40"/>
        <v>0.84131868131868137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2"/>
        <v>43066.25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s="2" t="s">
        <v>1429</v>
      </c>
      <c r="C697" s="1" t="s">
        <v>1430</v>
      </c>
      <c r="D697">
        <v>9200</v>
      </c>
      <c r="E697">
        <v>12322</v>
      </c>
      <c r="F697" s="3">
        <f t="shared" si="40"/>
        <v>1.3393478260869565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2"/>
        <v>42322.25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s="2" t="s">
        <v>1431</v>
      </c>
      <c r="C698" s="1" t="s">
        <v>1432</v>
      </c>
      <c r="D698">
        <v>164100</v>
      </c>
      <c r="E698">
        <v>96888</v>
      </c>
      <c r="F698" s="3">
        <f t="shared" si="40"/>
        <v>0.59042047531992692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2"/>
        <v>42114.208333333328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s="2" t="s">
        <v>1433</v>
      </c>
      <c r="C699" s="1" t="s">
        <v>1434</v>
      </c>
      <c r="D699">
        <v>128900</v>
      </c>
      <c r="E699">
        <v>196960</v>
      </c>
      <c r="F699" s="3">
        <f t="shared" si="40"/>
        <v>1.5280062063615205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2"/>
        <v>43190.208333333328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s="2" t="s">
        <v>1435</v>
      </c>
      <c r="C700" s="1" t="s">
        <v>1436</v>
      </c>
      <c r="D700">
        <v>42100</v>
      </c>
      <c r="E700">
        <v>188057</v>
      </c>
      <c r="F700" s="3">
        <f t="shared" si="40"/>
        <v>4.466912114014252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2"/>
        <v>40871.25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s="2" t="s">
        <v>444</v>
      </c>
      <c r="C701" s="1" t="s">
        <v>1437</v>
      </c>
      <c r="D701">
        <v>7400</v>
      </c>
      <c r="E701">
        <v>6245</v>
      </c>
      <c r="F701" s="3">
        <f t="shared" si="40"/>
        <v>0.8439189189189189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2"/>
        <v>43641.208333333328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s="2" t="s">
        <v>1438</v>
      </c>
      <c r="C702" s="1" t="s">
        <v>1439</v>
      </c>
      <c r="D702">
        <v>100</v>
      </c>
      <c r="E702">
        <v>3</v>
      </c>
      <c r="F702" s="3">
        <f t="shared" si="40"/>
        <v>0.03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2"/>
        <v>40203.25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s="2" t="s">
        <v>1440</v>
      </c>
      <c r="C703" s="1" t="s">
        <v>1441</v>
      </c>
      <c r="D703">
        <v>52000</v>
      </c>
      <c r="E703">
        <v>91014</v>
      </c>
      <c r="F703" s="3">
        <f t="shared" si="40"/>
        <v>1.7502692307692307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2"/>
        <v>40629.208333333336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s="2" t="s">
        <v>1442</v>
      </c>
      <c r="C704" s="1" t="s">
        <v>1443</v>
      </c>
      <c r="D704">
        <v>8700</v>
      </c>
      <c r="E704">
        <v>4710</v>
      </c>
      <c r="F704" s="3">
        <f t="shared" si="40"/>
        <v>0.54137931034482756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2"/>
        <v>41477.208333333336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s="2" t="s">
        <v>1444</v>
      </c>
      <c r="C705" s="1" t="s">
        <v>1445</v>
      </c>
      <c r="D705">
        <v>63400</v>
      </c>
      <c r="E705">
        <v>197728</v>
      </c>
      <c r="F705" s="3">
        <f t="shared" si="40"/>
        <v>3.1187381703470032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2"/>
        <v>41020.208333333336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s="2" t="s">
        <v>1446</v>
      </c>
      <c r="C706" s="1" t="s">
        <v>1447</v>
      </c>
      <c r="D706">
        <v>8700</v>
      </c>
      <c r="E706">
        <v>10682</v>
      </c>
      <c r="F706" s="3">
        <f t="shared" si="40"/>
        <v>1.2278160919540231</v>
      </c>
      <c r="G706" t="s">
        <v>20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2"/>
        <v>42555.208333333328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s="2" t="s">
        <v>1448</v>
      </c>
      <c r="C707" s="1" t="s">
        <v>1449</v>
      </c>
      <c r="D707">
        <v>169700</v>
      </c>
      <c r="E707">
        <v>168048</v>
      </c>
      <c r="F707" s="3">
        <f t="shared" ref="F707:F770" si="44">E707/D707</f>
        <v>0.99026517383618151</v>
      </c>
      <c r="G707" t="s">
        <v>14</v>
      </c>
      <c r="H707">
        <v>2025</v>
      </c>
      <c r="I707" s="5">
        <f t="shared" ref="I707:I770" si="45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6">(((L707/60)/60)/24)+DATE(1970,1,1)</f>
        <v>41619.25</v>
      </c>
      <c r="O707" s="9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s="2" t="s">
        <v>1450</v>
      </c>
      <c r="C708" s="1" t="s">
        <v>1451</v>
      </c>
      <c r="D708">
        <v>108400</v>
      </c>
      <c r="E708">
        <v>138586</v>
      </c>
      <c r="F708" s="3">
        <f t="shared" si="44"/>
        <v>1.278468634686347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6"/>
        <v>43471.25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s="2" t="s">
        <v>1452</v>
      </c>
      <c r="C709" s="1" t="s">
        <v>1453</v>
      </c>
      <c r="D709">
        <v>7300</v>
      </c>
      <c r="E709">
        <v>11579</v>
      </c>
      <c r="F709" s="3">
        <f t="shared" si="44"/>
        <v>1.5861643835616439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6"/>
        <v>43442.25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s="2" t="s">
        <v>1454</v>
      </c>
      <c r="C710" s="1" t="s">
        <v>1455</v>
      </c>
      <c r="D710">
        <v>1700</v>
      </c>
      <c r="E710">
        <v>12020</v>
      </c>
      <c r="F710" s="3">
        <f t="shared" si="44"/>
        <v>7.0705882352941174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6"/>
        <v>42877.208333333328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s="2" t="s">
        <v>1456</v>
      </c>
      <c r="C711" s="1" t="s">
        <v>1457</v>
      </c>
      <c r="D711">
        <v>9800</v>
      </c>
      <c r="E711">
        <v>13954</v>
      </c>
      <c r="F711" s="3">
        <f t="shared" si="44"/>
        <v>1.4238775510204082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6"/>
        <v>41018.208333333336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s="2" t="s">
        <v>1458</v>
      </c>
      <c r="C712" s="1" t="s">
        <v>1459</v>
      </c>
      <c r="D712">
        <v>4300</v>
      </c>
      <c r="E712">
        <v>6358</v>
      </c>
      <c r="F712" s="3">
        <f t="shared" si="44"/>
        <v>1.4786046511627906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6"/>
        <v>43295.208333333328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s="2" t="s">
        <v>1460</v>
      </c>
      <c r="C713" s="1" t="s">
        <v>1461</v>
      </c>
      <c r="D713">
        <v>6200</v>
      </c>
      <c r="E713">
        <v>1260</v>
      </c>
      <c r="F713" s="3">
        <f t="shared" si="44"/>
        <v>0.20322580645161289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6"/>
        <v>42393.25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s="2" t="s">
        <v>1462</v>
      </c>
      <c r="C714" s="1" t="s">
        <v>1463</v>
      </c>
      <c r="D714">
        <v>800</v>
      </c>
      <c r="E714">
        <v>14725</v>
      </c>
      <c r="F714" s="3">
        <f t="shared" si="44"/>
        <v>18.40625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6"/>
        <v>42559.208333333328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s="2" t="s">
        <v>1464</v>
      </c>
      <c r="C715" s="1" t="s">
        <v>1465</v>
      </c>
      <c r="D715">
        <v>6900</v>
      </c>
      <c r="E715">
        <v>11174</v>
      </c>
      <c r="F715" s="3">
        <f t="shared" si="44"/>
        <v>1.6194202898550725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6"/>
        <v>42604.208333333328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s="2" t="s">
        <v>1466</v>
      </c>
      <c r="C716" s="1" t="s">
        <v>1467</v>
      </c>
      <c r="D716">
        <v>38500</v>
      </c>
      <c r="E716">
        <v>182036</v>
      </c>
      <c r="F716" s="3">
        <f t="shared" si="44"/>
        <v>4.7282077922077921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6"/>
        <v>41870.208333333336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s="2" t="s">
        <v>1468</v>
      </c>
      <c r="C717" s="1" t="s">
        <v>1469</v>
      </c>
      <c r="D717">
        <v>118000</v>
      </c>
      <c r="E717">
        <v>28870</v>
      </c>
      <c r="F717" s="3">
        <f t="shared" si="44"/>
        <v>0.24466101694915254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6"/>
        <v>40397.208333333336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s="2" t="s">
        <v>1470</v>
      </c>
      <c r="C718" s="1" t="s">
        <v>1471</v>
      </c>
      <c r="D718">
        <v>2000</v>
      </c>
      <c r="E718">
        <v>10353</v>
      </c>
      <c r="F718" s="3">
        <f t="shared" si="44"/>
        <v>5.1764999999999999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6"/>
        <v>41465.208333333336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s="2" t="s">
        <v>1472</v>
      </c>
      <c r="C719" s="1" t="s">
        <v>1473</v>
      </c>
      <c r="D719">
        <v>5600</v>
      </c>
      <c r="E719">
        <v>13868</v>
      </c>
      <c r="F719" s="3">
        <f t="shared" si="44"/>
        <v>2.4764285714285714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6"/>
        <v>40777.208333333336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s="2" t="s">
        <v>1474</v>
      </c>
      <c r="C720" s="1" t="s">
        <v>1475</v>
      </c>
      <c r="D720">
        <v>8300</v>
      </c>
      <c r="E720">
        <v>8317</v>
      </c>
      <c r="F720" s="3">
        <f t="shared" si="44"/>
        <v>1.0020481927710843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6"/>
        <v>41442.208333333336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s="2" t="s">
        <v>1476</v>
      </c>
      <c r="C721" s="1" t="s">
        <v>1477</v>
      </c>
      <c r="D721">
        <v>6900</v>
      </c>
      <c r="E721">
        <v>10557</v>
      </c>
      <c r="F721" s="3">
        <f t="shared" si="44"/>
        <v>1.53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6"/>
        <v>41058.208333333336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s="2" t="s">
        <v>1478</v>
      </c>
      <c r="C722" s="1" t="s">
        <v>1479</v>
      </c>
      <c r="D722">
        <v>8700</v>
      </c>
      <c r="E722">
        <v>3227</v>
      </c>
      <c r="F722" s="3">
        <f t="shared" si="44"/>
        <v>0.37091954022988505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6"/>
        <v>43152.25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s="2" t="s">
        <v>1480</v>
      </c>
      <c r="C723" s="1" t="s">
        <v>1481</v>
      </c>
      <c r="D723">
        <v>123600</v>
      </c>
      <c r="E723">
        <v>5429</v>
      </c>
      <c r="F723" s="3">
        <f t="shared" si="44"/>
        <v>4.3923948220064728E-2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6"/>
        <v>43194.208333333328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s="2" t="s">
        <v>1482</v>
      </c>
      <c r="C724" s="1" t="s">
        <v>1483</v>
      </c>
      <c r="D724">
        <v>48500</v>
      </c>
      <c r="E724">
        <v>75906</v>
      </c>
      <c r="F724" s="3">
        <f t="shared" si="44"/>
        <v>1.5650721649484536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6"/>
        <v>43045.25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s="2" t="s">
        <v>1484</v>
      </c>
      <c r="C725" s="1" t="s">
        <v>1485</v>
      </c>
      <c r="D725">
        <v>4900</v>
      </c>
      <c r="E725">
        <v>13250</v>
      </c>
      <c r="F725" s="3">
        <f t="shared" si="44"/>
        <v>2.704081632653061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6"/>
        <v>42431.25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s="2" t="s">
        <v>1486</v>
      </c>
      <c r="C726" s="1" t="s">
        <v>1487</v>
      </c>
      <c r="D726">
        <v>8400</v>
      </c>
      <c r="E726">
        <v>11261</v>
      </c>
      <c r="F726" s="3">
        <f t="shared" si="44"/>
        <v>1.3405952380952382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6"/>
        <v>41934.208333333336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s="2" t="s">
        <v>1488</v>
      </c>
      <c r="C727" s="1" t="s">
        <v>1489</v>
      </c>
      <c r="D727">
        <v>193200</v>
      </c>
      <c r="E727">
        <v>97369</v>
      </c>
      <c r="F727" s="3">
        <f t="shared" si="44"/>
        <v>0.50398033126293995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6"/>
        <v>41958.25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s="2" t="s">
        <v>1490</v>
      </c>
      <c r="C728" s="1" t="s">
        <v>1491</v>
      </c>
      <c r="D728">
        <v>54300</v>
      </c>
      <c r="E728">
        <v>48227</v>
      </c>
      <c r="F728" s="3">
        <f t="shared" si="44"/>
        <v>0.88815837937384901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6"/>
        <v>40476.208333333336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s="2" t="s">
        <v>1492</v>
      </c>
      <c r="C729" s="1" t="s">
        <v>1493</v>
      </c>
      <c r="D729">
        <v>8900</v>
      </c>
      <c r="E729">
        <v>14685</v>
      </c>
      <c r="F729" s="3">
        <f t="shared" si="44"/>
        <v>1.65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6"/>
        <v>43485.25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s="2" t="s">
        <v>1494</v>
      </c>
      <c r="C730" s="1" t="s">
        <v>1495</v>
      </c>
      <c r="D730">
        <v>4200</v>
      </c>
      <c r="E730">
        <v>735</v>
      </c>
      <c r="F730" s="3">
        <f t="shared" si="44"/>
        <v>0.17499999999999999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6"/>
        <v>42515.208333333328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s="2" t="s">
        <v>1496</v>
      </c>
      <c r="C731" s="1" t="s">
        <v>1497</v>
      </c>
      <c r="D731">
        <v>5600</v>
      </c>
      <c r="E731">
        <v>10397</v>
      </c>
      <c r="F731" s="3">
        <f t="shared" si="44"/>
        <v>1.8566071428571429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6"/>
        <v>41309.25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s="2" t="s">
        <v>1498</v>
      </c>
      <c r="C732" s="1" t="s">
        <v>1499</v>
      </c>
      <c r="D732">
        <v>28800</v>
      </c>
      <c r="E732">
        <v>118847</v>
      </c>
      <c r="F732" s="3">
        <f t="shared" si="44"/>
        <v>4.1266319444444441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6"/>
        <v>42147.208333333328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s="2" t="s">
        <v>1500</v>
      </c>
      <c r="C733" s="1" t="s">
        <v>1501</v>
      </c>
      <c r="D733">
        <v>8000</v>
      </c>
      <c r="E733">
        <v>7220</v>
      </c>
      <c r="F733" s="3">
        <f t="shared" si="44"/>
        <v>0.90249999999999997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6"/>
        <v>42939.208333333328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s="2" t="s">
        <v>1502</v>
      </c>
      <c r="C734" s="1" t="s">
        <v>1503</v>
      </c>
      <c r="D734">
        <v>117000</v>
      </c>
      <c r="E734">
        <v>107622</v>
      </c>
      <c r="F734" s="3">
        <f t="shared" si="44"/>
        <v>0.91984615384615387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6"/>
        <v>42816.208333333328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s="2" t="s">
        <v>1504</v>
      </c>
      <c r="C735" s="1" t="s">
        <v>1505</v>
      </c>
      <c r="D735">
        <v>15800</v>
      </c>
      <c r="E735">
        <v>83267</v>
      </c>
      <c r="F735" s="3">
        <f t="shared" si="44"/>
        <v>5.2700632911392402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6"/>
        <v>41844.208333333336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s="2" t="s">
        <v>1506</v>
      </c>
      <c r="C736" s="1" t="s">
        <v>1507</v>
      </c>
      <c r="D736">
        <v>4200</v>
      </c>
      <c r="E736">
        <v>13404</v>
      </c>
      <c r="F736" s="3">
        <f t="shared" si="44"/>
        <v>3.1914285714285713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6"/>
        <v>42763.25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s="2" t="s">
        <v>1508</v>
      </c>
      <c r="C737" s="1" t="s">
        <v>1509</v>
      </c>
      <c r="D737">
        <v>37100</v>
      </c>
      <c r="E737">
        <v>131404</v>
      </c>
      <c r="F737" s="3">
        <f t="shared" si="44"/>
        <v>3.5418867924528303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6"/>
        <v>42459.208333333328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s="2" t="s">
        <v>1510</v>
      </c>
      <c r="C738" s="1" t="s">
        <v>1511</v>
      </c>
      <c r="D738">
        <v>7700</v>
      </c>
      <c r="E738">
        <v>2533</v>
      </c>
      <c r="F738" s="3">
        <f t="shared" si="44"/>
        <v>0.32896103896103895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6"/>
        <v>42055.25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s="2" t="s">
        <v>1512</v>
      </c>
      <c r="C739" s="1" t="s">
        <v>1513</v>
      </c>
      <c r="D739">
        <v>3700</v>
      </c>
      <c r="E739">
        <v>5028</v>
      </c>
      <c r="F739" s="3">
        <f t="shared" si="44"/>
        <v>1.358918918918919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6"/>
        <v>42685.25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s="2" t="s">
        <v>1032</v>
      </c>
      <c r="C740" s="1" t="s">
        <v>1514</v>
      </c>
      <c r="D740">
        <v>74700</v>
      </c>
      <c r="E740">
        <v>1557</v>
      </c>
      <c r="F740" s="3">
        <f t="shared" si="44"/>
        <v>2.0843373493975904E-2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6"/>
        <v>41959.25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s="2" t="s">
        <v>1515</v>
      </c>
      <c r="C741" s="1" t="s">
        <v>1516</v>
      </c>
      <c r="D741">
        <v>10000</v>
      </c>
      <c r="E741">
        <v>6100</v>
      </c>
      <c r="F741" s="3">
        <f t="shared" si="44"/>
        <v>0.61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6"/>
        <v>41089.208333333336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s="2" t="s">
        <v>1517</v>
      </c>
      <c r="C742" s="1" t="s">
        <v>1518</v>
      </c>
      <c r="D742">
        <v>5300</v>
      </c>
      <c r="E742">
        <v>1592</v>
      </c>
      <c r="F742" s="3">
        <f t="shared" si="44"/>
        <v>0.30037735849056602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6"/>
        <v>42769.25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s="2" t="s">
        <v>628</v>
      </c>
      <c r="C743" s="1" t="s">
        <v>1519</v>
      </c>
      <c r="D743">
        <v>1200</v>
      </c>
      <c r="E743">
        <v>14150</v>
      </c>
      <c r="F743" s="3">
        <f t="shared" si="44"/>
        <v>11.791666666666666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6"/>
        <v>40321.208333333336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s="2" t="s">
        <v>1520</v>
      </c>
      <c r="C744" s="1" t="s">
        <v>1521</v>
      </c>
      <c r="D744">
        <v>1200</v>
      </c>
      <c r="E744">
        <v>13513</v>
      </c>
      <c r="F744" s="3">
        <f t="shared" si="44"/>
        <v>11.260833333333334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6"/>
        <v>40197.25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s="2" t="s">
        <v>1522</v>
      </c>
      <c r="C745" s="1" t="s">
        <v>1523</v>
      </c>
      <c r="D745">
        <v>3900</v>
      </c>
      <c r="E745">
        <v>504</v>
      </c>
      <c r="F745" s="3">
        <f t="shared" si="44"/>
        <v>0.12923076923076923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6"/>
        <v>42298.208333333328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s="2" t="s">
        <v>1524</v>
      </c>
      <c r="C746" s="1" t="s">
        <v>1525</v>
      </c>
      <c r="D746">
        <v>2000</v>
      </c>
      <c r="E746">
        <v>14240</v>
      </c>
      <c r="F746" s="3">
        <f t="shared" si="44"/>
        <v>7.12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6"/>
        <v>43322.208333333328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s="2" t="s">
        <v>1526</v>
      </c>
      <c r="C747" s="1" t="s">
        <v>1527</v>
      </c>
      <c r="D747">
        <v>6900</v>
      </c>
      <c r="E747">
        <v>2091</v>
      </c>
      <c r="F747" s="3">
        <f t="shared" si="44"/>
        <v>0.30304347826086958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6"/>
        <v>40328.208333333336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s="2" t="s">
        <v>1528</v>
      </c>
      <c r="C748" s="1" t="s">
        <v>1529</v>
      </c>
      <c r="D748">
        <v>55800</v>
      </c>
      <c r="E748">
        <v>118580</v>
      </c>
      <c r="F748" s="3">
        <f t="shared" si="44"/>
        <v>2.1250896057347672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6"/>
        <v>40825.208333333336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s="2" t="s">
        <v>1530</v>
      </c>
      <c r="C749" s="1" t="s">
        <v>1531</v>
      </c>
      <c r="D749">
        <v>4900</v>
      </c>
      <c r="E749">
        <v>11214</v>
      </c>
      <c r="F749" s="3">
        <f t="shared" si="44"/>
        <v>2.2885714285714287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6"/>
        <v>40423.208333333336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s="2" t="s">
        <v>1532</v>
      </c>
      <c r="C750" s="1" t="s">
        <v>1533</v>
      </c>
      <c r="D750">
        <v>194900</v>
      </c>
      <c r="E750">
        <v>68137</v>
      </c>
      <c r="F750" s="3">
        <f t="shared" si="44"/>
        <v>0.34959979476654696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6"/>
        <v>40238.25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s="2" t="s">
        <v>1534</v>
      </c>
      <c r="C751" s="1" t="s">
        <v>1535</v>
      </c>
      <c r="D751">
        <v>8600</v>
      </c>
      <c r="E751">
        <v>13527</v>
      </c>
      <c r="F751" s="3">
        <f t="shared" si="44"/>
        <v>1.5729069767441861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6"/>
        <v>41920.208333333336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s="2" t="s">
        <v>1536</v>
      </c>
      <c r="C752" s="1" t="s">
        <v>1537</v>
      </c>
      <c r="D752">
        <v>100</v>
      </c>
      <c r="E752">
        <v>1</v>
      </c>
      <c r="F752" s="3">
        <f t="shared" si="44"/>
        <v>0.01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6"/>
        <v>40360.208333333336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s="2" t="s">
        <v>1538</v>
      </c>
      <c r="C753" s="1" t="s">
        <v>1539</v>
      </c>
      <c r="D753">
        <v>3600</v>
      </c>
      <c r="E753">
        <v>8363</v>
      </c>
      <c r="F753" s="3">
        <f t="shared" si="44"/>
        <v>2.3230555555555554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6"/>
        <v>42446.208333333328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s="2" t="s">
        <v>1540</v>
      </c>
      <c r="C754" s="1" t="s">
        <v>1541</v>
      </c>
      <c r="D754">
        <v>5800</v>
      </c>
      <c r="E754">
        <v>5362</v>
      </c>
      <c r="F754" s="3">
        <f t="shared" si="44"/>
        <v>0.92448275862068963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6"/>
        <v>40395.208333333336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s="2" t="s">
        <v>1542</v>
      </c>
      <c r="C755" s="1" t="s">
        <v>1543</v>
      </c>
      <c r="D755">
        <v>4700</v>
      </c>
      <c r="E755">
        <v>12065</v>
      </c>
      <c r="F755" s="3">
        <f t="shared" si="44"/>
        <v>2.5670212765957445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6"/>
        <v>40321.208333333336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s="2" t="s">
        <v>1544</v>
      </c>
      <c r="C756" s="1" t="s">
        <v>1545</v>
      </c>
      <c r="D756">
        <v>70400</v>
      </c>
      <c r="E756">
        <v>118603</v>
      </c>
      <c r="F756" s="3">
        <f t="shared" si="44"/>
        <v>1.6847017045454546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6"/>
        <v>41210.208333333336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s="2" t="s">
        <v>1546</v>
      </c>
      <c r="C757" s="1" t="s">
        <v>1547</v>
      </c>
      <c r="D757">
        <v>4500</v>
      </c>
      <c r="E757">
        <v>7496</v>
      </c>
      <c r="F757" s="3">
        <f t="shared" si="44"/>
        <v>1.6657777777777778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6"/>
        <v>43096.25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s="2" t="s">
        <v>1548</v>
      </c>
      <c r="C758" s="1" t="s">
        <v>1549</v>
      </c>
      <c r="D758">
        <v>1300</v>
      </c>
      <c r="E758">
        <v>10037</v>
      </c>
      <c r="F758" s="3">
        <f t="shared" si="44"/>
        <v>7.7207692307692311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6"/>
        <v>42024.25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s="2" t="s">
        <v>1550</v>
      </c>
      <c r="C759" s="1" t="s">
        <v>1551</v>
      </c>
      <c r="D759">
        <v>1400</v>
      </c>
      <c r="E759">
        <v>5696</v>
      </c>
      <c r="F759" s="3">
        <f t="shared" si="44"/>
        <v>4.0685714285714285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6"/>
        <v>40675.208333333336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s="2" t="s">
        <v>1552</v>
      </c>
      <c r="C760" s="1" t="s">
        <v>1553</v>
      </c>
      <c r="D760">
        <v>29600</v>
      </c>
      <c r="E760">
        <v>167005</v>
      </c>
      <c r="F760" s="3">
        <f t="shared" si="44"/>
        <v>5.6420608108108112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6"/>
        <v>41936.208333333336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s="2" t="s">
        <v>1554</v>
      </c>
      <c r="C761" s="1" t="s">
        <v>1555</v>
      </c>
      <c r="D761">
        <v>167500</v>
      </c>
      <c r="E761">
        <v>114615</v>
      </c>
      <c r="F761" s="3">
        <f t="shared" si="44"/>
        <v>0.6842686567164179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6"/>
        <v>43136.25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s="2" t="s">
        <v>1556</v>
      </c>
      <c r="C762" s="1" t="s">
        <v>1557</v>
      </c>
      <c r="D762">
        <v>48300</v>
      </c>
      <c r="E762">
        <v>16592</v>
      </c>
      <c r="F762" s="3">
        <f t="shared" si="44"/>
        <v>0.34351966873706002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6"/>
        <v>43678.208333333328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s="2" t="s">
        <v>1558</v>
      </c>
      <c r="C763" s="1" t="s">
        <v>1559</v>
      </c>
      <c r="D763">
        <v>2200</v>
      </c>
      <c r="E763">
        <v>14420</v>
      </c>
      <c r="F763" s="3">
        <f t="shared" si="44"/>
        <v>6.5545454545454547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6"/>
        <v>42938.208333333328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s="2" t="s">
        <v>668</v>
      </c>
      <c r="C764" s="1" t="s">
        <v>1560</v>
      </c>
      <c r="D764">
        <v>3500</v>
      </c>
      <c r="E764">
        <v>6204</v>
      </c>
      <c r="F764" s="3">
        <f t="shared" si="44"/>
        <v>1.7725714285714285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6"/>
        <v>41241.25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s="2" t="s">
        <v>1561</v>
      </c>
      <c r="C765" s="1" t="s">
        <v>1562</v>
      </c>
      <c r="D765">
        <v>5600</v>
      </c>
      <c r="E765">
        <v>6338</v>
      </c>
      <c r="F765" s="3">
        <f t="shared" si="44"/>
        <v>1.1317857142857144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6"/>
        <v>41037.208333333336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s="2" t="s">
        <v>1563</v>
      </c>
      <c r="C766" s="1" t="s">
        <v>1564</v>
      </c>
      <c r="D766">
        <v>1100</v>
      </c>
      <c r="E766">
        <v>8010</v>
      </c>
      <c r="F766" s="3">
        <f t="shared" si="44"/>
        <v>7.2818181818181822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6"/>
        <v>40676.208333333336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s="2" t="s">
        <v>1565</v>
      </c>
      <c r="C767" s="1" t="s">
        <v>1566</v>
      </c>
      <c r="D767">
        <v>3900</v>
      </c>
      <c r="E767">
        <v>8125</v>
      </c>
      <c r="F767" s="3">
        <f t="shared" si="44"/>
        <v>2.0833333333333335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6"/>
        <v>42840.208333333328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s="2" t="s">
        <v>1567</v>
      </c>
      <c r="C768" s="1" t="s">
        <v>1568</v>
      </c>
      <c r="D768">
        <v>43800</v>
      </c>
      <c r="E768">
        <v>13653</v>
      </c>
      <c r="F768" s="3">
        <f t="shared" si="44"/>
        <v>0.31171232876712329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6"/>
        <v>43362.208333333328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s="2" t="s">
        <v>1569</v>
      </c>
      <c r="C769" s="1" t="s">
        <v>1570</v>
      </c>
      <c r="D769">
        <v>97200</v>
      </c>
      <c r="E769">
        <v>55372</v>
      </c>
      <c r="F769" s="3">
        <f t="shared" si="44"/>
        <v>0.56967078189300413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6"/>
        <v>42283.208333333328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s="2" t="s">
        <v>1571</v>
      </c>
      <c r="C770" s="1" t="s">
        <v>1572</v>
      </c>
      <c r="D770">
        <v>4800</v>
      </c>
      <c r="E770">
        <v>11088</v>
      </c>
      <c r="F770" s="3">
        <f t="shared" si="44"/>
        <v>2.31</v>
      </c>
      <c r="G770" t="s">
        <v>20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6"/>
        <v>41619.25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s="2" t="s">
        <v>1573</v>
      </c>
      <c r="C771" s="1" t="s">
        <v>1574</v>
      </c>
      <c r="D771">
        <v>125600</v>
      </c>
      <c r="E771">
        <v>109106</v>
      </c>
      <c r="F771" s="3">
        <f t="shared" ref="F771:F834" si="48">E771/D771</f>
        <v>0.86867834394904464</v>
      </c>
      <c r="G771" t="s">
        <v>14</v>
      </c>
      <c r="H771">
        <v>3410</v>
      </c>
      <c r="I771" s="5">
        <f t="shared" ref="I771:I834" si="49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50">(((L771/60)/60)/24)+DATE(1970,1,1)</f>
        <v>41501.208333333336</v>
      </c>
      <c r="O771" s="9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s="2" t="s">
        <v>1575</v>
      </c>
      <c r="C772" s="1" t="s">
        <v>1576</v>
      </c>
      <c r="D772">
        <v>4300</v>
      </c>
      <c r="E772">
        <v>11642</v>
      </c>
      <c r="F772" s="3">
        <f t="shared" si="48"/>
        <v>2.7074418604651163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50"/>
        <v>41743.208333333336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s="2" t="s">
        <v>1577</v>
      </c>
      <c r="C773" s="1" t="s">
        <v>1578</v>
      </c>
      <c r="D773">
        <v>5600</v>
      </c>
      <c r="E773">
        <v>2769</v>
      </c>
      <c r="F773" s="3">
        <f t="shared" si="48"/>
        <v>0.49446428571428569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50"/>
        <v>43491.25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s="2" t="s">
        <v>1579</v>
      </c>
      <c r="C774" s="1" t="s">
        <v>1580</v>
      </c>
      <c r="D774">
        <v>149600</v>
      </c>
      <c r="E774">
        <v>169586</v>
      </c>
      <c r="F774" s="3">
        <f t="shared" si="48"/>
        <v>1.1335962566844919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50"/>
        <v>43505.25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s="2" t="s">
        <v>1581</v>
      </c>
      <c r="C775" s="1" t="s">
        <v>1582</v>
      </c>
      <c r="D775">
        <v>53100</v>
      </c>
      <c r="E775">
        <v>101185</v>
      </c>
      <c r="F775" s="3">
        <f t="shared" si="48"/>
        <v>1.9055555555555554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50"/>
        <v>42838.208333333328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s="2" t="s">
        <v>1583</v>
      </c>
      <c r="C776" s="1" t="s">
        <v>1584</v>
      </c>
      <c r="D776">
        <v>5000</v>
      </c>
      <c r="E776">
        <v>6775</v>
      </c>
      <c r="F776" s="3">
        <f t="shared" si="48"/>
        <v>1.355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50"/>
        <v>42513.208333333328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s="2" t="s">
        <v>1585</v>
      </c>
      <c r="C777" s="1" t="s">
        <v>1586</v>
      </c>
      <c r="D777">
        <v>9400</v>
      </c>
      <c r="E777">
        <v>968</v>
      </c>
      <c r="F777" s="3">
        <f t="shared" si="48"/>
        <v>0.10297872340425532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50"/>
        <v>41949.25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s="2" t="s">
        <v>1587</v>
      </c>
      <c r="C778" s="1" t="s">
        <v>1588</v>
      </c>
      <c r="D778">
        <v>110800</v>
      </c>
      <c r="E778">
        <v>72623</v>
      </c>
      <c r="F778" s="3">
        <f t="shared" si="48"/>
        <v>0.65544223826714798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50"/>
        <v>43650.208333333328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s="2" t="s">
        <v>1589</v>
      </c>
      <c r="C779" s="1" t="s">
        <v>1590</v>
      </c>
      <c r="D779">
        <v>93800</v>
      </c>
      <c r="E779">
        <v>45987</v>
      </c>
      <c r="F779" s="3">
        <f t="shared" si="48"/>
        <v>0.49026652452025588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50"/>
        <v>40809.208333333336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s="2" t="s">
        <v>1591</v>
      </c>
      <c r="C780" s="1" t="s">
        <v>1592</v>
      </c>
      <c r="D780">
        <v>1300</v>
      </c>
      <c r="E780">
        <v>10243</v>
      </c>
      <c r="F780" s="3">
        <f t="shared" si="48"/>
        <v>7.8792307692307695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50"/>
        <v>40768.208333333336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s="2" t="s">
        <v>1593</v>
      </c>
      <c r="C781" s="1" t="s">
        <v>1594</v>
      </c>
      <c r="D781">
        <v>108700</v>
      </c>
      <c r="E781">
        <v>87293</v>
      </c>
      <c r="F781" s="3">
        <f t="shared" si="48"/>
        <v>0.80306347746090156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50"/>
        <v>42230.208333333328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s="2" t="s">
        <v>1595</v>
      </c>
      <c r="C782" s="1" t="s">
        <v>1596</v>
      </c>
      <c r="D782">
        <v>5100</v>
      </c>
      <c r="E782">
        <v>5421</v>
      </c>
      <c r="F782" s="3">
        <f t="shared" si="48"/>
        <v>1.0629411764705883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50"/>
        <v>42573.208333333328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s="2" t="s">
        <v>1597</v>
      </c>
      <c r="C783" s="1" t="s">
        <v>1598</v>
      </c>
      <c r="D783">
        <v>8700</v>
      </c>
      <c r="E783">
        <v>4414</v>
      </c>
      <c r="F783" s="3">
        <f t="shared" si="48"/>
        <v>0.50735632183908042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50"/>
        <v>40482.208333333336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s="2" t="s">
        <v>1599</v>
      </c>
      <c r="C784" s="1" t="s">
        <v>1600</v>
      </c>
      <c r="D784">
        <v>5100</v>
      </c>
      <c r="E784">
        <v>10981</v>
      </c>
      <c r="F784" s="3">
        <f t="shared" si="48"/>
        <v>2.153137254901961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50"/>
        <v>40603.25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s="2" t="s">
        <v>1601</v>
      </c>
      <c r="C785" s="1" t="s">
        <v>1602</v>
      </c>
      <c r="D785">
        <v>7400</v>
      </c>
      <c r="E785">
        <v>10451</v>
      </c>
      <c r="F785" s="3">
        <f t="shared" si="48"/>
        <v>1.4122972972972974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50"/>
        <v>41625.25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s="2" t="s">
        <v>1603</v>
      </c>
      <c r="C786" s="1" t="s">
        <v>1604</v>
      </c>
      <c r="D786">
        <v>88900</v>
      </c>
      <c r="E786">
        <v>102535</v>
      </c>
      <c r="F786" s="3">
        <f t="shared" si="48"/>
        <v>1.1533745781777278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50"/>
        <v>42435.25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s="2" t="s">
        <v>1605</v>
      </c>
      <c r="C787" s="1" t="s">
        <v>1606</v>
      </c>
      <c r="D787">
        <v>6700</v>
      </c>
      <c r="E787">
        <v>12939</v>
      </c>
      <c r="F787" s="3">
        <f t="shared" si="48"/>
        <v>1.9311940298507462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50"/>
        <v>43582.208333333328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s="2" t="s">
        <v>1607</v>
      </c>
      <c r="C788" s="1" t="s">
        <v>1608</v>
      </c>
      <c r="D788">
        <v>1500</v>
      </c>
      <c r="E788">
        <v>10946</v>
      </c>
      <c r="F788" s="3">
        <f t="shared" si="48"/>
        <v>7.2973333333333334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50"/>
        <v>43186.208333333328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s="2" t="s">
        <v>1609</v>
      </c>
      <c r="C789" s="1" t="s">
        <v>1610</v>
      </c>
      <c r="D789">
        <v>61200</v>
      </c>
      <c r="E789">
        <v>60994</v>
      </c>
      <c r="F789" s="3">
        <f t="shared" si="48"/>
        <v>0.99663398692810456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50"/>
        <v>40684.208333333336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s="2" t="s">
        <v>1611</v>
      </c>
      <c r="C790" s="1" t="s">
        <v>1612</v>
      </c>
      <c r="D790">
        <v>3600</v>
      </c>
      <c r="E790">
        <v>3174</v>
      </c>
      <c r="F790" s="3">
        <f t="shared" si="48"/>
        <v>0.88166666666666671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50"/>
        <v>41202.208333333336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s="2" t="s">
        <v>1613</v>
      </c>
      <c r="C791" s="1" t="s">
        <v>1614</v>
      </c>
      <c r="D791">
        <v>9000</v>
      </c>
      <c r="E791">
        <v>3351</v>
      </c>
      <c r="F791" s="3">
        <f t="shared" si="48"/>
        <v>0.37233333333333335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50"/>
        <v>41786.208333333336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s="2" t="s">
        <v>1615</v>
      </c>
      <c r="C792" s="1" t="s">
        <v>1616</v>
      </c>
      <c r="D792">
        <v>185900</v>
      </c>
      <c r="E792">
        <v>56774</v>
      </c>
      <c r="F792" s="3">
        <f t="shared" si="48"/>
        <v>0.30540075309306081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50"/>
        <v>40223.25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s="2" t="s">
        <v>1617</v>
      </c>
      <c r="C793" s="1" t="s">
        <v>1618</v>
      </c>
      <c r="D793">
        <v>2100</v>
      </c>
      <c r="E793">
        <v>540</v>
      </c>
      <c r="F793" s="3">
        <f t="shared" si="48"/>
        <v>0.25714285714285712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50"/>
        <v>42715.25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s="2" t="s">
        <v>1619</v>
      </c>
      <c r="C794" s="1" t="s">
        <v>1620</v>
      </c>
      <c r="D794">
        <v>2000</v>
      </c>
      <c r="E794">
        <v>680</v>
      </c>
      <c r="F794" s="3">
        <f t="shared" si="48"/>
        <v>0.34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50"/>
        <v>41451.208333333336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s="2" t="s">
        <v>1621</v>
      </c>
      <c r="C795" s="1" t="s">
        <v>1622</v>
      </c>
      <c r="D795">
        <v>1100</v>
      </c>
      <c r="E795">
        <v>13045</v>
      </c>
      <c r="F795" s="3">
        <f t="shared" si="48"/>
        <v>11.859090909090909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50"/>
        <v>41450.208333333336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s="2" t="s">
        <v>1623</v>
      </c>
      <c r="C796" s="1" t="s">
        <v>1624</v>
      </c>
      <c r="D796">
        <v>6600</v>
      </c>
      <c r="E796">
        <v>8276</v>
      </c>
      <c r="F796" s="3">
        <f t="shared" si="48"/>
        <v>1.2539393939393939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50"/>
        <v>43091.25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s="2" t="s">
        <v>1625</v>
      </c>
      <c r="C797" s="1" t="s">
        <v>1626</v>
      </c>
      <c r="D797">
        <v>7100</v>
      </c>
      <c r="E797">
        <v>1022</v>
      </c>
      <c r="F797" s="3">
        <f t="shared" si="48"/>
        <v>0.14394366197183098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50"/>
        <v>42675.208333333328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s="2" t="s">
        <v>1627</v>
      </c>
      <c r="C798" s="1" t="s">
        <v>1628</v>
      </c>
      <c r="D798">
        <v>7800</v>
      </c>
      <c r="E798">
        <v>4275</v>
      </c>
      <c r="F798" s="3">
        <f t="shared" si="48"/>
        <v>0.54807692307692313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50"/>
        <v>41859.208333333336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s="2" t="s">
        <v>1629</v>
      </c>
      <c r="C799" s="1" t="s">
        <v>1630</v>
      </c>
      <c r="D799">
        <v>7600</v>
      </c>
      <c r="E799">
        <v>8332</v>
      </c>
      <c r="F799" s="3">
        <f t="shared" si="48"/>
        <v>1.0963157894736841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50"/>
        <v>43464.25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s="2" t="s">
        <v>1631</v>
      </c>
      <c r="C800" s="1" t="s">
        <v>1632</v>
      </c>
      <c r="D800">
        <v>3400</v>
      </c>
      <c r="E800">
        <v>6408</v>
      </c>
      <c r="F800" s="3">
        <f t="shared" si="48"/>
        <v>1.8847058823529412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50"/>
        <v>41060.208333333336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s="2" t="s">
        <v>1633</v>
      </c>
      <c r="C801" s="1" t="s">
        <v>1634</v>
      </c>
      <c r="D801">
        <v>84500</v>
      </c>
      <c r="E801">
        <v>73522</v>
      </c>
      <c r="F801" s="3">
        <f t="shared" si="48"/>
        <v>0.87008284023668636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50"/>
        <v>42399.25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s="2" t="s">
        <v>1635</v>
      </c>
      <c r="C802" s="1" t="s">
        <v>1636</v>
      </c>
      <c r="D802">
        <v>100</v>
      </c>
      <c r="E802">
        <v>1</v>
      </c>
      <c r="F802" s="3">
        <f t="shared" si="48"/>
        <v>0.01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50"/>
        <v>42167.208333333328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s="2" t="s">
        <v>1637</v>
      </c>
      <c r="C803" s="1" t="s">
        <v>1638</v>
      </c>
      <c r="D803">
        <v>2300</v>
      </c>
      <c r="E803">
        <v>4667</v>
      </c>
      <c r="F803" s="3">
        <f t="shared" si="48"/>
        <v>2.0291304347826089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50"/>
        <v>43830.25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s="2" t="s">
        <v>1639</v>
      </c>
      <c r="C804" s="1" t="s">
        <v>1640</v>
      </c>
      <c r="D804">
        <v>6200</v>
      </c>
      <c r="E804">
        <v>12216</v>
      </c>
      <c r="F804" s="3">
        <f t="shared" si="48"/>
        <v>1.9703225806451612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50"/>
        <v>43650.208333333328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s="2" t="s">
        <v>1641</v>
      </c>
      <c r="C805" s="1" t="s">
        <v>1642</v>
      </c>
      <c r="D805">
        <v>6100</v>
      </c>
      <c r="E805">
        <v>6527</v>
      </c>
      <c r="F805" s="3">
        <f t="shared" si="48"/>
        <v>1.07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50"/>
        <v>43492.25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s="2" t="s">
        <v>1643</v>
      </c>
      <c r="C806" s="1" t="s">
        <v>1644</v>
      </c>
      <c r="D806">
        <v>2600</v>
      </c>
      <c r="E806">
        <v>6987</v>
      </c>
      <c r="F806" s="3">
        <f t="shared" si="48"/>
        <v>2.6873076923076922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50"/>
        <v>43102.25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s="2" t="s">
        <v>1645</v>
      </c>
      <c r="C807" s="1" t="s">
        <v>1646</v>
      </c>
      <c r="D807">
        <v>9700</v>
      </c>
      <c r="E807">
        <v>4932</v>
      </c>
      <c r="F807" s="3">
        <f t="shared" si="48"/>
        <v>0.50845360824742269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50"/>
        <v>41958.25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s="2" t="s">
        <v>1647</v>
      </c>
      <c r="C808" s="1" t="s">
        <v>1648</v>
      </c>
      <c r="D808">
        <v>700</v>
      </c>
      <c r="E808">
        <v>8262</v>
      </c>
      <c r="F808" s="3">
        <f t="shared" si="48"/>
        <v>11.802857142857142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50"/>
        <v>40973.25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s="2" t="s">
        <v>1649</v>
      </c>
      <c r="C809" s="1" t="s">
        <v>1650</v>
      </c>
      <c r="D809">
        <v>700</v>
      </c>
      <c r="E809">
        <v>1848</v>
      </c>
      <c r="F809" s="3">
        <f t="shared" si="48"/>
        <v>2.64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50"/>
        <v>43753.208333333328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s="2" t="s">
        <v>1651</v>
      </c>
      <c r="C810" s="1" t="s">
        <v>1652</v>
      </c>
      <c r="D810">
        <v>5200</v>
      </c>
      <c r="E810">
        <v>1583</v>
      </c>
      <c r="F810" s="3">
        <f t="shared" si="48"/>
        <v>0.30442307692307691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50"/>
        <v>42507.208333333328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s="2" t="s">
        <v>1599</v>
      </c>
      <c r="C811" s="1" t="s">
        <v>1653</v>
      </c>
      <c r="D811">
        <v>140800</v>
      </c>
      <c r="E811">
        <v>88536</v>
      </c>
      <c r="F811" s="3">
        <f t="shared" si="48"/>
        <v>0.62880681818181816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50"/>
        <v>41135.208333333336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s="2" t="s">
        <v>1654</v>
      </c>
      <c r="C812" s="1" t="s">
        <v>1655</v>
      </c>
      <c r="D812">
        <v>6400</v>
      </c>
      <c r="E812">
        <v>12360</v>
      </c>
      <c r="F812" s="3">
        <f t="shared" si="48"/>
        <v>1.9312499999999999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50"/>
        <v>43067.25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s="2" t="s">
        <v>1656</v>
      </c>
      <c r="C813" s="1" t="s">
        <v>1657</v>
      </c>
      <c r="D813">
        <v>92500</v>
      </c>
      <c r="E813">
        <v>71320</v>
      </c>
      <c r="F813" s="3">
        <f t="shared" si="48"/>
        <v>0.77102702702702708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50"/>
        <v>42378.25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s="2" t="s">
        <v>1658</v>
      </c>
      <c r="C814" s="1" t="s">
        <v>1659</v>
      </c>
      <c r="D814">
        <v>59700</v>
      </c>
      <c r="E814">
        <v>134640</v>
      </c>
      <c r="F814" s="3">
        <f t="shared" si="48"/>
        <v>2.2552763819095478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50"/>
        <v>43206.208333333328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s="2" t="s">
        <v>1660</v>
      </c>
      <c r="C815" s="1" t="s">
        <v>1661</v>
      </c>
      <c r="D815">
        <v>3200</v>
      </c>
      <c r="E815">
        <v>7661</v>
      </c>
      <c r="F815" s="3">
        <f t="shared" si="48"/>
        <v>2.3940625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50"/>
        <v>41148.208333333336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s="2" t="s">
        <v>1662</v>
      </c>
      <c r="C816" s="1" t="s">
        <v>1663</v>
      </c>
      <c r="D816">
        <v>3200</v>
      </c>
      <c r="E816">
        <v>2950</v>
      </c>
      <c r="F816" s="3">
        <f t="shared" si="48"/>
        <v>0.921875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50"/>
        <v>42517.208333333328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s="2" t="s">
        <v>1664</v>
      </c>
      <c r="C817" s="1" t="s">
        <v>1665</v>
      </c>
      <c r="D817">
        <v>9000</v>
      </c>
      <c r="E817">
        <v>11721</v>
      </c>
      <c r="F817" s="3">
        <f t="shared" si="48"/>
        <v>1.3023333333333333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50"/>
        <v>43068.25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s="2" t="s">
        <v>1666</v>
      </c>
      <c r="C818" s="1" t="s">
        <v>1667</v>
      </c>
      <c r="D818">
        <v>2300</v>
      </c>
      <c r="E818">
        <v>14150</v>
      </c>
      <c r="F818" s="3">
        <f t="shared" si="48"/>
        <v>6.1521739130434785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50"/>
        <v>41680.25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s="2" t="s">
        <v>1668</v>
      </c>
      <c r="C819" s="1" t="s">
        <v>1669</v>
      </c>
      <c r="D819">
        <v>51300</v>
      </c>
      <c r="E819">
        <v>189192</v>
      </c>
      <c r="F819" s="3">
        <f t="shared" si="48"/>
        <v>3.687953216374269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50"/>
        <v>43589.208333333328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s="2" t="s">
        <v>676</v>
      </c>
      <c r="C820" s="1" t="s">
        <v>1670</v>
      </c>
      <c r="D820">
        <v>700</v>
      </c>
      <c r="E820">
        <v>7664</v>
      </c>
      <c r="F820" s="3">
        <f t="shared" si="48"/>
        <v>10.948571428571428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50"/>
        <v>43486.25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s="2" t="s">
        <v>1671</v>
      </c>
      <c r="C821" s="1" t="s">
        <v>1672</v>
      </c>
      <c r="D821">
        <v>8900</v>
      </c>
      <c r="E821">
        <v>4509</v>
      </c>
      <c r="F821" s="3">
        <f t="shared" si="48"/>
        <v>0.50662921348314605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50"/>
        <v>41237.25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s="2" t="s">
        <v>1673</v>
      </c>
      <c r="C822" s="1" t="s">
        <v>1674</v>
      </c>
      <c r="D822">
        <v>1500</v>
      </c>
      <c r="E822">
        <v>12009</v>
      </c>
      <c r="F822" s="3">
        <f t="shared" si="48"/>
        <v>8.0060000000000002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50"/>
        <v>43310.208333333328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s="2" t="s">
        <v>1675</v>
      </c>
      <c r="C823" s="1" t="s">
        <v>1676</v>
      </c>
      <c r="D823">
        <v>4900</v>
      </c>
      <c r="E823">
        <v>14273</v>
      </c>
      <c r="F823" s="3">
        <f t="shared" si="48"/>
        <v>2.9128571428571428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50"/>
        <v>42794.25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s="2" t="s">
        <v>1677</v>
      </c>
      <c r="C824" s="1" t="s">
        <v>1678</v>
      </c>
      <c r="D824">
        <v>54000</v>
      </c>
      <c r="E824">
        <v>188982</v>
      </c>
      <c r="F824" s="3">
        <f t="shared" si="48"/>
        <v>3.4996666666666667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50"/>
        <v>41698.25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s="2" t="s">
        <v>1679</v>
      </c>
      <c r="C825" s="1" t="s">
        <v>1680</v>
      </c>
      <c r="D825">
        <v>4100</v>
      </c>
      <c r="E825">
        <v>14640</v>
      </c>
      <c r="F825" s="3">
        <f t="shared" si="48"/>
        <v>3.5707317073170732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50"/>
        <v>41892.208333333336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s="2" t="s">
        <v>1681</v>
      </c>
      <c r="C826" s="1" t="s">
        <v>1682</v>
      </c>
      <c r="D826">
        <v>85000</v>
      </c>
      <c r="E826">
        <v>107516</v>
      </c>
      <c r="F826" s="3">
        <f t="shared" si="48"/>
        <v>1.2648941176470587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50"/>
        <v>40348.208333333336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s="2" t="s">
        <v>1683</v>
      </c>
      <c r="C827" s="1" t="s">
        <v>1684</v>
      </c>
      <c r="D827">
        <v>3600</v>
      </c>
      <c r="E827">
        <v>13950</v>
      </c>
      <c r="F827" s="3">
        <f t="shared" si="48"/>
        <v>3.875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50"/>
        <v>42941.208333333328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s="2" t="s">
        <v>1685</v>
      </c>
      <c r="C828" s="1" t="s">
        <v>1686</v>
      </c>
      <c r="D828">
        <v>2800</v>
      </c>
      <c r="E828">
        <v>12797</v>
      </c>
      <c r="F828" s="3">
        <f t="shared" si="48"/>
        <v>4.5703571428571426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50"/>
        <v>40525.25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s="2" t="s">
        <v>1687</v>
      </c>
      <c r="C829" s="1" t="s">
        <v>1688</v>
      </c>
      <c r="D829">
        <v>2300</v>
      </c>
      <c r="E829">
        <v>6134</v>
      </c>
      <c r="F829" s="3">
        <f t="shared" si="48"/>
        <v>2.6669565217391304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50"/>
        <v>40666.208333333336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s="2" t="s">
        <v>1689</v>
      </c>
      <c r="C830" s="1" t="s">
        <v>1690</v>
      </c>
      <c r="D830">
        <v>7100</v>
      </c>
      <c r="E830">
        <v>4899</v>
      </c>
      <c r="F830" s="3">
        <f t="shared" si="48"/>
        <v>0.69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50"/>
        <v>43340.208333333328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s="2" t="s">
        <v>1691</v>
      </c>
      <c r="C831" s="1" t="s">
        <v>1692</v>
      </c>
      <c r="D831">
        <v>9600</v>
      </c>
      <c r="E831">
        <v>4929</v>
      </c>
      <c r="F831" s="3">
        <f t="shared" si="48"/>
        <v>0.51343749999999999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50"/>
        <v>42164.208333333328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s="2" t="s">
        <v>1693</v>
      </c>
      <c r="C832" s="1" t="s">
        <v>1694</v>
      </c>
      <c r="D832">
        <v>121600</v>
      </c>
      <c r="E832">
        <v>1424</v>
      </c>
      <c r="F832" s="3">
        <f t="shared" si="48"/>
        <v>1.1710526315789473E-2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50"/>
        <v>43103.25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s="2" t="s">
        <v>1695</v>
      </c>
      <c r="C833" s="1" t="s">
        <v>1696</v>
      </c>
      <c r="D833">
        <v>97100</v>
      </c>
      <c r="E833">
        <v>105817</v>
      </c>
      <c r="F833" s="3">
        <f t="shared" si="48"/>
        <v>1.089773429454171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50"/>
        <v>40994.208333333336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s="2" t="s">
        <v>1697</v>
      </c>
      <c r="C834" s="1" t="s">
        <v>1698</v>
      </c>
      <c r="D834">
        <v>43200</v>
      </c>
      <c r="E834">
        <v>136156</v>
      </c>
      <c r="F834" s="3">
        <f t="shared" si="48"/>
        <v>3.1517592592592591</v>
      </c>
      <c r="G834" t="s">
        <v>20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50"/>
        <v>42299.208333333328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s="2" t="s">
        <v>1699</v>
      </c>
      <c r="C835" s="1" t="s">
        <v>1700</v>
      </c>
      <c r="D835">
        <v>6800</v>
      </c>
      <c r="E835">
        <v>10723</v>
      </c>
      <c r="F835" s="3">
        <f t="shared" ref="F835:F898" si="52">E835/D835</f>
        <v>1.5769117647058823</v>
      </c>
      <c r="G835" t="s">
        <v>20</v>
      </c>
      <c r="H835">
        <v>165</v>
      </c>
      <c r="I835" s="5">
        <f t="shared" ref="I835:I898" si="53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4">(((L835/60)/60)/24)+DATE(1970,1,1)</f>
        <v>40588.25</v>
      </c>
      <c r="O835" s="9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s="2" t="s">
        <v>1701</v>
      </c>
      <c r="C836" s="1" t="s">
        <v>1702</v>
      </c>
      <c r="D836">
        <v>7300</v>
      </c>
      <c r="E836">
        <v>11228</v>
      </c>
      <c r="F836" s="3">
        <f t="shared" si="52"/>
        <v>1.5380821917808218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4"/>
        <v>41448.208333333336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s="2" t="s">
        <v>1703</v>
      </c>
      <c r="C837" s="1" t="s">
        <v>1704</v>
      </c>
      <c r="D837">
        <v>86200</v>
      </c>
      <c r="E837">
        <v>77355</v>
      </c>
      <c r="F837" s="3">
        <f t="shared" si="52"/>
        <v>0.89738979118329465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4"/>
        <v>42063.25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s="2" t="s">
        <v>1705</v>
      </c>
      <c r="C838" s="1" t="s">
        <v>1706</v>
      </c>
      <c r="D838">
        <v>8100</v>
      </c>
      <c r="E838">
        <v>6086</v>
      </c>
      <c r="F838" s="3">
        <f t="shared" si="52"/>
        <v>0.75135802469135804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4"/>
        <v>40214.25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s="2" t="s">
        <v>1707</v>
      </c>
      <c r="C839" s="1" t="s">
        <v>1708</v>
      </c>
      <c r="D839">
        <v>17700</v>
      </c>
      <c r="E839">
        <v>150960</v>
      </c>
      <c r="F839" s="3">
        <f t="shared" si="52"/>
        <v>8.5288135593220336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4"/>
        <v>40629.208333333336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s="2" t="s">
        <v>1709</v>
      </c>
      <c r="C840" s="1" t="s">
        <v>1710</v>
      </c>
      <c r="D840">
        <v>6400</v>
      </c>
      <c r="E840">
        <v>8890</v>
      </c>
      <c r="F840" s="3">
        <f t="shared" si="52"/>
        <v>1.3890625000000001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4"/>
        <v>43370.208333333328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s="2" t="s">
        <v>1711</v>
      </c>
      <c r="C841" s="1" t="s">
        <v>1712</v>
      </c>
      <c r="D841">
        <v>7700</v>
      </c>
      <c r="E841">
        <v>14644</v>
      </c>
      <c r="F841" s="3">
        <f t="shared" si="52"/>
        <v>1.9018181818181819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4"/>
        <v>41715.208333333336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s="2" t="s">
        <v>1713</v>
      </c>
      <c r="C842" s="1" t="s">
        <v>1714</v>
      </c>
      <c r="D842">
        <v>116300</v>
      </c>
      <c r="E842">
        <v>116583</v>
      </c>
      <c r="F842" s="3">
        <f t="shared" si="52"/>
        <v>1.0024333619948409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4"/>
        <v>41836.208333333336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s="2" t="s">
        <v>1715</v>
      </c>
      <c r="C843" s="1" t="s">
        <v>1716</v>
      </c>
      <c r="D843">
        <v>9100</v>
      </c>
      <c r="E843">
        <v>12991</v>
      </c>
      <c r="F843" s="3">
        <f t="shared" si="52"/>
        <v>1.4275824175824177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4"/>
        <v>42419.25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s="2" t="s">
        <v>1717</v>
      </c>
      <c r="C844" s="1" t="s">
        <v>1718</v>
      </c>
      <c r="D844">
        <v>1500</v>
      </c>
      <c r="E844">
        <v>8447</v>
      </c>
      <c r="F844" s="3">
        <f t="shared" si="52"/>
        <v>5.6313333333333331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4"/>
        <v>43266.208333333328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s="2" t="s">
        <v>1719</v>
      </c>
      <c r="C845" s="1" t="s">
        <v>1720</v>
      </c>
      <c r="D845">
        <v>8800</v>
      </c>
      <c r="E845">
        <v>2703</v>
      </c>
      <c r="F845" s="3">
        <f t="shared" si="52"/>
        <v>0.30715909090909088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4"/>
        <v>43338.208333333328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s="2" t="s">
        <v>1721</v>
      </c>
      <c r="C846" s="1" t="s">
        <v>1722</v>
      </c>
      <c r="D846">
        <v>8800</v>
      </c>
      <c r="E846">
        <v>8747</v>
      </c>
      <c r="F846" s="3">
        <f t="shared" si="52"/>
        <v>0.99397727272727276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4"/>
        <v>40930.25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s="2" t="s">
        <v>1723</v>
      </c>
      <c r="C847" s="1" t="s">
        <v>1724</v>
      </c>
      <c r="D847">
        <v>69900</v>
      </c>
      <c r="E847">
        <v>138087</v>
      </c>
      <c r="F847" s="3">
        <f t="shared" si="52"/>
        <v>1.9754935622317598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4"/>
        <v>43235.208333333328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s="2" t="s">
        <v>1725</v>
      </c>
      <c r="C848" s="1" t="s">
        <v>1726</v>
      </c>
      <c r="D848">
        <v>1000</v>
      </c>
      <c r="E848">
        <v>5085</v>
      </c>
      <c r="F848" s="3">
        <f t="shared" si="52"/>
        <v>5.085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4"/>
        <v>43302.208333333328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s="2" t="s">
        <v>1727</v>
      </c>
      <c r="C849" s="1" t="s">
        <v>1728</v>
      </c>
      <c r="D849">
        <v>4700</v>
      </c>
      <c r="E849">
        <v>11174</v>
      </c>
      <c r="F849" s="3">
        <f t="shared" si="52"/>
        <v>2.3774468085106384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4"/>
        <v>43107.25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s="2" t="s">
        <v>1729</v>
      </c>
      <c r="C850" s="1" t="s">
        <v>1730</v>
      </c>
      <c r="D850">
        <v>3200</v>
      </c>
      <c r="E850">
        <v>10831</v>
      </c>
      <c r="F850" s="3">
        <f t="shared" si="52"/>
        <v>3.3846875000000001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4"/>
        <v>40341.208333333336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s="2" t="s">
        <v>1731</v>
      </c>
      <c r="C851" s="1" t="s">
        <v>1732</v>
      </c>
      <c r="D851">
        <v>6700</v>
      </c>
      <c r="E851">
        <v>8917</v>
      </c>
      <c r="F851" s="3">
        <f t="shared" si="52"/>
        <v>1.3308955223880596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4"/>
        <v>40948.25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s="2" t="s">
        <v>1733</v>
      </c>
      <c r="C852" s="1" t="s">
        <v>1734</v>
      </c>
      <c r="D852">
        <v>100</v>
      </c>
      <c r="E852">
        <v>1</v>
      </c>
      <c r="F852" s="3">
        <f t="shared" si="52"/>
        <v>0.01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4"/>
        <v>40866.25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s="2" t="s">
        <v>1735</v>
      </c>
      <c r="C853" s="1" t="s">
        <v>1736</v>
      </c>
      <c r="D853">
        <v>6000</v>
      </c>
      <c r="E853">
        <v>12468</v>
      </c>
      <c r="F853" s="3">
        <f t="shared" si="52"/>
        <v>2.0779999999999998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4"/>
        <v>41031.208333333336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s="2" t="s">
        <v>1737</v>
      </c>
      <c r="C854" s="1" t="s">
        <v>1738</v>
      </c>
      <c r="D854">
        <v>4900</v>
      </c>
      <c r="E854">
        <v>2505</v>
      </c>
      <c r="F854" s="3">
        <f t="shared" si="52"/>
        <v>0.51122448979591839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4"/>
        <v>40740.208333333336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s="2" t="s">
        <v>1739</v>
      </c>
      <c r="C855" s="1" t="s">
        <v>1740</v>
      </c>
      <c r="D855">
        <v>17100</v>
      </c>
      <c r="E855">
        <v>111502</v>
      </c>
      <c r="F855" s="3">
        <f t="shared" si="52"/>
        <v>6.5205847953216374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4"/>
        <v>40714.208333333336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s="2" t="s">
        <v>1741</v>
      </c>
      <c r="C856" s="1" t="s">
        <v>1742</v>
      </c>
      <c r="D856">
        <v>171000</v>
      </c>
      <c r="E856">
        <v>194309</v>
      </c>
      <c r="F856" s="3">
        <f t="shared" si="52"/>
        <v>1.1363099415204678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4"/>
        <v>43787.25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s="2" t="s">
        <v>1743</v>
      </c>
      <c r="C857" s="1" t="s">
        <v>1744</v>
      </c>
      <c r="D857">
        <v>23400</v>
      </c>
      <c r="E857">
        <v>23956</v>
      </c>
      <c r="F857" s="3">
        <f t="shared" si="52"/>
        <v>1.0237606837606839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4"/>
        <v>40712.208333333336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s="2" t="s">
        <v>1599</v>
      </c>
      <c r="C858" s="1" t="s">
        <v>1745</v>
      </c>
      <c r="D858">
        <v>2400</v>
      </c>
      <c r="E858">
        <v>8558</v>
      </c>
      <c r="F858" s="3">
        <f t="shared" si="52"/>
        <v>3.5658333333333334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4"/>
        <v>41023.208333333336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s="2" t="s">
        <v>1746</v>
      </c>
      <c r="C859" s="1" t="s">
        <v>1747</v>
      </c>
      <c r="D859">
        <v>5300</v>
      </c>
      <c r="E859">
        <v>7413</v>
      </c>
      <c r="F859" s="3">
        <f t="shared" si="52"/>
        <v>1.3986792452830188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4"/>
        <v>40944.25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s="2" t="s">
        <v>1748</v>
      </c>
      <c r="C860" s="1" t="s">
        <v>1749</v>
      </c>
      <c r="D860">
        <v>4000</v>
      </c>
      <c r="E860">
        <v>2778</v>
      </c>
      <c r="F860" s="3">
        <f t="shared" si="52"/>
        <v>0.69450000000000001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4"/>
        <v>43211.208333333328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s="2" t="s">
        <v>1750</v>
      </c>
      <c r="C861" s="1" t="s">
        <v>1751</v>
      </c>
      <c r="D861">
        <v>7300</v>
      </c>
      <c r="E861">
        <v>2594</v>
      </c>
      <c r="F861" s="3">
        <f t="shared" si="52"/>
        <v>0.35534246575342465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4"/>
        <v>41334.25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s="2" t="s">
        <v>1752</v>
      </c>
      <c r="C862" s="1" t="s">
        <v>1753</v>
      </c>
      <c r="D862">
        <v>2000</v>
      </c>
      <c r="E862">
        <v>5033</v>
      </c>
      <c r="F862" s="3">
        <f t="shared" si="52"/>
        <v>2.5165000000000002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4"/>
        <v>43515.25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s="2" t="s">
        <v>1754</v>
      </c>
      <c r="C863" s="1" t="s">
        <v>1755</v>
      </c>
      <c r="D863">
        <v>8800</v>
      </c>
      <c r="E863">
        <v>9317</v>
      </c>
      <c r="F863" s="3">
        <f t="shared" si="52"/>
        <v>1.0587500000000001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4"/>
        <v>40258.208333333336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s="2" t="s">
        <v>1756</v>
      </c>
      <c r="C864" s="1" t="s">
        <v>1757</v>
      </c>
      <c r="D864">
        <v>3500</v>
      </c>
      <c r="E864">
        <v>6560</v>
      </c>
      <c r="F864" s="3">
        <f t="shared" si="52"/>
        <v>1.8742857142857143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4"/>
        <v>40756.208333333336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s="2" t="s">
        <v>1758</v>
      </c>
      <c r="C865" s="1" t="s">
        <v>1759</v>
      </c>
      <c r="D865">
        <v>1400</v>
      </c>
      <c r="E865">
        <v>5415</v>
      </c>
      <c r="F865" s="3">
        <f t="shared" si="52"/>
        <v>3.8678571428571429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4"/>
        <v>42172.208333333328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s="2" t="s">
        <v>1760</v>
      </c>
      <c r="C866" s="1" t="s">
        <v>1761</v>
      </c>
      <c r="D866">
        <v>4200</v>
      </c>
      <c r="E866">
        <v>14577</v>
      </c>
      <c r="F866" s="3">
        <f t="shared" si="52"/>
        <v>3.4707142857142856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4"/>
        <v>42601.208333333328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s="2" t="s">
        <v>1762</v>
      </c>
      <c r="C867" s="1" t="s">
        <v>1763</v>
      </c>
      <c r="D867">
        <v>81000</v>
      </c>
      <c r="E867">
        <v>150515</v>
      </c>
      <c r="F867" s="3">
        <f t="shared" si="52"/>
        <v>1.8582098765432098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4"/>
        <v>41897.208333333336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s="2" t="s">
        <v>1764</v>
      </c>
      <c r="C868" s="1" t="s">
        <v>1765</v>
      </c>
      <c r="D868">
        <v>182800</v>
      </c>
      <c r="E868">
        <v>79045</v>
      </c>
      <c r="F868" s="3">
        <f t="shared" si="52"/>
        <v>0.43241247264770238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4"/>
        <v>40671.208333333336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s="2" t="s">
        <v>1766</v>
      </c>
      <c r="C869" s="1" t="s">
        <v>1767</v>
      </c>
      <c r="D869">
        <v>4800</v>
      </c>
      <c r="E869">
        <v>7797</v>
      </c>
      <c r="F869" s="3">
        <f t="shared" si="52"/>
        <v>1.6243749999999999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4"/>
        <v>43382.208333333328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s="2" t="s">
        <v>1768</v>
      </c>
      <c r="C870" s="1" t="s">
        <v>1769</v>
      </c>
      <c r="D870">
        <v>7000</v>
      </c>
      <c r="E870">
        <v>12939</v>
      </c>
      <c r="F870" s="3">
        <f t="shared" si="52"/>
        <v>1.8484285714285715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4"/>
        <v>41559.208333333336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s="2" t="s">
        <v>1770</v>
      </c>
      <c r="C871" s="1" t="s">
        <v>1771</v>
      </c>
      <c r="D871">
        <v>161900</v>
      </c>
      <c r="E871">
        <v>38376</v>
      </c>
      <c r="F871" s="3">
        <f t="shared" si="52"/>
        <v>0.23703520691785052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4"/>
        <v>40350.208333333336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s="2" t="s">
        <v>1772</v>
      </c>
      <c r="C872" s="1" t="s">
        <v>1773</v>
      </c>
      <c r="D872">
        <v>7700</v>
      </c>
      <c r="E872">
        <v>6920</v>
      </c>
      <c r="F872" s="3">
        <f t="shared" si="52"/>
        <v>0.89870129870129867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4"/>
        <v>42240.208333333328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s="2" t="s">
        <v>1774</v>
      </c>
      <c r="C873" s="1" t="s">
        <v>1775</v>
      </c>
      <c r="D873">
        <v>71500</v>
      </c>
      <c r="E873">
        <v>194912</v>
      </c>
      <c r="F873" s="3">
        <f t="shared" si="52"/>
        <v>2.7260419580419581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4"/>
        <v>43040.208333333328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s="2" t="s">
        <v>1776</v>
      </c>
      <c r="C874" s="1" t="s">
        <v>1777</v>
      </c>
      <c r="D874">
        <v>4700</v>
      </c>
      <c r="E874">
        <v>7992</v>
      </c>
      <c r="F874" s="3">
        <f t="shared" si="52"/>
        <v>1.7004255319148935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4"/>
        <v>43346.208333333328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s="2" t="s">
        <v>1778</v>
      </c>
      <c r="C875" s="1" t="s">
        <v>1779</v>
      </c>
      <c r="D875">
        <v>42100</v>
      </c>
      <c r="E875">
        <v>79268</v>
      </c>
      <c r="F875" s="3">
        <f t="shared" si="52"/>
        <v>1.8828503562945369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4"/>
        <v>41647.25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s="2" t="s">
        <v>1780</v>
      </c>
      <c r="C876" s="1" t="s">
        <v>1781</v>
      </c>
      <c r="D876">
        <v>40200</v>
      </c>
      <c r="E876">
        <v>139468</v>
      </c>
      <c r="F876" s="3">
        <f t="shared" si="52"/>
        <v>3.4693532338308457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4"/>
        <v>40291.208333333336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s="2" t="s">
        <v>1782</v>
      </c>
      <c r="C877" s="1" t="s">
        <v>1783</v>
      </c>
      <c r="D877">
        <v>7900</v>
      </c>
      <c r="E877">
        <v>5465</v>
      </c>
      <c r="F877" s="3">
        <f t="shared" si="52"/>
        <v>0.6917721518987342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4"/>
        <v>40556.25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s="2" t="s">
        <v>1784</v>
      </c>
      <c r="C878" s="1" t="s">
        <v>1785</v>
      </c>
      <c r="D878">
        <v>8300</v>
      </c>
      <c r="E878">
        <v>2111</v>
      </c>
      <c r="F878" s="3">
        <f t="shared" si="52"/>
        <v>0.25433734939759034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4"/>
        <v>43624.208333333328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s="2" t="s">
        <v>1786</v>
      </c>
      <c r="C879" s="1" t="s">
        <v>1787</v>
      </c>
      <c r="D879">
        <v>163600</v>
      </c>
      <c r="E879">
        <v>126628</v>
      </c>
      <c r="F879" s="3">
        <f t="shared" si="52"/>
        <v>0.77400977995110021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4"/>
        <v>42577.208333333328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s="2" t="s">
        <v>1788</v>
      </c>
      <c r="C880" s="1" t="s">
        <v>1789</v>
      </c>
      <c r="D880">
        <v>2700</v>
      </c>
      <c r="E880">
        <v>1012</v>
      </c>
      <c r="F880" s="3">
        <f t="shared" si="52"/>
        <v>0.37481481481481482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4"/>
        <v>43845.25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s="2" t="s">
        <v>1790</v>
      </c>
      <c r="C881" s="1" t="s">
        <v>1791</v>
      </c>
      <c r="D881">
        <v>1000</v>
      </c>
      <c r="E881">
        <v>5438</v>
      </c>
      <c r="F881" s="3">
        <f t="shared" si="52"/>
        <v>5.4379999999999997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4"/>
        <v>42788.25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s="2" t="s">
        <v>1792</v>
      </c>
      <c r="C882" s="1" t="s">
        <v>1793</v>
      </c>
      <c r="D882">
        <v>84500</v>
      </c>
      <c r="E882">
        <v>193101</v>
      </c>
      <c r="F882" s="3">
        <f t="shared" si="52"/>
        <v>2.2852189349112426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4"/>
        <v>43667.208333333328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s="2" t="s">
        <v>1794</v>
      </c>
      <c r="C883" s="1" t="s">
        <v>1795</v>
      </c>
      <c r="D883">
        <v>81300</v>
      </c>
      <c r="E883">
        <v>31665</v>
      </c>
      <c r="F883" s="3">
        <f t="shared" si="52"/>
        <v>0.38948339483394834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4"/>
        <v>42194.208333333328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s="2" t="s">
        <v>1796</v>
      </c>
      <c r="C884" s="1" t="s">
        <v>1797</v>
      </c>
      <c r="D884">
        <v>800</v>
      </c>
      <c r="E884">
        <v>2960</v>
      </c>
      <c r="F884" s="3">
        <f t="shared" si="52"/>
        <v>3.7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4"/>
        <v>42025.25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s="2" t="s">
        <v>1798</v>
      </c>
      <c r="C885" s="1" t="s">
        <v>1799</v>
      </c>
      <c r="D885">
        <v>3400</v>
      </c>
      <c r="E885">
        <v>8089</v>
      </c>
      <c r="F885" s="3">
        <f t="shared" si="52"/>
        <v>2.3791176470588233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4"/>
        <v>40323.208333333336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s="2" t="s">
        <v>1800</v>
      </c>
      <c r="C886" s="1" t="s">
        <v>1801</v>
      </c>
      <c r="D886">
        <v>170800</v>
      </c>
      <c r="E886">
        <v>109374</v>
      </c>
      <c r="F886" s="3">
        <f t="shared" si="52"/>
        <v>0.64036299765807958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4"/>
        <v>41763.208333333336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s="2" t="s">
        <v>1802</v>
      </c>
      <c r="C887" s="1" t="s">
        <v>1803</v>
      </c>
      <c r="D887">
        <v>1800</v>
      </c>
      <c r="E887">
        <v>2129</v>
      </c>
      <c r="F887" s="3">
        <f t="shared" si="52"/>
        <v>1.1827777777777777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4"/>
        <v>40335.208333333336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s="2" t="s">
        <v>1804</v>
      </c>
      <c r="C888" s="1" t="s">
        <v>1805</v>
      </c>
      <c r="D888">
        <v>150600</v>
      </c>
      <c r="E888">
        <v>127745</v>
      </c>
      <c r="F888" s="3">
        <f t="shared" si="52"/>
        <v>0.84824037184594958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4"/>
        <v>40416.208333333336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s="2" t="s">
        <v>1806</v>
      </c>
      <c r="C889" s="1" t="s">
        <v>1807</v>
      </c>
      <c r="D889">
        <v>7800</v>
      </c>
      <c r="E889">
        <v>2289</v>
      </c>
      <c r="F889" s="3">
        <f t="shared" si="52"/>
        <v>0.29346153846153844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4"/>
        <v>42202.208333333328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s="2" t="s">
        <v>1808</v>
      </c>
      <c r="C890" s="1" t="s">
        <v>1809</v>
      </c>
      <c r="D890">
        <v>5800</v>
      </c>
      <c r="E890">
        <v>12174</v>
      </c>
      <c r="F890" s="3">
        <f t="shared" si="52"/>
        <v>2.0989655172413793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4"/>
        <v>42836.208333333328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s="2" t="s">
        <v>1810</v>
      </c>
      <c r="C891" s="1" t="s">
        <v>1811</v>
      </c>
      <c r="D891">
        <v>5600</v>
      </c>
      <c r="E891">
        <v>9508</v>
      </c>
      <c r="F891" s="3">
        <f t="shared" si="52"/>
        <v>1.697857142857143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4"/>
        <v>41710.208333333336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s="2" t="s">
        <v>1812</v>
      </c>
      <c r="C892" s="1" t="s">
        <v>1813</v>
      </c>
      <c r="D892">
        <v>134400</v>
      </c>
      <c r="E892">
        <v>155849</v>
      </c>
      <c r="F892" s="3">
        <f t="shared" si="52"/>
        <v>1.1595907738095239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4"/>
        <v>43640.208333333328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s="2" t="s">
        <v>1814</v>
      </c>
      <c r="C893" s="1" t="s">
        <v>1815</v>
      </c>
      <c r="D893">
        <v>3000</v>
      </c>
      <c r="E893">
        <v>7758</v>
      </c>
      <c r="F893" s="3">
        <f t="shared" si="52"/>
        <v>2.5859999999999999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4"/>
        <v>40880.25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s="2" t="s">
        <v>1816</v>
      </c>
      <c r="C894" s="1" t="s">
        <v>1817</v>
      </c>
      <c r="D894">
        <v>6000</v>
      </c>
      <c r="E894">
        <v>13835</v>
      </c>
      <c r="F894" s="3">
        <f t="shared" si="52"/>
        <v>2.3058333333333332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4"/>
        <v>40319.208333333336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s="2" t="s">
        <v>1818</v>
      </c>
      <c r="C895" s="1" t="s">
        <v>1819</v>
      </c>
      <c r="D895">
        <v>8400</v>
      </c>
      <c r="E895">
        <v>10770</v>
      </c>
      <c r="F895" s="3">
        <f t="shared" si="52"/>
        <v>1.2821428571428573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4"/>
        <v>42170.208333333328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s="2" t="s">
        <v>1820</v>
      </c>
      <c r="C896" s="1" t="s">
        <v>1821</v>
      </c>
      <c r="D896">
        <v>1700</v>
      </c>
      <c r="E896">
        <v>3208</v>
      </c>
      <c r="F896" s="3">
        <f t="shared" si="52"/>
        <v>1.8870588235294117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4"/>
        <v>41466.208333333336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s="2" t="s">
        <v>1822</v>
      </c>
      <c r="C897" s="1" t="s">
        <v>1823</v>
      </c>
      <c r="D897">
        <v>159800</v>
      </c>
      <c r="E897">
        <v>11108</v>
      </c>
      <c r="F897" s="3">
        <f t="shared" si="52"/>
        <v>6.9511889862327911E-2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4"/>
        <v>43134.25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s="2" t="s">
        <v>1824</v>
      </c>
      <c r="C898" s="1" t="s">
        <v>1825</v>
      </c>
      <c r="D898">
        <v>19800</v>
      </c>
      <c r="E898">
        <v>153338</v>
      </c>
      <c r="F898" s="3">
        <f t="shared" si="52"/>
        <v>7.7443434343434348</v>
      </c>
      <c r="G898" t="s">
        <v>20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4"/>
        <v>40738.208333333336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s="2" t="s">
        <v>1826</v>
      </c>
      <c r="C899" s="1" t="s">
        <v>1827</v>
      </c>
      <c r="D899">
        <v>8800</v>
      </c>
      <c r="E899">
        <v>2437</v>
      </c>
      <c r="F899" s="3">
        <f t="shared" ref="F899:F962" si="56">E899/D899</f>
        <v>0.27693181818181817</v>
      </c>
      <c r="G899" t="s">
        <v>14</v>
      </c>
      <c r="H899">
        <v>27</v>
      </c>
      <c r="I899" s="5">
        <f t="shared" ref="I899:I962" si="57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8">(((L899/60)/60)/24)+DATE(1970,1,1)</f>
        <v>43583.208333333328</v>
      </c>
      <c r="O899" s="9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s="2" t="s">
        <v>1828</v>
      </c>
      <c r="C900" s="1" t="s">
        <v>1829</v>
      </c>
      <c r="D900">
        <v>179100</v>
      </c>
      <c r="E900">
        <v>93991</v>
      </c>
      <c r="F900" s="3">
        <f t="shared" si="56"/>
        <v>0.52479620323841425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8"/>
        <v>43815.25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s="2" t="s">
        <v>1830</v>
      </c>
      <c r="C901" s="1" t="s">
        <v>1831</v>
      </c>
      <c r="D901">
        <v>3100</v>
      </c>
      <c r="E901">
        <v>12620</v>
      </c>
      <c r="F901" s="3">
        <f t="shared" si="56"/>
        <v>4.0709677419354842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8"/>
        <v>41554.208333333336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s="2" t="s">
        <v>1832</v>
      </c>
      <c r="C902" s="1" t="s">
        <v>1833</v>
      </c>
      <c r="D902">
        <v>100</v>
      </c>
      <c r="E902">
        <v>2</v>
      </c>
      <c r="F902" s="3">
        <f t="shared" si="56"/>
        <v>0.02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8"/>
        <v>41901.208333333336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s="2" t="s">
        <v>1834</v>
      </c>
      <c r="C903" s="1" t="s">
        <v>1835</v>
      </c>
      <c r="D903">
        <v>5600</v>
      </c>
      <c r="E903">
        <v>8746</v>
      </c>
      <c r="F903" s="3">
        <f t="shared" si="56"/>
        <v>1.5617857142857143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8"/>
        <v>43298.208333333328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s="2" t="s">
        <v>1836</v>
      </c>
      <c r="C904" s="1" t="s">
        <v>1837</v>
      </c>
      <c r="D904">
        <v>1400</v>
      </c>
      <c r="E904">
        <v>3534</v>
      </c>
      <c r="F904" s="3">
        <f t="shared" si="56"/>
        <v>2.5242857142857145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8"/>
        <v>42399.25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s="2" t="s">
        <v>1838</v>
      </c>
      <c r="C905" s="1" t="s">
        <v>1839</v>
      </c>
      <c r="D905">
        <v>41000</v>
      </c>
      <c r="E905">
        <v>709</v>
      </c>
      <c r="F905" s="3">
        <f t="shared" si="56"/>
        <v>1.729268292682927E-2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8"/>
        <v>41034.208333333336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s="2" t="s">
        <v>1840</v>
      </c>
      <c r="C906" s="1" t="s">
        <v>1841</v>
      </c>
      <c r="D906">
        <v>6500</v>
      </c>
      <c r="E906">
        <v>795</v>
      </c>
      <c r="F906" s="3">
        <f t="shared" si="56"/>
        <v>0.12230769230769231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8"/>
        <v>41186.208333333336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s="2" t="s">
        <v>1842</v>
      </c>
      <c r="C907" s="1" t="s">
        <v>1843</v>
      </c>
      <c r="D907">
        <v>7900</v>
      </c>
      <c r="E907">
        <v>12955</v>
      </c>
      <c r="F907" s="3">
        <f t="shared" si="56"/>
        <v>1.6398734177215191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8"/>
        <v>41536.208333333336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s="2" t="s">
        <v>1844</v>
      </c>
      <c r="C908" s="1" t="s">
        <v>1845</v>
      </c>
      <c r="D908">
        <v>5500</v>
      </c>
      <c r="E908">
        <v>8964</v>
      </c>
      <c r="F908" s="3">
        <f t="shared" si="56"/>
        <v>1.6298181818181818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8"/>
        <v>42868.208333333328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s="2" t="s">
        <v>1846</v>
      </c>
      <c r="C909" s="1" t="s">
        <v>1847</v>
      </c>
      <c r="D909">
        <v>9100</v>
      </c>
      <c r="E909">
        <v>1843</v>
      </c>
      <c r="F909" s="3">
        <f t="shared" si="56"/>
        <v>0.20252747252747252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8"/>
        <v>40660.208333333336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s="2" t="s">
        <v>1848</v>
      </c>
      <c r="C910" s="1" t="s">
        <v>1849</v>
      </c>
      <c r="D910">
        <v>38200</v>
      </c>
      <c r="E910">
        <v>121950</v>
      </c>
      <c r="F910" s="3">
        <f t="shared" si="56"/>
        <v>3.1924083769633507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8"/>
        <v>41031.208333333336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s="2" t="s">
        <v>1850</v>
      </c>
      <c r="C911" s="1" t="s">
        <v>1851</v>
      </c>
      <c r="D911">
        <v>1800</v>
      </c>
      <c r="E911">
        <v>8621</v>
      </c>
      <c r="F911" s="3">
        <f t="shared" si="56"/>
        <v>4.7894444444444444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8"/>
        <v>43255.208333333328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s="2" t="s">
        <v>1852</v>
      </c>
      <c r="C912" s="1" t="s">
        <v>1853</v>
      </c>
      <c r="D912">
        <v>154500</v>
      </c>
      <c r="E912">
        <v>30215</v>
      </c>
      <c r="F912" s="3">
        <f t="shared" si="56"/>
        <v>0.19556634304207121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8"/>
        <v>42026.25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s="2" t="s">
        <v>1854</v>
      </c>
      <c r="C913" s="1" t="s">
        <v>1855</v>
      </c>
      <c r="D913">
        <v>5800</v>
      </c>
      <c r="E913">
        <v>11539</v>
      </c>
      <c r="F913" s="3">
        <f t="shared" si="56"/>
        <v>1.9894827586206896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8"/>
        <v>43717.208333333328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s="2" t="s">
        <v>1856</v>
      </c>
      <c r="C914" s="1" t="s">
        <v>1857</v>
      </c>
      <c r="D914">
        <v>1800</v>
      </c>
      <c r="E914">
        <v>14310</v>
      </c>
      <c r="F914" s="3">
        <f t="shared" si="56"/>
        <v>7.95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8"/>
        <v>41157.208333333336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s="2" t="s">
        <v>1858</v>
      </c>
      <c r="C915" s="1" t="s">
        <v>1859</v>
      </c>
      <c r="D915">
        <v>70200</v>
      </c>
      <c r="E915">
        <v>35536</v>
      </c>
      <c r="F915" s="3">
        <f t="shared" si="56"/>
        <v>0.50621082621082625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8"/>
        <v>43597.208333333328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s="2" t="s">
        <v>1860</v>
      </c>
      <c r="C916" s="1" t="s">
        <v>1861</v>
      </c>
      <c r="D916">
        <v>6400</v>
      </c>
      <c r="E916">
        <v>3676</v>
      </c>
      <c r="F916" s="3">
        <f t="shared" si="56"/>
        <v>0.57437499999999997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8"/>
        <v>41490.208333333336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s="2" t="s">
        <v>1862</v>
      </c>
      <c r="C917" s="1" t="s">
        <v>1863</v>
      </c>
      <c r="D917">
        <v>125900</v>
      </c>
      <c r="E917">
        <v>195936</v>
      </c>
      <c r="F917" s="3">
        <f t="shared" si="56"/>
        <v>1.5562827640984909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8"/>
        <v>42976.208333333328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s="2" t="s">
        <v>1864</v>
      </c>
      <c r="C918" s="1" t="s">
        <v>1865</v>
      </c>
      <c r="D918">
        <v>3700</v>
      </c>
      <c r="E918">
        <v>1343</v>
      </c>
      <c r="F918" s="3">
        <f t="shared" si="56"/>
        <v>0.36297297297297298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8"/>
        <v>41991.25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s="2" t="s">
        <v>1866</v>
      </c>
      <c r="C919" s="1" t="s">
        <v>1867</v>
      </c>
      <c r="D919">
        <v>3600</v>
      </c>
      <c r="E919">
        <v>2097</v>
      </c>
      <c r="F919" s="3">
        <f t="shared" si="56"/>
        <v>0.58250000000000002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8"/>
        <v>40722.208333333336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s="2" t="s">
        <v>1868</v>
      </c>
      <c r="C920" s="1" t="s">
        <v>1869</v>
      </c>
      <c r="D920">
        <v>3800</v>
      </c>
      <c r="E920">
        <v>9021</v>
      </c>
      <c r="F920" s="3">
        <f t="shared" si="56"/>
        <v>2.3739473684210526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8"/>
        <v>41117.208333333336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s="2" t="s">
        <v>1870</v>
      </c>
      <c r="C921" s="1" t="s">
        <v>1871</v>
      </c>
      <c r="D921">
        <v>35600</v>
      </c>
      <c r="E921">
        <v>20915</v>
      </c>
      <c r="F921" s="3">
        <f t="shared" si="56"/>
        <v>0.58750000000000002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8"/>
        <v>43022.208333333328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s="2" t="s">
        <v>1872</v>
      </c>
      <c r="C922" s="1" t="s">
        <v>1873</v>
      </c>
      <c r="D922">
        <v>5300</v>
      </c>
      <c r="E922">
        <v>9676</v>
      </c>
      <c r="F922" s="3">
        <f t="shared" si="56"/>
        <v>1.8256603773584905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8"/>
        <v>43503.25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s="2" t="s">
        <v>1874</v>
      </c>
      <c r="C923" s="1" t="s">
        <v>1875</v>
      </c>
      <c r="D923">
        <v>160400</v>
      </c>
      <c r="E923">
        <v>1210</v>
      </c>
      <c r="F923" s="3">
        <f t="shared" si="56"/>
        <v>7.5436408977556111E-3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8"/>
        <v>40951.25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s="2" t="s">
        <v>1876</v>
      </c>
      <c r="C924" s="1" t="s">
        <v>1877</v>
      </c>
      <c r="D924">
        <v>51400</v>
      </c>
      <c r="E924">
        <v>90440</v>
      </c>
      <c r="F924" s="3">
        <f t="shared" si="56"/>
        <v>1.7595330739299611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8"/>
        <v>43443.25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s="2" t="s">
        <v>1878</v>
      </c>
      <c r="C925" s="1" t="s">
        <v>1879</v>
      </c>
      <c r="D925">
        <v>1700</v>
      </c>
      <c r="E925">
        <v>4044</v>
      </c>
      <c r="F925" s="3">
        <f t="shared" si="56"/>
        <v>2.3788235294117648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8"/>
        <v>40373.208333333336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s="2" t="s">
        <v>1880</v>
      </c>
      <c r="C926" s="1" t="s">
        <v>1881</v>
      </c>
      <c r="D926">
        <v>39400</v>
      </c>
      <c r="E926">
        <v>192292</v>
      </c>
      <c r="F926" s="3">
        <f t="shared" si="56"/>
        <v>4.8805076142131982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8"/>
        <v>43769.208333333328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s="2" t="s">
        <v>1882</v>
      </c>
      <c r="C927" s="1" t="s">
        <v>1883</v>
      </c>
      <c r="D927">
        <v>3000</v>
      </c>
      <c r="E927">
        <v>6722</v>
      </c>
      <c r="F927" s="3">
        <f t="shared" si="56"/>
        <v>2.2406666666666668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8"/>
        <v>43000.208333333328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s="2" t="s">
        <v>1884</v>
      </c>
      <c r="C928" s="1" t="s">
        <v>1885</v>
      </c>
      <c r="D928">
        <v>8700</v>
      </c>
      <c r="E928">
        <v>1577</v>
      </c>
      <c r="F928" s="3">
        <f t="shared" si="56"/>
        <v>0.18126436781609195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8"/>
        <v>42502.208333333328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s="2" t="s">
        <v>1886</v>
      </c>
      <c r="C929" s="1" t="s">
        <v>1887</v>
      </c>
      <c r="D929">
        <v>7200</v>
      </c>
      <c r="E929">
        <v>3301</v>
      </c>
      <c r="F929" s="3">
        <f t="shared" si="56"/>
        <v>0.45847222222222223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8"/>
        <v>41102.208333333336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s="2" t="s">
        <v>1888</v>
      </c>
      <c r="C930" s="1" t="s">
        <v>1889</v>
      </c>
      <c r="D930">
        <v>167400</v>
      </c>
      <c r="E930">
        <v>196386</v>
      </c>
      <c r="F930" s="3">
        <f t="shared" si="56"/>
        <v>1.1731541218637993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8"/>
        <v>41637.25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s="2" t="s">
        <v>1890</v>
      </c>
      <c r="C931" s="1" t="s">
        <v>1891</v>
      </c>
      <c r="D931">
        <v>5500</v>
      </c>
      <c r="E931">
        <v>11952</v>
      </c>
      <c r="F931" s="3">
        <f t="shared" si="56"/>
        <v>2.173090909090909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8"/>
        <v>42858.208333333328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s="2" t="s">
        <v>1892</v>
      </c>
      <c r="C932" s="1" t="s">
        <v>1893</v>
      </c>
      <c r="D932">
        <v>3500</v>
      </c>
      <c r="E932">
        <v>3930</v>
      </c>
      <c r="F932" s="3">
        <f t="shared" si="56"/>
        <v>1.1228571428571428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8"/>
        <v>42060.25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s="2" t="s">
        <v>1894</v>
      </c>
      <c r="C933" s="1" t="s">
        <v>1895</v>
      </c>
      <c r="D933">
        <v>7900</v>
      </c>
      <c r="E933">
        <v>5729</v>
      </c>
      <c r="F933" s="3">
        <f t="shared" si="56"/>
        <v>0.72518987341772156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8"/>
        <v>41818.208333333336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s="2" t="s">
        <v>1896</v>
      </c>
      <c r="C934" s="1" t="s">
        <v>1897</v>
      </c>
      <c r="D934">
        <v>2300</v>
      </c>
      <c r="E934">
        <v>4883</v>
      </c>
      <c r="F934" s="3">
        <f t="shared" si="56"/>
        <v>2.1230434782608696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8"/>
        <v>41709.208333333336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s="2" t="s">
        <v>1898</v>
      </c>
      <c r="C935" s="1" t="s">
        <v>1899</v>
      </c>
      <c r="D935">
        <v>73000</v>
      </c>
      <c r="E935">
        <v>175015</v>
      </c>
      <c r="F935" s="3">
        <f t="shared" si="56"/>
        <v>2.3974657534246577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8"/>
        <v>41372.208333333336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s="2" t="s">
        <v>1900</v>
      </c>
      <c r="C936" s="1" t="s">
        <v>1901</v>
      </c>
      <c r="D936">
        <v>6200</v>
      </c>
      <c r="E936">
        <v>11280</v>
      </c>
      <c r="F936" s="3">
        <f t="shared" si="56"/>
        <v>1.8193548387096774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8"/>
        <v>42422.25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s="2" t="s">
        <v>1902</v>
      </c>
      <c r="C937" s="1" t="s">
        <v>1903</v>
      </c>
      <c r="D937">
        <v>6100</v>
      </c>
      <c r="E937">
        <v>10012</v>
      </c>
      <c r="F937" s="3">
        <f t="shared" si="56"/>
        <v>1.6413114754098361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8"/>
        <v>42209.208333333328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s="2" t="s">
        <v>1246</v>
      </c>
      <c r="C938" s="1" t="s">
        <v>1904</v>
      </c>
      <c r="D938">
        <v>103200</v>
      </c>
      <c r="E938">
        <v>1690</v>
      </c>
      <c r="F938" s="3">
        <f t="shared" si="56"/>
        <v>1.6375968992248063E-2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8"/>
        <v>43668.208333333328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s="2" t="s">
        <v>1905</v>
      </c>
      <c r="C939" s="1" t="s">
        <v>1906</v>
      </c>
      <c r="D939">
        <v>171000</v>
      </c>
      <c r="E939">
        <v>84891</v>
      </c>
      <c r="F939" s="3">
        <f t="shared" si="56"/>
        <v>0.49643859649122807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8"/>
        <v>42334.25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s="2" t="s">
        <v>1907</v>
      </c>
      <c r="C940" s="1" t="s">
        <v>1908</v>
      </c>
      <c r="D940">
        <v>9200</v>
      </c>
      <c r="E940">
        <v>10093</v>
      </c>
      <c r="F940" s="3">
        <f t="shared" si="56"/>
        <v>1.0970652173913042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8"/>
        <v>43263.208333333328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s="2" t="s">
        <v>1909</v>
      </c>
      <c r="C941" s="1" t="s">
        <v>1910</v>
      </c>
      <c r="D941">
        <v>7800</v>
      </c>
      <c r="E941">
        <v>3839</v>
      </c>
      <c r="F941" s="3">
        <f t="shared" si="56"/>
        <v>0.49217948717948717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8"/>
        <v>40670.208333333336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s="2" t="s">
        <v>1911</v>
      </c>
      <c r="C942" s="1" t="s">
        <v>1912</v>
      </c>
      <c r="D942">
        <v>9900</v>
      </c>
      <c r="E942">
        <v>6161</v>
      </c>
      <c r="F942" s="3">
        <f t="shared" si="56"/>
        <v>0.62232323232323228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8"/>
        <v>41244.25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s="2" t="s">
        <v>1913</v>
      </c>
      <c r="C943" s="1" t="s">
        <v>1914</v>
      </c>
      <c r="D943">
        <v>43000</v>
      </c>
      <c r="E943">
        <v>5615</v>
      </c>
      <c r="F943" s="3">
        <f t="shared" si="56"/>
        <v>0.1305813953488372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8"/>
        <v>40552.25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s="2" t="s">
        <v>1907</v>
      </c>
      <c r="C944" s="1" t="s">
        <v>1915</v>
      </c>
      <c r="D944">
        <v>9600</v>
      </c>
      <c r="E944">
        <v>6205</v>
      </c>
      <c r="F944" s="3">
        <f t="shared" si="56"/>
        <v>0.64635416666666667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8"/>
        <v>40568.25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s="2" t="s">
        <v>1916</v>
      </c>
      <c r="C945" s="1" t="s">
        <v>1917</v>
      </c>
      <c r="D945">
        <v>7500</v>
      </c>
      <c r="E945">
        <v>11969</v>
      </c>
      <c r="F945" s="3">
        <f t="shared" si="56"/>
        <v>1.5958666666666668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8"/>
        <v>41906.208333333336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s="2" t="s">
        <v>1918</v>
      </c>
      <c r="C946" s="1" t="s">
        <v>1919</v>
      </c>
      <c r="D946">
        <v>10000</v>
      </c>
      <c r="E946">
        <v>8142</v>
      </c>
      <c r="F946" s="3">
        <f t="shared" si="56"/>
        <v>0.81420000000000003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8"/>
        <v>42776.25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s="2" t="s">
        <v>1920</v>
      </c>
      <c r="C947" s="1" t="s">
        <v>1921</v>
      </c>
      <c r="D947">
        <v>172000</v>
      </c>
      <c r="E947">
        <v>55805</v>
      </c>
      <c r="F947" s="3">
        <f t="shared" si="56"/>
        <v>0.32444767441860467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8"/>
        <v>41004.208333333336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s="2" t="s">
        <v>1922</v>
      </c>
      <c r="C948" s="1" t="s">
        <v>1923</v>
      </c>
      <c r="D948">
        <v>153700</v>
      </c>
      <c r="E948">
        <v>15238</v>
      </c>
      <c r="F948" s="3">
        <f t="shared" si="56"/>
        <v>9.9141184124918666E-2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8"/>
        <v>40710.208333333336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s="2" t="s">
        <v>1924</v>
      </c>
      <c r="C949" s="1" t="s">
        <v>1925</v>
      </c>
      <c r="D949">
        <v>3600</v>
      </c>
      <c r="E949">
        <v>961</v>
      </c>
      <c r="F949" s="3">
        <f t="shared" si="56"/>
        <v>0.26694444444444443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8"/>
        <v>41908.208333333336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s="2" t="s">
        <v>1926</v>
      </c>
      <c r="C950" s="1" t="s">
        <v>1927</v>
      </c>
      <c r="D950">
        <v>9400</v>
      </c>
      <c r="E950">
        <v>5918</v>
      </c>
      <c r="F950" s="3">
        <f t="shared" si="56"/>
        <v>0.62957446808510642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8"/>
        <v>41985.25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s="2" t="s">
        <v>1928</v>
      </c>
      <c r="C951" s="1" t="s">
        <v>1929</v>
      </c>
      <c r="D951">
        <v>5900</v>
      </c>
      <c r="E951">
        <v>9520</v>
      </c>
      <c r="F951" s="3">
        <f t="shared" si="56"/>
        <v>1.6135593220338984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8"/>
        <v>42112.208333333328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s="2" t="s">
        <v>1930</v>
      </c>
      <c r="C952" s="1" t="s">
        <v>1931</v>
      </c>
      <c r="D952">
        <v>100</v>
      </c>
      <c r="E952">
        <v>5</v>
      </c>
      <c r="F952" s="3">
        <f t="shared" si="56"/>
        <v>0.05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8"/>
        <v>43571.208333333328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s="2" t="s">
        <v>1932</v>
      </c>
      <c r="C953" s="1" t="s">
        <v>1933</v>
      </c>
      <c r="D953">
        <v>14500</v>
      </c>
      <c r="E953">
        <v>159056</v>
      </c>
      <c r="F953" s="3">
        <f t="shared" si="56"/>
        <v>10.969379310344827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8"/>
        <v>42730.25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s="2" t="s">
        <v>1934</v>
      </c>
      <c r="C954" s="1" t="s">
        <v>1935</v>
      </c>
      <c r="D954">
        <v>145500</v>
      </c>
      <c r="E954">
        <v>101987</v>
      </c>
      <c r="F954" s="3">
        <f t="shared" si="56"/>
        <v>0.70094158075601376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8"/>
        <v>42591.208333333328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s="2" t="s">
        <v>1936</v>
      </c>
      <c r="C955" s="1" t="s">
        <v>1937</v>
      </c>
      <c r="D955">
        <v>3300</v>
      </c>
      <c r="E955">
        <v>1980</v>
      </c>
      <c r="F955" s="3">
        <f t="shared" si="56"/>
        <v>0.6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8"/>
        <v>42358.25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s="2" t="s">
        <v>1938</v>
      </c>
      <c r="C956" s="1" t="s">
        <v>1939</v>
      </c>
      <c r="D956">
        <v>42600</v>
      </c>
      <c r="E956">
        <v>156384</v>
      </c>
      <c r="F956" s="3">
        <f t="shared" si="56"/>
        <v>3.6709859154929578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8"/>
        <v>41174.208333333336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s="2" t="s">
        <v>1940</v>
      </c>
      <c r="C957" s="1" t="s">
        <v>1941</v>
      </c>
      <c r="D957">
        <v>700</v>
      </c>
      <c r="E957">
        <v>7763</v>
      </c>
      <c r="F957" s="3">
        <f t="shared" si="56"/>
        <v>11.09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8"/>
        <v>41238.25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s="2" t="s">
        <v>1942</v>
      </c>
      <c r="C958" s="1" t="s">
        <v>1943</v>
      </c>
      <c r="D958">
        <v>187600</v>
      </c>
      <c r="E958">
        <v>35698</v>
      </c>
      <c r="F958" s="3">
        <f t="shared" si="56"/>
        <v>0.19028784648187633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8"/>
        <v>42360.25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s="2" t="s">
        <v>1944</v>
      </c>
      <c r="C959" s="1" t="s">
        <v>1945</v>
      </c>
      <c r="D959">
        <v>9800</v>
      </c>
      <c r="E959">
        <v>12434</v>
      </c>
      <c r="F959" s="3">
        <f t="shared" si="56"/>
        <v>1.2687755102040816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8"/>
        <v>40955.25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s="2" t="s">
        <v>1946</v>
      </c>
      <c r="C960" s="1" t="s">
        <v>1947</v>
      </c>
      <c r="D960">
        <v>1100</v>
      </c>
      <c r="E960">
        <v>8081</v>
      </c>
      <c r="F960" s="3">
        <f t="shared" si="56"/>
        <v>7.3463636363636367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8"/>
        <v>40350.208333333336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s="2" t="s">
        <v>1948</v>
      </c>
      <c r="C961" s="1" t="s">
        <v>1949</v>
      </c>
      <c r="D961">
        <v>145000</v>
      </c>
      <c r="E961">
        <v>6631</v>
      </c>
      <c r="F961" s="3">
        <f t="shared" si="56"/>
        <v>4.5731034482758622E-2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8"/>
        <v>40357.208333333336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s="2" t="s">
        <v>1950</v>
      </c>
      <c r="C962" s="1" t="s">
        <v>1951</v>
      </c>
      <c r="D962">
        <v>5500</v>
      </c>
      <c r="E962">
        <v>4678</v>
      </c>
      <c r="F962" s="3">
        <f t="shared" si="56"/>
        <v>0.85054545454545449</v>
      </c>
      <c r="G962" t="s">
        <v>14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8"/>
        <v>42408.25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s="2" t="s">
        <v>1952</v>
      </c>
      <c r="C963" s="1" t="s">
        <v>1953</v>
      </c>
      <c r="D963">
        <v>5700</v>
      </c>
      <c r="E963">
        <v>6800</v>
      </c>
      <c r="F963" s="3">
        <f t="shared" ref="F963:F1001" si="60">E963/D963</f>
        <v>1.1929824561403508</v>
      </c>
      <c r="G963" t="s">
        <v>20</v>
      </c>
      <c r="H963">
        <v>155</v>
      </c>
      <c r="I963" s="5">
        <f t="shared" ref="I963:I1001" si="61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2">(((L963/60)/60)/24)+DATE(1970,1,1)</f>
        <v>40591.25</v>
      </c>
      <c r="O963" s="9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s="2" t="s">
        <v>1954</v>
      </c>
      <c r="C964" s="1" t="s">
        <v>1955</v>
      </c>
      <c r="D964">
        <v>3600</v>
      </c>
      <c r="E964">
        <v>10657</v>
      </c>
      <c r="F964" s="3">
        <f t="shared" si="60"/>
        <v>2.9602777777777778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2"/>
        <v>41592.25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s="2" t="s">
        <v>1956</v>
      </c>
      <c r="C965" s="1" t="s">
        <v>1957</v>
      </c>
      <c r="D965">
        <v>5900</v>
      </c>
      <c r="E965">
        <v>4997</v>
      </c>
      <c r="F965" s="3">
        <f t="shared" si="60"/>
        <v>0.84694915254237291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2"/>
        <v>40607.25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s="2" t="s">
        <v>1958</v>
      </c>
      <c r="C966" s="1" t="s">
        <v>1959</v>
      </c>
      <c r="D966">
        <v>3700</v>
      </c>
      <c r="E966">
        <v>13164</v>
      </c>
      <c r="F966" s="3">
        <f t="shared" si="60"/>
        <v>3.5578378378378379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2"/>
        <v>42135.208333333328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s="2" t="s">
        <v>1960</v>
      </c>
      <c r="C967" s="1" t="s">
        <v>1961</v>
      </c>
      <c r="D967">
        <v>2200</v>
      </c>
      <c r="E967">
        <v>8501</v>
      </c>
      <c r="F967" s="3">
        <f t="shared" si="60"/>
        <v>3.8640909090909092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2"/>
        <v>40203.25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s="2" t="s">
        <v>878</v>
      </c>
      <c r="C968" s="1" t="s">
        <v>1962</v>
      </c>
      <c r="D968">
        <v>1700</v>
      </c>
      <c r="E968">
        <v>13468</v>
      </c>
      <c r="F968" s="3">
        <f t="shared" si="60"/>
        <v>7.9223529411764702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2"/>
        <v>42901.208333333328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s="2" t="s">
        <v>1963</v>
      </c>
      <c r="C969" s="1" t="s">
        <v>1964</v>
      </c>
      <c r="D969">
        <v>88400</v>
      </c>
      <c r="E969">
        <v>121138</v>
      </c>
      <c r="F969" s="3">
        <f t="shared" si="60"/>
        <v>1.3703393665158372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2"/>
        <v>41005.208333333336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s="2" t="s">
        <v>1965</v>
      </c>
      <c r="C970" s="1" t="s">
        <v>1966</v>
      </c>
      <c r="D970">
        <v>2400</v>
      </c>
      <c r="E970">
        <v>8117</v>
      </c>
      <c r="F970" s="3">
        <f t="shared" si="60"/>
        <v>3.3820833333333336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2"/>
        <v>40544.25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s="2" t="s">
        <v>1967</v>
      </c>
      <c r="C971" s="1" t="s">
        <v>1968</v>
      </c>
      <c r="D971">
        <v>7900</v>
      </c>
      <c r="E971">
        <v>8550</v>
      </c>
      <c r="F971" s="3">
        <f t="shared" si="60"/>
        <v>1.0822784810126582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2"/>
        <v>43821.25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s="2" t="s">
        <v>1969</v>
      </c>
      <c r="C972" s="1" t="s">
        <v>1970</v>
      </c>
      <c r="D972">
        <v>94900</v>
      </c>
      <c r="E972">
        <v>57659</v>
      </c>
      <c r="F972" s="3">
        <f t="shared" si="60"/>
        <v>0.60757639620653314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2"/>
        <v>40672.208333333336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s="2" t="s">
        <v>1971</v>
      </c>
      <c r="C973" s="1" t="s">
        <v>1972</v>
      </c>
      <c r="D973">
        <v>5100</v>
      </c>
      <c r="E973">
        <v>1414</v>
      </c>
      <c r="F973" s="3">
        <f t="shared" si="60"/>
        <v>0.27725490196078434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2"/>
        <v>41555.208333333336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s="2" t="s">
        <v>1973</v>
      </c>
      <c r="C974" s="1" t="s">
        <v>1974</v>
      </c>
      <c r="D974">
        <v>42700</v>
      </c>
      <c r="E974">
        <v>97524</v>
      </c>
      <c r="F974" s="3">
        <f t="shared" si="60"/>
        <v>2.283934426229508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2"/>
        <v>41792.208333333336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s="2" t="s">
        <v>1975</v>
      </c>
      <c r="C975" s="1" t="s">
        <v>1976</v>
      </c>
      <c r="D975">
        <v>121100</v>
      </c>
      <c r="E975">
        <v>26176</v>
      </c>
      <c r="F975" s="3">
        <f t="shared" si="60"/>
        <v>0.21615194054500414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2"/>
        <v>40522.25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s="2" t="s">
        <v>1977</v>
      </c>
      <c r="C976" s="1" t="s">
        <v>1978</v>
      </c>
      <c r="D976">
        <v>800</v>
      </c>
      <c r="E976">
        <v>2991</v>
      </c>
      <c r="F976" s="3">
        <f t="shared" si="60"/>
        <v>3.73875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2"/>
        <v>41412.208333333336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s="2" t="s">
        <v>1979</v>
      </c>
      <c r="C977" s="1" t="s">
        <v>1980</v>
      </c>
      <c r="D977">
        <v>5400</v>
      </c>
      <c r="E977">
        <v>8366</v>
      </c>
      <c r="F977" s="3">
        <f t="shared" si="60"/>
        <v>1.5492592592592593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2"/>
        <v>42337.25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s="2" t="s">
        <v>1981</v>
      </c>
      <c r="C978" s="1" t="s">
        <v>1982</v>
      </c>
      <c r="D978">
        <v>4000</v>
      </c>
      <c r="E978">
        <v>12886</v>
      </c>
      <c r="F978" s="3">
        <f t="shared" si="60"/>
        <v>3.2214999999999998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2"/>
        <v>40571.25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s="2" t="s">
        <v>1258</v>
      </c>
      <c r="C979" s="1" t="s">
        <v>1983</v>
      </c>
      <c r="D979">
        <v>7000</v>
      </c>
      <c r="E979">
        <v>5177</v>
      </c>
      <c r="F979" s="3">
        <f t="shared" si="60"/>
        <v>0.73957142857142855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2"/>
        <v>43138.25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s="2" t="s">
        <v>1984</v>
      </c>
      <c r="C980" s="1" t="s">
        <v>1985</v>
      </c>
      <c r="D980">
        <v>1000</v>
      </c>
      <c r="E980">
        <v>8641</v>
      </c>
      <c r="F980" s="3">
        <f t="shared" si="60"/>
        <v>8.641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2"/>
        <v>42686.25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s="2" t="s">
        <v>1986</v>
      </c>
      <c r="C981" s="1" t="s">
        <v>1987</v>
      </c>
      <c r="D981">
        <v>60200</v>
      </c>
      <c r="E981">
        <v>86244</v>
      </c>
      <c r="F981" s="3">
        <f t="shared" si="60"/>
        <v>1.432624584717608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2"/>
        <v>42078.208333333328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s="2" t="s">
        <v>1988</v>
      </c>
      <c r="C982" s="1" t="s">
        <v>1989</v>
      </c>
      <c r="D982">
        <v>195200</v>
      </c>
      <c r="E982">
        <v>78630</v>
      </c>
      <c r="F982" s="3">
        <f t="shared" si="60"/>
        <v>0.40281762295081969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2"/>
        <v>42307.208333333328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s="2" t="s">
        <v>1990</v>
      </c>
      <c r="C983" s="1" t="s">
        <v>1991</v>
      </c>
      <c r="D983">
        <v>6700</v>
      </c>
      <c r="E983">
        <v>11941</v>
      </c>
      <c r="F983" s="3">
        <f t="shared" si="60"/>
        <v>1.7822388059701493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2"/>
        <v>43094.25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s="2" t="s">
        <v>1992</v>
      </c>
      <c r="C984" s="1" t="s">
        <v>1993</v>
      </c>
      <c r="D984">
        <v>7200</v>
      </c>
      <c r="E984">
        <v>6115</v>
      </c>
      <c r="F984" s="3">
        <f t="shared" si="60"/>
        <v>0.84930555555555554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2"/>
        <v>40743.208333333336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s="2" t="s">
        <v>1994</v>
      </c>
      <c r="C985" s="1" t="s">
        <v>1995</v>
      </c>
      <c r="D985">
        <v>129100</v>
      </c>
      <c r="E985">
        <v>188404</v>
      </c>
      <c r="F985" s="3">
        <f t="shared" si="60"/>
        <v>1.4593648334624323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2"/>
        <v>43681.208333333328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s="2" t="s">
        <v>1996</v>
      </c>
      <c r="C986" s="1" t="s">
        <v>1997</v>
      </c>
      <c r="D986">
        <v>6500</v>
      </c>
      <c r="E986">
        <v>9910</v>
      </c>
      <c r="F986" s="3">
        <f t="shared" si="60"/>
        <v>1.5246153846153847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2"/>
        <v>43716.208333333328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s="2" t="s">
        <v>1998</v>
      </c>
      <c r="C987" s="1" t="s">
        <v>1999</v>
      </c>
      <c r="D987">
        <v>170600</v>
      </c>
      <c r="E987">
        <v>114523</v>
      </c>
      <c r="F987" s="3">
        <f t="shared" si="60"/>
        <v>0.67129542790152408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2"/>
        <v>41614.25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s="2" t="s">
        <v>2000</v>
      </c>
      <c r="C988" s="1" t="s">
        <v>2001</v>
      </c>
      <c r="D988">
        <v>7800</v>
      </c>
      <c r="E988">
        <v>3144</v>
      </c>
      <c r="F988" s="3">
        <f t="shared" si="60"/>
        <v>0.40307692307692305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2"/>
        <v>40638.208333333336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s="2" t="s">
        <v>2002</v>
      </c>
      <c r="C989" s="1" t="s">
        <v>2003</v>
      </c>
      <c r="D989">
        <v>6200</v>
      </c>
      <c r="E989">
        <v>13441</v>
      </c>
      <c r="F989" s="3">
        <f t="shared" si="60"/>
        <v>2.1679032258064517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2"/>
        <v>42852.208333333328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s="2" t="s">
        <v>2004</v>
      </c>
      <c r="C990" s="1" t="s">
        <v>2005</v>
      </c>
      <c r="D990">
        <v>9400</v>
      </c>
      <c r="E990">
        <v>4899</v>
      </c>
      <c r="F990" s="3">
        <f t="shared" si="60"/>
        <v>0.52117021276595743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2"/>
        <v>42686.25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s="2" t="s">
        <v>2006</v>
      </c>
      <c r="C991" s="1" t="s">
        <v>2007</v>
      </c>
      <c r="D991">
        <v>2400</v>
      </c>
      <c r="E991">
        <v>11990</v>
      </c>
      <c r="F991" s="3">
        <f t="shared" si="60"/>
        <v>4.9958333333333336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2"/>
        <v>43571.208333333328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s="2" t="s">
        <v>2008</v>
      </c>
      <c r="C992" s="1" t="s">
        <v>2009</v>
      </c>
      <c r="D992">
        <v>7800</v>
      </c>
      <c r="E992">
        <v>6839</v>
      </c>
      <c r="F992" s="3">
        <f t="shared" si="60"/>
        <v>0.87679487179487181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2"/>
        <v>42432.25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s="2" t="s">
        <v>1080</v>
      </c>
      <c r="C993" s="1" t="s">
        <v>2010</v>
      </c>
      <c r="D993">
        <v>9800</v>
      </c>
      <c r="E993">
        <v>11091</v>
      </c>
      <c r="F993" s="3">
        <f t="shared" si="60"/>
        <v>1.131734693877551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2"/>
        <v>41907.208333333336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s="2" t="s">
        <v>2011</v>
      </c>
      <c r="C994" s="1" t="s">
        <v>2012</v>
      </c>
      <c r="D994">
        <v>3100</v>
      </c>
      <c r="E994">
        <v>13223</v>
      </c>
      <c r="F994" s="3">
        <f t="shared" si="60"/>
        <v>4.2654838709677421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2"/>
        <v>43227.208333333328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s="2" t="s">
        <v>2013</v>
      </c>
      <c r="C995" s="1" t="s">
        <v>2014</v>
      </c>
      <c r="D995">
        <v>9800</v>
      </c>
      <c r="E995">
        <v>7608</v>
      </c>
      <c r="F995" s="3">
        <f t="shared" si="60"/>
        <v>0.77632653061224488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2"/>
        <v>42362.25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s="2" t="s">
        <v>2015</v>
      </c>
      <c r="C996" s="1" t="s">
        <v>2016</v>
      </c>
      <c r="D996">
        <v>141100</v>
      </c>
      <c r="E996">
        <v>74073</v>
      </c>
      <c r="F996" s="3">
        <f t="shared" si="60"/>
        <v>0.52496810772501767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2"/>
        <v>41929.208333333336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s="2" t="s">
        <v>2017</v>
      </c>
      <c r="C997" s="1" t="s">
        <v>2018</v>
      </c>
      <c r="D997">
        <v>97300</v>
      </c>
      <c r="E997">
        <v>153216</v>
      </c>
      <c r="F997" s="3">
        <f t="shared" si="60"/>
        <v>1.5746762589928058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2"/>
        <v>43408.208333333328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s="2" t="s">
        <v>2019</v>
      </c>
      <c r="C998" s="1" t="s">
        <v>2020</v>
      </c>
      <c r="D998">
        <v>6600</v>
      </c>
      <c r="E998">
        <v>4814</v>
      </c>
      <c r="F998" s="3">
        <f t="shared" si="60"/>
        <v>0.72939393939393937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2"/>
        <v>41276.25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s="2" t="s">
        <v>2021</v>
      </c>
      <c r="C999" s="1" t="s">
        <v>2022</v>
      </c>
      <c r="D999">
        <v>7600</v>
      </c>
      <c r="E999">
        <v>4603</v>
      </c>
      <c r="F999" s="3">
        <f t="shared" si="60"/>
        <v>0.60565789473684206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2"/>
        <v>41659.25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s="2" t="s">
        <v>2023</v>
      </c>
      <c r="C1000" s="1" t="s">
        <v>2024</v>
      </c>
      <c r="D1000">
        <v>66600</v>
      </c>
      <c r="E1000">
        <v>37823</v>
      </c>
      <c r="F1000" s="3">
        <f t="shared" si="60"/>
        <v>0.5679129129129129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2"/>
        <v>40220.25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s="2" t="s">
        <v>2025</v>
      </c>
      <c r="C1001" s="1" t="s">
        <v>2026</v>
      </c>
      <c r="D1001">
        <v>111100</v>
      </c>
      <c r="E1001">
        <v>62819</v>
      </c>
      <c r="F1001" s="3">
        <f t="shared" si="60"/>
        <v>0.56542754275427543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2"/>
        <v>42550.208333333328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" xr:uid="{00000000-0001-0000-0000-000000000000}"/>
  <conditionalFormatting sqref="G1:G1048576">
    <cfRule type="containsText" dxfId="19" priority="2" operator="containsText" text="canceled">
      <formula>NOT(ISERROR(SEARCH("canceled",G1)))</formula>
    </cfRule>
    <cfRule type="containsText" dxfId="18" priority="3" operator="containsText" text="live">
      <formula>NOT(ISERROR(SEARCH("live",G1)))</formula>
    </cfRule>
    <cfRule type="containsText" dxfId="17" priority="4" operator="containsText" text="successful">
      <formula>NOT(ISERROR(SEARCH("successful",G1)))</formula>
    </cfRule>
    <cfRule type="containsText" dxfId="16" priority="5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C00000"/>
        <color theme="9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EE87-1CAF-C34B-8654-0B8DCBDCE897}">
  <sheetPr codeName="Sheet1"/>
  <dimension ref="A1:F14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5.5" bestFit="1" customWidth="1"/>
  </cols>
  <sheetData>
    <row r="1" spans="1:6" x14ac:dyDescent="0.2">
      <c r="A1" s="6" t="s">
        <v>6</v>
      </c>
      <c r="B1" t="s">
        <v>2035</v>
      </c>
    </row>
    <row r="3" spans="1:6" x14ac:dyDescent="0.2">
      <c r="A3" s="6" t="s">
        <v>2046</v>
      </c>
      <c r="B3" s="6" t="s">
        <v>2033</v>
      </c>
    </row>
    <row r="4" spans="1:6" x14ac:dyDescent="0.2">
      <c r="A4" s="6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7" t="s">
        <v>2037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2">
      <c r="A6" s="7" t="s">
        <v>2038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2">
      <c r="A7" s="7" t="s">
        <v>2039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2">
      <c r="A8" s="7" t="s">
        <v>2040</v>
      </c>
      <c r="B8" s="8"/>
      <c r="C8" s="8"/>
      <c r="D8" s="8"/>
      <c r="E8" s="8">
        <v>4</v>
      </c>
      <c r="F8" s="8">
        <v>4</v>
      </c>
    </row>
    <row r="9" spans="1:6" x14ac:dyDescent="0.2">
      <c r="A9" s="7" t="s">
        <v>2041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2">
      <c r="A10" s="7" t="s">
        <v>2042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2">
      <c r="A11" s="7" t="s">
        <v>2043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2">
      <c r="A12" s="7" t="s">
        <v>2044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2">
      <c r="A13" s="7" t="s">
        <v>2045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2">
      <c r="A14" s="7" t="s">
        <v>2034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169B-DA5B-3249-97B3-9517D2DC0A93}">
  <dimension ref="A1:F30"/>
  <sheetViews>
    <sheetView workbookViewId="0"/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2035</v>
      </c>
    </row>
    <row r="2" spans="1:6" x14ac:dyDescent="0.2">
      <c r="A2" s="6" t="s">
        <v>2031</v>
      </c>
      <c r="B2" t="s">
        <v>2035</v>
      </c>
    </row>
    <row r="4" spans="1:6" x14ac:dyDescent="0.2">
      <c r="A4" s="6" t="s">
        <v>2046</v>
      </c>
      <c r="B4" s="6" t="s">
        <v>2033</v>
      </c>
    </row>
    <row r="5" spans="1:6" x14ac:dyDescent="0.2">
      <c r="A5" s="6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7" t="s">
        <v>2047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2">
      <c r="A7" s="7" t="s">
        <v>2048</v>
      </c>
      <c r="B7" s="8"/>
      <c r="C7" s="8"/>
      <c r="D7" s="8"/>
      <c r="E7" s="8">
        <v>4</v>
      </c>
      <c r="F7" s="8">
        <v>4</v>
      </c>
    </row>
    <row r="8" spans="1:6" x14ac:dyDescent="0.2">
      <c r="A8" s="7" t="s">
        <v>2049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2">
      <c r="A9" s="7" t="s">
        <v>2050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2">
      <c r="A10" s="7" t="s">
        <v>2051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2">
      <c r="A11" s="7" t="s">
        <v>2052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2">
      <c r="A12" s="7" t="s">
        <v>2053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2">
      <c r="A13" s="7" t="s">
        <v>2054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2">
      <c r="A14" s="7" t="s">
        <v>2055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2">
      <c r="A15" s="7" t="s">
        <v>2056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2">
      <c r="A16" s="7" t="s">
        <v>2057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2">
      <c r="A17" s="7" t="s">
        <v>2058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2">
      <c r="A18" s="7" t="s">
        <v>2059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2">
      <c r="A19" s="7" t="s">
        <v>2060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2">
      <c r="A20" s="7" t="s">
        <v>2061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2">
      <c r="A21" s="7" t="s">
        <v>2062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2">
      <c r="A22" s="7" t="s">
        <v>2063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2">
      <c r="A23" s="7" t="s">
        <v>2064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2">
      <c r="A24" s="7" t="s">
        <v>2065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2">
      <c r="A25" s="7" t="s">
        <v>2066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2">
      <c r="A26" s="7" t="s">
        <v>2067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2">
      <c r="A27" s="7" t="s">
        <v>2068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2">
      <c r="A28" s="7" t="s">
        <v>2069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2">
      <c r="A29" s="7" t="s">
        <v>2070</v>
      </c>
      <c r="B29" s="8"/>
      <c r="C29" s="8"/>
      <c r="D29" s="8"/>
      <c r="E29" s="8">
        <v>3</v>
      </c>
      <c r="F29" s="8">
        <v>3</v>
      </c>
    </row>
    <row r="30" spans="1:6" x14ac:dyDescent="0.2">
      <c r="A30" s="7" t="s">
        <v>2034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E647-4EE7-974E-AA41-F742A9FC019F}">
  <dimension ref="A1:N27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2031</v>
      </c>
      <c r="B1" t="s">
        <v>2035</v>
      </c>
    </row>
    <row r="2" spans="1:5" x14ac:dyDescent="0.2">
      <c r="A2" s="6" t="s">
        <v>2086</v>
      </c>
      <c r="B2" t="s">
        <v>2035</v>
      </c>
    </row>
    <row r="4" spans="1:5" x14ac:dyDescent="0.2">
      <c r="A4" s="6" t="s">
        <v>2046</v>
      </c>
      <c r="B4" s="6" t="s">
        <v>2033</v>
      </c>
    </row>
    <row r="5" spans="1:5" x14ac:dyDescent="0.2">
      <c r="A5" s="6" t="s">
        <v>2036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">
      <c r="A6" s="10" t="s">
        <v>2073</v>
      </c>
      <c r="B6" s="8">
        <v>6</v>
      </c>
      <c r="C6" s="8">
        <v>36</v>
      </c>
      <c r="D6" s="8">
        <v>49</v>
      </c>
      <c r="E6" s="8">
        <v>91</v>
      </c>
    </row>
    <row r="7" spans="1:5" x14ac:dyDescent="0.2">
      <c r="A7" s="10" t="s">
        <v>2074</v>
      </c>
      <c r="B7" s="8">
        <v>7</v>
      </c>
      <c r="C7" s="8">
        <v>28</v>
      </c>
      <c r="D7" s="8">
        <v>44</v>
      </c>
      <c r="E7" s="8">
        <v>79</v>
      </c>
    </row>
    <row r="8" spans="1:5" x14ac:dyDescent="0.2">
      <c r="A8" s="10" t="s">
        <v>2075</v>
      </c>
      <c r="B8" s="8">
        <v>4</v>
      </c>
      <c r="C8" s="8">
        <v>33</v>
      </c>
      <c r="D8" s="8">
        <v>49</v>
      </c>
      <c r="E8" s="8">
        <v>86</v>
      </c>
    </row>
    <row r="9" spans="1:5" x14ac:dyDescent="0.2">
      <c r="A9" s="10" t="s">
        <v>2076</v>
      </c>
      <c r="B9" s="8">
        <v>1</v>
      </c>
      <c r="C9" s="8">
        <v>30</v>
      </c>
      <c r="D9" s="8">
        <v>46</v>
      </c>
      <c r="E9" s="8">
        <v>77</v>
      </c>
    </row>
    <row r="10" spans="1:5" x14ac:dyDescent="0.2">
      <c r="A10" s="10" t="s">
        <v>2077</v>
      </c>
      <c r="B10" s="8">
        <v>3</v>
      </c>
      <c r="C10" s="8">
        <v>35</v>
      </c>
      <c r="D10" s="8">
        <v>46</v>
      </c>
      <c r="E10" s="8">
        <v>84</v>
      </c>
    </row>
    <row r="11" spans="1:5" x14ac:dyDescent="0.2">
      <c r="A11" s="10" t="s">
        <v>2078</v>
      </c>
      <c r="B11" s="8">
        <v>3</v>
      </c>
      <c r="C11" s="8">
        <v>28</v>
      </c>
      <c r="D11" s="8">
        <v>55</v>
      </c>
      <c r="E11" s="8">
        <v>86</v>
      </c>
    </row>
    <row r="12" spans="1:5" x14ac:dyDescent="0.2">
      <c r="A12" s="10" t="s">
        <v>2079</v>
      </c>
      <c r="B12" s="8">
        <v>4</v>
      </c>
      <c r="C12" s="8">
        <v>31</v>
      </c>
      <c r="D12" s="8">
        <v>58</v>
      </c>
      <c r="E12" s="8">
        <v>93</v>
      </c>
    </row>
    <row r="13" spans="1:5" x14ac:dyDescent="0.2">
      <c r="A13" s="10" t="s">
        <v>2080</v>
      </c>
      <c r="B13" s="8">
        <v>8</v>
      </c>
      <c r="C13" s="8">
        <v>35</v>
      </c>
      <c r="D13" s="8">
        <v>41</v>
      </c>
      <c r="E13" s="8">
        <v>84</v>
      </c>
    </row>
    <row r="14" spans="1:5" x14ac:dyDescent="0.2">
      <c r="A14" s="10" t="s">
        <v>2081</v>
      </c>
      <c r="B14" s="8">
        <v>5</v>
      </c>
      <c r="C14" s="8">
        <v>23</v>
      </c>
      <c r="D14" s="8">
        <v>45</v>
      </c>
      <c r="E14" s="8">
        <v>73</v>
      </c>
    </row>
    <row r="15" spans="1:5" x14ac:dyDescent="0.2">
      <c r="A15" s="10" t="s">
        <v>2082</v>
      </c>
      <c r="B15" s="8">
        <v>6</v>
      </c>
      <c r="C15" s="8">
        <v>26</v>
      </c>
      <c r="D15" s="8">
        <v>45</v>
      </c>
      <c r="E15" s="8">
        <v>77</v>
      </c>
    </row>
    <row r="16" spans="1:5" x14ac:dyDescent="0.2">
      <c r="A16" s="10" t="s">
        <v>2083</v>
      </c>
      <c r="B16" s="8">
        <v>3</v>
      </c>
      <c r="C16" s="8">
        <v>27</v>
      </c>
      <c r="D16" s="8">
        <v>45</v>
      </c>
      <c r="E16" s="8">
        <v>75</v>
      </c>
    </row>
    <row r="17" spans="1:14" x14ac:dyDescent="0.2">
      <c r="A17" s="10" t="s">
        <v>2084</v>
      </c>
      <c r="B17" s="8">
        <v>7</v>
      </c>
      <c r="C17" s="8">
        <v>32</v>
      </c>
      <c r="D17" s="8">
        <v>42</v>
      </c>
      <c r="E17" s="8">
        <v>81</v>
      </c>
    </row>
    <row r="18" spans="1:14" x14ac:dyDescent="0.2">
      <c r="A18" s="10" t="s">
        <v>2034</v>
      </c>
      <c r="B18" s="8">
        <v>57</v>
      </c>
      <c r="C18" s="8">
        <v>364</v>
      </c>
      <c r="D18" s="8">
        <v>565</v>
      </c>
      <c r="E18" s="8">
        <v>986</v>
      </c>
    </row>
    <row r="27" spans="1:14" x14ac:dyDescent="0.2">
      <c r="N27" t="s">
        <v>2085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5A7A-2380-034C-BFFE-4F8D3B503380}">
  <dimension ref="A1:H13"/>
  <sheetViews>
    <sheetView workbookViewId="0"/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1" t="s">
        <v>2087</v>
      </c>
      <c r="B1" s="11" t="s">
        <v>2088</v>
      </c>
      <c r="C1" s="11" t="s">
        <v>2089</v>
      </c>
      <c r="D1" s="11" t="s">
        <v>2090</v>
      </c>
      <c r="E1" s="11" t="s">
        <v>2091</v>
      </c>
      <c r="F1" s="11" t="s">
        <v>2092</v>
      </c>
      <c r="G1" s="11" t="s">
        <v>2093</v>
      </c>
      <c r="H1" s="11" t="s">
        <v>2094</v>
      </c>
    </row>
    <row r="2" spans="1:8" x14ac:dyDescent="0.2">
      <c r="A2" t="s">
        <v>2095</v>
      </c>
      <c r="B2">
        <f>COUNTIFS(Crowdfunding!$G:$G,"successful",Crowdfunding!$D:$D,"&lt;"&amp;RIGHT($A2,5))</f>
        <v>30</v>
      </c>
      <c r="C2">
        <f>COUNTIFS(Crowdfunding!$G:$G,"failed",Crowdfunding!$D:$D,"&lt;"&amp;RIGHT($A2,5))</f>
        <v>20</v>
      </c>
      <c r="D2">
        <f>COUNTIFS(Crowdfunding!$G:$G,"canceled",Crowdfunding!$D:$D,"&lt;"&amp;RIGHT($A2,5))</f>
        <v>1</v>
      </c>
      <c r="E2">
        <f>SUM(B2:D2)</f>
        <v>51</v>
      </c>
      <c r="F2" s="3">
        <f>B2/$E2</f>
        <v>0.58823529411764708</v>
      </c>
      <c r="G2" s="3">
        <f t="shared" ref="G2:H2" si="0">C2/$E2</f>
        <v>0.39215686274509803</v>
      </c>
      <c r="H2" s="3">
        <f t="shared" si="0"/>
        <v>1.9607843137254902E-2</v>
      </c>
    </row>
    <row r="3" spans="1:8" x14ac:dyDescent="0.2">
      <c r="A3" t="s">
        <v>2096</v>
      </c>
      <c r="B3">
        <f>COUNTIFS(Crowdfunding!$G:$G,"successful",Crowdfunding!$D:$D,"&lt;"&amp;RIGHT($A3,5),Crowdfunding!$D:$D,"&gt;"&amp;RIGHT($A2,5))</f>
        <v>185</v>
      </c>
      <c r="C3">
        <f>COUNTIFS(Crowdfunding!$G:$G,"failed",Crowdfunding!$D:$D,"&lt;"&amp;RIGHT($A3,5),Crowdfunding!$D:$D,"&gt;"&amp;RIGHT($A2,5))</f>
        <v>37</v>
      </c>
      <c r="D3">
        <f>COUNTIFS(Crowdfunding!$G:$G,"canceled",Crowdfunding!$D:$D,"&lt;"&amp;RIGHT($A3,5),Crowdfunding!$D:$D,"&gt;"&amp;RIGHT($A2,5))</f>
        <v>2</v>
      </c>
      <c r="E3">
        <f t="shared" ref="E3:E13" si="1">SUM(B3:D3)</f>
        <v>224</v>
      </c>
      <c r="F3" s="3">
        <f t="shared" ref="F3:F13" si="2">B3/$E3</f>
        <v>0.8258928571428571</v>
      </c>
      <c r="G3" s="3">
        <f t="shared" ref="G3:G13" si="3">C3/$E3</f>
        <v>0.16517857142857142</v>
      </c>
      <c r="H3" s="3">
        <f t="shared" ref="H3:H13" si="4">D3/$E3</f>
        <v>8.9285714285714281E-3</v>
      </c>
    </row>
    <row r="4" spans="1:8" x14ac:dyDescent="0.2">
      <c r="A4" t="s">
        <v>2097</v>
      </c>
      <c r="B4">
        <f>COUNTIFS(Crowdfunding!$G:$G,"successful",Crowdfunding!$D:$D,"&lt;"&amp;RIGHT($A4,5),Crowdfunding!$D:$D,"&gt;"&amp;RIGHT($A3,5))</f>
        <v>164</v>
      </c>
      <c r="C4">
        <f>COUNTIFS(Crowdfunding!$G:$G,"failed",Crowdfunding!$D:$D,"&lt;"&amp;RIGHT($A4,5),Crowdfunding!$D:$D,"&gt;"&amp;RIGHT($A3,5))</f>
        <v>126</v>
      </c>
      <c r="D4">
        <f>COUNTIFS(Crowdfunding!$G:$G,"canceled",Crowdfunding!$D:$D,"&lt;"&amp;RIGHT($A4,5),Crowdfunding!$D:$D,"&gt;"&amp;RIGHT($A3,5))</f>
        <v>25</v>
      </c>
      <c r="E4">
        <f t="shared" si="1"/>
        <v>315</v>
      </c>
      <c r="F4" s="3">
        <f t="shared" si="2"/>
        <v>0.52063492063492067</v>
      </c>
      <c r="G4" s="3">
        <f t="shared" si="3"/>
        <v>0.4</v>
      </c>
      <c r="H4" s="3">
        <f t="shared" si="4"/>
        <v>7.9365079365079361E-2</v>
      </c>
    </row>
    <row r="5" spans="1:8" x14ac:dyDescent="0.2">
      <c r="A5" t="s">
        <v>2098</v>
      </c>
      <c r="B5">
        <f>COUNTIFS(Crowdfunding!$G:$G,"successful",Crowdfunding!$D:$D,"&lt;"&amp;RIGHT($A5,5),Crowdfunding!$D:$D,"&gt;"&amp;RIGHT($A4,5))</f>
        <v>4</v>
      </c>
      <c r="C5">
        <f>COUNTIFS(Crowdfunding!$G:$G,"failed",Crowdfunding!$D:$D,"&lt;"&amp;RIGHT($A5,5),Crowdfunding!$D:$D,"&gt;"&amp;RIGHT($A4,5))</f>
        <v>5</v>
      </c>
      <c r="D5">
        <f>COUNTIFS(Crowdfunding!$G:$G,"canceled",Crowdfunding!$D:$D,"&lt;"&amp;RIGHT($A5,5),Crowdfunding!$D:$D,"&gt;"&amp;RIGHT($A4,5))</f>
        <v>0</v>
      </c>
      <c r="E5">
        <f t="shared" si="1"/>
        <v>9</v>
      </c>
      <c r="F5" s="3">
        <f t="shared" si="2"/>
        <v>0.44444444444444442</v>
      </c>
      <c r="G5" s="3">
        <f t="shared" si="3"/>
        <v>0.55555555555555558</v>
      </c>
      <c r="H5" s="3">
        <f t="shared" si="4"/>
        <v>0</v>
      </c>
    </row>
    <row r="6" spans="1:8" x14ac:dyDescent="0.2">
      <c r="A6" t="s">
        <v>2099</v>
      </c>
      <c r="B6">
        <f>COUNTIFS(Crowdfunding!$G:$G,"successful",Crowdfunding!$D:$D,"&lt;"&amp;RIGHT($A6,5),Crowdfunding!$D:$D,"&gt;"&amp;RIGHT($A5,5))</f>
        <v>10</v>
      </c>
      <c r="C6">
        <f>COUNTIFS(Crowdfunding!$G:$G,"failed",Crowdfunding!$D:$D,"&lt;"&amp;RIGHT($A6,5),Crowdfunding!$D:$D,"&gt;"&amp;RIGHT($A5,5))</f>
        <v>0</v>
      </c>
      <c r="D6">
        <f>COUNTIFS(Crowdfunding!$G:$G,"canceled",Crowdfunding!$D:$D,"&lt;"&amp;RIGHT($A6,5),Crowdfunding!$D:$D,"&gt;"&amp;RIGHT($A5,5))</f>
        <v>0</v>
      </c>
      <c r="E6">
        <f t="shared" si="1"/>
        <v>10</v>
      </c>
      <c r="F6" s="3">
        <f t="shared" si="2"/>
        <v>1</v>
      </c>
      <c r="G6" s="3">
        <f t="shared" si="3"/>
        <v>0</v>
      </c>
      <c r="H6" s="3">
        <f t="shared" si="4"/>
        <v>0</v>
      </c>
    </row>
    <row r="7" spans="1:8" x14ac:dyDescent="0.2">
      <c r="A7" t="s">
        <v>2100</v>
      </c>
      <c r="B7">
        <f>COUNTIFS(Crowdfunding!$G:$G,"successful",Crowdfunding!$D:$D,"&lt;"&amp;RIGHT($A7,5),Crowdfunding!$D:$D,"&gt;"&amp;RIGHT($A6,5))</f>
        <v>7</v>
      </c>
      <c r="C7">
        <f>COUNTIFS(Crowdfunding!$G:$G,"failed",Crowdfunding!$D:$D,"&lt;"&amp;RIGHT($A7,5),Crowdfunding!$D:$D,"&gt;"&amp;RIGHT($A6,5))</f>
        <v>0</v>
      </c>
      <c r="D7">
        <f>COUNTIFS(Crowdfunding!$G:$G,"canceled",Crowdfunding!$D:$D,"&lt;"&amp;RIGHT($A7,5),Crowdfunding!$D:$D,"&gt;"&amp;RIGHT($A6,5))</f>
        <v>0</v>
      </c>
      <c r="E7">
        <f t="shared" si="1"/>
        <v>7</v>
      </c>
      <c r="F7" s="3">
        <f t="shared" si="2"/>
        <v>1</v>
      </c>
      <c r="G7" s="3">
        <f t="shared" si="3"/>
        <v>0</v>
      </c>
      <c r="H7" s="3">
        <f t="shared" si="4"/>
        <v>0</v>
      </c>
    </row>
    <row r="8" spans="1:8" x14ac:dyDescent="0.2">
      <c r="A8" t="s">
        <v>2101</v>
      </c>
      <c r="B8">
        <f>COUNTIFS(Crowdfunding!$G:$G,"successful",Crowdfunding!$D:$D,"&lt;"&amp;RIGHT($A8,5),Crowdfunding!$D:$D,"&gt;"&amp;RIGHT($A7,5))</f>
        <v>11</v>
      </c>
      <c r="C8">
        <f>COUNTIFS(Crowdfunding!$G:$G,"failed",Crowdfunding!$D:$D,"&lt;"&amp;RIGHT($A8,5),Crowdfunding!$D:$D,"&gt;"&amp;RIGHT($A7,5))</f>
        <v>3</v>
      </c>
      <c r="D8">
        <f>COUNTIFS(Crowdfunding!$G:$G,"canceled",Crowdfunding!$D:$D,"&lt;"&amp;RIGHT($A8,5),Crowdfunding!$D:$D,"&gt;"&amp;RIGHT($A7,5))</f>
        <v>0</v>
      </c>
      <c r="E8">
        <f t="shared" si="1"/>
        <v>14</v>
      </c>
      <c r="F8" s="3">
        <f t="shared" si="2"/>
        <v>0.7857142857142857</v>
      </c>
      <c r="G8" s="3">
        <f t="shared" si="3"/>
        <v>0.21428571428571427</v>
      </c>
      <c r="H8" s="3">
        <f t="shared" si="4"/>
        <v>0</v>
      </c>
    </row>
    <row r="9" spans="1:8" x14ac:dyDescent="0.2">
      <c r="A9" t="s">
        <v>2102</v>
      </c>
      <c r="B9">
        <f>COUNTIFS(Crowdfunding!$G:$G,"successful",Crowdfunding!$D:$D,"&lt;"&amp;RIGHT($A9,5),Crowdfunding!$D:$D,"&gt;"&amp;RIGHT($A8,5))</f>
        <v>7</v>
      </c>
      <c r="C9">
        <f>COUNTIFS(Crowdfunding!$G:$G,"failed",Crowdfunding!$D:$D,"&lt;"&amp;RIGHT($A9,5),Crowdfunding!$D:$D,"&gt;"&amp;RIGHT($A8,5))</f>
        <v>0</v>
      </c>
      <c r="D9">
        <f>COUNTIFS(Crowdfunding!$G:$G,"canceled",Crowdfunding!$D:$D,"&lt;"&amp;RIGHT($A9,5),Crowdfunding!$D:$D,"&gt;"&amp;RIGHT($A8,5))</f>
        <v>0</v>
      </c>
      <c r="E9">
        <f t="shared" si="1"/>
        <v>7</v>
      </c>
      <c r="F9" s="3">
        <f t="shared" si="2"/>
        <v>1</v>
      </c>
      <c r="G9" s="3">
        <f t="shared" si="3"/>
        <v>0</v>
      </c>
      <c r="H9" s="3">
        <f t="shared" si="4"/>
        <v>0</v>
      </c>
    </row>
    <row r="10" spans="1:8" x14ac:dyDescent="0.2">
      <c r="A10" t="s">
        <v>2103</v>
      </c>
      <c r="B10">
        <f>COUNTIFS(Crowdfunding!$G:$G,"successful",Crowdfunding!$D:$D,"&lt;"&amp;RIGHT($A10,5),Crowdfunding!$D:$D,"&gt;"&amp;RIGHT($A9,5))</f>
        <v>8</v>
      </c>
      <c r="C10">
        <f>COUNTIFS(Crowdfunding!$G:$G,"failed",Crowdfunding!$D:$D,"&lt;"&amp;RIGHT($A10,5),Crowdfunding!$D:$D,"&gt;"&amp;RIGHT($A9,5))</f>
        <v>3</v>
      </c>
      <c r="D10">
        <f>COUNTIFS(Crowdfunding!$G:$G,"canceled",Crowdfunding!$D:$D,"&lt;"&amp;RIGHT($A10,5),Crowdfunding!$D:$D,"&gt;"&amp;RIGHT($A9,5))</f>
        <v>1</v>
      </c>
      <c r="E10">
        <f t="shared" si="1"/>
        <v>12</v>
      </c>
      <c r="F10" s="3">
        <f t="shared" si="2"/>
        <v>0.66666666666666663</v>
      </c>
      <c r="G10" s="3">
        <f t="shared" si="3"/>
        <v>0.25</v>
      </c>
      <c r="H10" s="3">
        <f t="shared" si="4"/>
        <v>8.3333333333333329E-2</v>
      </c>
    </row>
    <row r="11" spans="1:8" x14ac:dyDescent="0.2">
      <c r="A11" t="s">
        <v>2104</v>
      </c>
      <c r="B11">
        <f>COUNTIFS(Crowdfunding!$G:$G,"successful",Crowdfunding!$D:$D,"&lt;"&amp;RIGHT($A11,5),Crowdfunding!$D:$D,"&gt;"&amp;RIGHT($A10,5))</f>
        <v>11</v>
      </c>
      <c r="C11">
        <f>COUNTIFS(Crowdfunding!$G:$G,"failed",Crowdfunding!$D:$D,"&lt;"&amp;RIGHT($A11,5),Crowdfunding!$D:$D,"&gt;"&amp;RIGHT($A10,5))</f>
        <v>3</v>
      </c>
      <c r="D11">
        <f>COUNTIFS(Crowdfunding!$G:$G,"canceled",Crowdfunding!$D:$D,"&lt;"&amp;RIGHT($A11,5),Crowdfunding!$D:$D,"&gt;"&amp;RIGHT($A10,5))</f>
        <v>0</v>
      </c>
      <c r="E11">
        <f t="shared" si="1"/>
        <v>14</v>
      </c>
      <c r="F11" s="3">
        <f t="shared" si="2"/>
        <v>0.7857142857142857</v>
      </c>
      <c r="G11" s="3">
        <f t="shared" si="3"/>
        <v>0.21428571428571427</v>
      </c>
      <c r="H11" s="3">
        <f t="shared" si="4"/>
        <v>0</v>
      </c>
    </row>
    <row r="12" spans="1:8" x14ac:dyDescent="0.2">
      <c r="A12" t="s">
        <v>2105</v>
      </c>
      <c r="B12">
        <f>COUNTIFS(Crowdfunding!$G:$G,"successful",Crowdfunding!$D:$D,"&lt;"&amp;RIGHT($A12,5),Crowdfunding!$D:$D,"&gt;"&amp;RIGHT($A11,5))</f>
        <v>8</v>
      </c>
      <c r="C12">
        <f>COUNTIFS(Crowdfunding!$G:$G,"failed",Crowdfunding!$D:$D,"&lt;"&amp;RIGHT($A12,5),Crowdfunding!$D:$D,"&gt;"&amp;RIGHT($A11,5))</f>
        <v>3</v>
      </c>
      <c r="D12">
        <f>COUNTIFS(Crowdfunding!$G:$G,"canceled",Crowdfunding!$D:$D,"&lt;"&amp;RIGHT($A12,5),Crowdfunding!$D:$D,"&gt;"&amp;RIGHT($A11,5))</f>
        <v>0</v>
      </c>
      <c r="E12">
        <f t="shared" si="1"/>
        <v>11</v>
      </c>
      <c r="F12" s="3">
        <f t="shared" si="2"/>
        <v>0.72727272727272729</v>
      </c>
      <c r="G12" s="3">
        <f t="shared" si="3"/>
        <v>0.27272727272727271</v>
      </c>
      <c r="H12" s="3">
        <f t="shared" si="4"/>
        <v>0</v>
      </c>
    </row>
    <row r="13" spans="1:8" x14ac:dyDescent="0.2">
      <c r="A13" t="s">
        <v>2106</v>
      </c>
      <c r="B13">
        <f>COUNTIFS(Crowdfunding!$G:$G,"successful",Crowdfunding!$D:$D,"&gt;="&amp;RIGHT($A13,5))</f>
        <v>114</v>
      </c>
      <c r="C13">
        <f>COUNTIFS(Crowdfunding!$G:$G,"failed",Crowdfunding!$D:$D,"&gt;="&amp;RIGHT($A13,5))</f>
        <v>163</v>
      </c>
      <c r="D13">
        <f>COUNTIFS(Crowdfunding!$G:$G,"canceled",Crowdfunding!$D:$D,"&gt;="&amp;RIGHT($A13,5))</f>
        <v>28</v>
      </c>
      <c r="E13">
        <f t="shared" si="1"/>
        <v>305</v>
      </c>
      <c r="F13" s="3">
        <f t="shared" si="2"/>
        <v>0.3737704918032787</v>
      </c>
      <c r="G13" s="3">
        <f t="shared" si="3"/>
        <v>0.53442622950819674</v>
      </c>
      <c r="H13" s="3">
        <f t="shared" si="4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0B76-832F-0141-B007-E85F30D2FBE5}">
  <dimension ref="A1:E27"/>
  <sheetViews>
    <sheetView zoomScale="120" zoomScaleNormal="120" workbookViewId="0"/>
  </sheetViews>
  <sheetFormatPr baseColWidth="10" defaultRowHeight="16" x14ac:dyDescent="0.2"/>
  <cols>
    <col min="1" max="1" width="16.6640625" bestFit="1" customWidth="1"/>
    <col min="2" max="2" width="17.1640625" bestFit="1" customWidth="1"/>
  </cols>
  <sheetData>
    <row r="1" spans="1:5" s="11" customFormat="1" x14ac:dyDescent="0.2">
      <c r="A1" s="11" t="s">
        <v>2107</v>
      </c>
      <c r="B1" s="11" t="s">
        <v>5</v>
      </c>
      <c r="D1" s="11" t="s">
        <v>2107</v>
      </c>
      <c r="E1" s="11" t="s">
        <v>5</v>
      </c>
    </row>
    <row r="2" spans="1:5" x14ac:dyDescent="0.2">
      <c r="A2" t="s">
        <v>20</v>
      </c>
      <c r="B2">
        <v>668</v>
      </c>
      <c r="D2" t="s">
        <v>14</v>
      </c>
      <c r="E2">
        <v>71</v>
      </c>
    </row>
    <row r="3" spans="1:5" x14ac:dyDescent="0.2">
      <c r="A3" t="s">
        <v>20</v>
      </c>
      <c r="B3">
        <v>993</v>
      </c>
      <c r="D3" t="s">
        <v>14</v>
      </c>
      <c r="E3">
        <v>282</v>
      </c>
    </row>
    <row r="4" spans="1:5" x14ac:dyDescent="0.2">
      <c r="A4" t="s">
        <v>20</v>
      </c>
      <c r="B4">
        <v>26</v>
      </c>
      <c r="D4" t="s">
        <v>14</v>
      </c>
      <c r="E4">
        <v>106</v>
      </c>
    </row>
    <row r="5" spans="1:5" x14ac:dyDescent="0.2">
      <c r="A5" t="s">
        <v>20</v>
      </c>
      <c r="B5">
        <v>316</v>
      </c>
      <c r="D5" t="s">
        <v>14</v>
      </c>
      <c r="E5">
        <v>9</v>
      </c>
    </row>
    <row r="6" spans="1:5" x14ac:dyDescent="0.2">
      <c r="A6" t="s">
        <v>20</v>
      </c>
      <c r="B6">
        <v>1043</v>
      </c>
      <c r="D6" t="s">
        <v>14</v>
      </c>
      <c r="E6">
        <v>32</v>
      </c>
    </row>
    <row r="7" spans="1:5" x14ac:dyDescent="0.2">
      <c r="A7" t="s">
        <v>20</v>
      </c>
      <c r="B7">
        <v>758</v>
      </c>
      <c r="D7" t="s">
        <v>14</v>
      </c>
      <c r="E7">
        <v>174</v>
      </c>
    </row>
    <row r="8" spans="1:5" x14ac:dyDescent="0.2">
      <c r="A8" t="s">
        <v>20</v>
      </c>
      <c r="B8">
        <v>1258</v>
      </c>
      <c r="D8" t="s">
        <v>14</v>
      </c>
      <c r="E8">
        <v>119</v>
      </c>
    </row>
    <row r="9" spans="1:5" x14ac:dyDescent="0.2">
      <c r="A9" t="s">
        <v>20</v>
      </c>
      <c r="B9">
        <v>480</v>
      </c>
      <c r="D9" t="s">
        <v>14</v>
      </c>
      <c r="E9">
        <v>74</v>
      </c>
    </row>
    <row r="10" spans="1:5" x14ac:dyDescent="0.2">
      <c r="A10" t="s">
        <v>20</v>
      </c>
      <c r="B10">
        <v>373</v>
      </c>
      <c r="D10" t="s">
        <v>14</v>
      </c>
      <c r="E10">
        <v>349</v>
      </c>
    </row>
    <row r="11" spans="1:5" x14ac:dyDescent="0.2">
      <c r="A11" t="s">
        <v>20</v>
      </c>
      <c r="B11">
        <v>360</v>
      </c>
      <c r="D11" t="s">
        <v>14</v>
      </c>
      <c r="E11">
        <v>250</v>
      </c>
    </row>
    <row r="13" spans="1:5" x14ac:dyDescent="0.2">
      <c r="A13" s="14" t="s">
        <v>2116</v>
      </c>
      <c r="B13" s="14"/>
      <c r="C13" s="14"/>
    </row>
    <row r="14" spans="1:5" x14ac:dyDescent="0.2">
      <c r="A14" s="12"/>
      <c r="B14" s="13" t="s">
        <v>2114</v>
      </c>
      <c r="C14" s="13" t="s">
        <v>2115</v>
      </c>
    </row>
    <row r="15" spans="1:5" x14ac:dyDescent="0.2">
      <c r="A15" s="12" t="s">
        <v>2108</v>
      </c>
      <c r="B15" s="15">
        <f>AVERAGE(B2:B11)</f>
        <v>627.5</v>
      </c>
      <c r="C15" s="15">
        <f>AVERAGE(E2:E11)</f>
        <v>146.6</v>
      </c>
    </row>
    <row r="16" spans="1:5" x14ac:dyDescent="0.2">
      <c r="A16" s="12" t="s">
        <v>2109</v>
      </c>
      <c r="B16" s="16">
        <f>MEDIAN(B2:B11)</f>
        <v>574</v>
      </c>
      <c r="C16" s="15">
        <f>MEDIAN(E2:E11)</f>
        <v>112.5</v>
      </c>
    </row>
    <row r="17" spans="1:3" x14ac:dyDescent="0.2">
      <c r="A17" s="12" t="s">
        <v>2110</v>
      </c>
      <c r="B17" s="16">
        <f>MIN(B2:B11)</f>
        <v>26</v>
      </c>
      <c r="C17" s="16">
        <f>MIN(E2:E11)</f>
        <v>9</v>
      </c>
    </row>
    <row r="18" spans="1:3" x14ac:dyDescent="0.2">
      <c r="A18" s="12" t="s">
        <v>2111</v>
      </c>
      <c r="B18" s="16">
        <f>MAX(B2:B11)</f>
        <v>1258</v>
      </c>
      <c r="C18" s="16">
        <f>MAX(E2:E11)</f>
        <v>349</v>
      </c>
    </row>
    <row r="19" spans="1:3" x14ac:dyDescent="0.2">
      <c r="A19" s="12" t="s">
        <v>2112</v>
      </c>
      <c r="B19" s="15">
        <f>_xlfn.VAR.P(B2:B11)</f>
        <v>133934.85</v>
      </c>
      <c r="C19" s="15">
        <f>_xlfn.VAR.P(E2:E11)</f>
        <v>11620.44</v>
      </c>
    </row>
    <row r="20" spans="1:3" x14ac:dyDescent="0.2">
      <c r="A20" s="12" t="s">
        <v>2113</v>
      </c>
      <c r="B20" s="15">
        <f>_xlfn.STDEV.P(B2:B11)</f>
        <v>365.97110541680746</v>
      </c>
      <c r="C20" s="15">
        <f>_xlfn.STDEV.P(E2:E11)</f>
        <v>107.79814469646497</v>
      </c>
    </row>
    <row r="23" spans="1:3" x14ac:dyDescent="0.2">
      <c r="A23" s="11" t="s">
        <v>2117</v>
      </c>
    </row>
    <row r="24" spans="1:3" x14ac:dyDescent="0.2">
      <c r="A24" t="s">
        <v>2120</v>
      </c>
    </row>
    <row r="26" spans="1:3" x14ac:dyDescent="0.2">
      <c r="A26" s="11" t="s">
        <v>2118</v>
      </c>
    </row>
    <row r="27" spans="1:3" x14ac:dyDescent="0.2">
      <c r="A27" t="s">
        <v>2119</v>
      </c>
    </row>
  </sheetData>
  <mergeCells count="1">
    <mergeCell ref="A13:C13"/>
  </mergeCells>
  <conditionalFormatting sqref="A2:A11">
    <cfRule type="containsText" dxfId="15" priority="13" operator="containsText" text="canceled">
      <formula>NOT(ISERROR(SEARCH("canceled",A2)))</formula>
    </cfRule>
    <cfRule type="containsText" dxfId="14" priority="14" operator="containsText" text="live">
      <formula>NOT(ISERROR(SEARCH("live",A2)))</formula>
    </cfRule>
    <cfRule type="containsText" dxfId="13" priority="15" operator="containsText" text="successful">
      <formula>NOT(ISERROR(SEARCH("successful",A2)))</formula>
    </cfRule>
    <cfRule type="containsText" dxfId="12" priority="16" operator="containsText" text="failed">
      <formula>NOT(ISERROR(SEARCH("failed",A2)))</formula>
    </cfRule>
  </conditionalFormatting>
  <conditionalFormatting sqref="D2:D11">
    <cfRule type="containsText" dxfId="11" priority="9" operator="containsText" text="canceled">
      <formula>NOT(ISERROR(SEARCH("canceled",D2)))</formula>
    </cfRule>
    <cfRule type="containsText" dxfId="10" priority="10" operator="containsText" text="live">
      <formula>NOT(ISERROR(SEARCH("live",D2)))</formula>
    </cfRule>
    <cfRule type="containsText" dxfId="9" priority="11" operator="containsText" text="successful">
      <formula>NOT(ISERROR(SEARCH("successful",D2)))</formula>
    </cfRule>
    <cfRule type="containsText" dxfId="8" priority="12" operator="containsText" text="failed">
      <formula>NOT(ISERROR(SEARCH("failed",D2)))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 by Category</vt:lpstr>
      <vt:lpstr>Outcome by Sub Category</vt:lpstr>
      <vt:lpstr>Outcome by Month</vt:lpstr>
      <vt:lpstr>Bonus Activity</vt:lpstr>
      <vt:lpstr>Bonus Stats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2022-10-27T05:54:44Z</dcterms:modified>
</cp:coreProperties>
</file>