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ocuments\HTML\cs441\proj\proj2.1\"/>
    </mc:Choice>
  </mc:AlternateContent>
  <bookViews>
    <workbookView xWindow="0" yWindow="0" windowWidth="10350" windowHeight="5175"/>
  </bookViews>
  <sheets>
    <sheet name="Grammar" sheetId="3" r:id="rId1"/>
    <sheet name="TnNT" sheetId="2" r:id="rId2"/>
  </sheets>
  <definedNames>
    <definedName name="OLE_LINK1" localSheetId="0">Grammar!$D$41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2" l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80" i="2"/>
  <c r="F79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C81" i="2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3" i="3"/>
  <c r="AE2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A85" i="2"/>
  <c r="R26" i="3" s="1"/>
  <c r="AB75" i="3"/>
  <c r="AA75" i="3"/>
  <c r="Z75" i="3"/>
  <c r="AB74" i="3"/>
  <c r="AA74" i="3"/>
  <c r="Z74" i="3"/>
  <c r="AB73" i="3"/>
  <c r="AA73" i="3"/>
  <c r="Z73" i="3"/>
  <c r="AB72" i="3"/>
  <c r="AA72" i="3"/>
  <c r="Z72" i="3"/>
  <c r="AB71" i="3"/>
  <c r="AA71" i="3"/>
  <c r="Z71" i="3"/>
  <c r="AB70" i="3"/>
  <c r="AA70" i="3"/>
  <c r="Z70" i="3"/>
  <c r="AB69" i="3"/>
  <c r="AA69" i="3"/>
  <c r="Z69" i="3"/>
  <c r="AB68" i="3"/>
  <c r="AA68" i="3"/>
  <c r="Z68" i="3"/>
  <c r="AB67" i="3"/>
  <c r="AA67" i="3"/>
  <c r="Z67" i="3"/>
  <c r="AB66" i="3"/>
  <c r="AA66" i="3"/>
  <c r="Z66" i="3"/>
  <c r="AB65" i="3"/>
  <c r="AA65" i="3"/>
  <c r="Z65" i="3"/>
  <c r="AB64" i="3"/>
  <c r="AA64" i="3"/>
  <c r="Z64" i="3"/>
  <c r="AB63" i="3"/>
  <c r="AA63" i="3"/>
  <c r="Z63" i="3"/>
  <c r="AB62" i="3"/>
  <c r="AA62" i="3"/>
  <c r="Z62" i="3"/>
  <c r="AB61" i="3"/>
  <c r="AA61" i="3"/>
  <c r="Z61" i="3"/>
  <c r="AB60" i="3"/>
  <c r="AA60" i="3"/>
  <c r="Z60" i="3"/>
  <c r="AB59" i="3"/>
  <c r="AA59" i="3"/>
  <c r="Z59" i="3"/>
  <c r="AB58" i="3"/>
  <c r="AA58" i="3"/>
  <c r="Z58" i="3"/>
  <c r="AB57" i="3"/>
  <c r="AA57" i="3"/>
  <c r="Z57" i="3"/>
  <c r="AB56" i="3"/>
  <c r="AA56" i="3"/>
  <c r="Z56" i="3"/>
  <c r="AB55" i="3"/>
  <c r="AA55" i="3"/>
  <c r="Z55" i="3"/>
  <c r="AB54" i="3"/>
  <c r="AA54" i="3"/>
  <c r="Z54" i="3"/>
  <c r="AB53" i="3"/>
  <c r="AA53" i="3"/>
  <c r="Z53" i="3"/>
  <c r="AB52" i="3"/>
  <c r="AA52" i="3"/>
  <c r="Z52" i="3"/>
  <c r="AB51" i="3"/>
  <c r="AA51" i="3"/>
  <c r="Z51" i="3"/>
  <c r="AB50" i="3"/>
  <c r="AA50" i="3"/>
  <c r="Z50" i="3"/>
  <c r="AB49" i="3"/>
  <c r="AA49" i="3"/>
  <c r="Z49" i="3"/>
  <c r="AB48" i="3"/>
  <c r="AA48" i="3"/>
  <c r="Z48" i="3"/>
  <c r="AB47" i="3"/>
  <c r="AA47" i="3"/>
  <c r="Z47" i="3"/>
  <c r="AB46" i="3"/>
  <c r="AA46" i="3"/>
  <c r="Z46" i="3"/>
  <c r="AB45" i="3"/>
  <c r="AA45" i="3"/>
  <c r="Z45" i="3"/>
  <c r="AB44" i="3"/>
  <c r="AA44" i="3"/>
  <c r="Z44" i="3"/>
  <c r="AB43" i="3"/>
  <c r="AA43" i="3"/>
  <c r="Z43" i="3"/>
  <c r="AB42" i="3"/>
  <c r="AA42" i="3"/>
  <c r="Z42" i="3"/>
  <c r="AB41" i="3"/>
  <c r="AA41" i="3"/>
  <c r="Z41" i="3"/>
  <c r="AB40" i="3"/>
  <c r="AA40" i="3"/>
  <c r="Z40" i="3"/>
  <c r="AB39" i="3"/>
  <c r="AA39" i="3"/>
  <c r="Z39" i="3"/>
  <c r="AB38" i="3"/>
  <c r="AA38" i="3"/>
  <c r="Z38" i="3"/>
  <c r="AB37" i="3"/>
  <c r="AA37" i="3"/>
  <c r="Z37" i="3"/>
  <c r="AB36" i="3"/>
  <c r="AA36" i="3"/>
  <c r="Z36" i="3"/>
  <c r="AB35" i="3"/>
  <c r="AA35" i="3"/>
  <c r="Z35" i="3"/>
  <c r="AB34" i="3"/>
  <c r="AA34" i="3"/>
  <c r="Z34" i="3"/>
  <c r="AB33" i="3"/>
  <c r="AA33" i="3"/>
  <c r="Z33" i="3"/>
  <c r="AB32" i="3"/>
  <c r="AA32" i="3"/>
  <c r="Z32" i="3"/>
  <c r="AB31" i="3"/>
  <c r="AA31" i="3"/>
  <c r="Z31" i="3"/>
  <c r="AB30" i="3"/>
  <c r="AA30" i="3"/>
  <c r="Z30" i="3"/>
  <c r="AB29" i="3"/>
  <c r="AA29" i="3"/>
  <c r="Z29" i="3"/>
  <c r="AB28" i="3"/>
  <c r="AA28" i="3"/>
  <c r="Z28" i="3"/>
  <c r="AB27" i="3"/>
  <c r="AA27" i="3"/>
  <c r="Z27" i="3"/>
  <c r="AB26" i="3"/>
  <c r="AA26" i="3"/>
  <c r="Z26" i="3"/>
  <c r="AB25" i="3"/>
  <c r="AA25" i="3"/>
  <c r="Z25" i="3"/>
  <c r="AB24" i="3"/>
  <c r="AA24" i="3"/>
  <c r="Z24" i="3"/>
  <c r="AB23" i="3"/>
  <c r="AA23" i="3"/>
  <c r="Z23" i="3"/>
  <c r="AB22" i="3"/>
  <c r="AA22" i="3"/>
  <c r="Z22" i="3"/>
  <c r="AB21" i="3"/>
  <c r="AA21" i="3"/>
  <c r="Z21" i="3"/>
  <c r="AB20" i="3"/>
  <c r="AA20" i="3"/>
  <c r="Z20" i="3"/>
  <c r="AB19" i="3"/>
  <c r="AA19" i="3"/>
  <c r="Z19" i="3"/>
  <c r="AB18" i="3"/>
  <c r="AA18" i="3"/>
  <c r="Z18" i="3"/>
  <c r="AB17" i="3"/>
  <c r="AA17" i="3"/>
  <c r="Z17" i="3"/>
  <c r="AB16" i="3"/>
  <c r="AA16" i="3"/>
  <c r="Z16" i="3"/>
  <c r="AB15" i="3"/>
  <c r="AA15" i="3"/>
  <c r="Z15" i="3"/>
  <c r="AB14" i="3"/>
  <c r="AA14" i="3"/>
  <c r="Z14" i="3"/>
  <c r="AB13" i="3"/>
  <c r="AA13" i="3"/>
  <c r="Z13" i="3"/>
  <c r="AB12" i="3"/>
  <c r="AA12" i="3"/>
  <c r="Z12" i="3"/>
  <c r="AB11" i="3"/>
  <c r="AA11" i="3"/>
  <c r="Z11" i="3"/>
  <c r="AB10" i="3"/>
  <c r="AA10" i="3"/>
  <c r="Z10" i="3"/>
  <c r="AB9" i="3"/>
  <c r="AA9" i="3"/>
  <c r="Z9" i="3"/>
  <c r="AB8" i="3"/>
  <c r="AA8" i="3"/>
  <c r="Z8" i="3"/>
  <c r="AB7" i="3"/>
  <c r="AA7" i="3"/>
  <c r="Z7" i="3"/>
  <c r="AB6" i="3"/>
  <c r="AA6" i="3"/>
  <c r="Z6" i="3"/>
  <c r="AB5" i="3"/>
  <c r="AA5" i="3"/>
  <c r="Z5" i="3"/>
  <c r="AB4" i="3"/>
  <c r="AA4" i="3"/>
  <c r="Z4" i="3"/>
  <c r="AB3" i="3"/>
  <c r="AA3" i="3"/>
  <c r="Z3" i="3"/>
  <c r="AB2" i="3"/>
  <c r="AA2" i="3"/>
  <c r="Z2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6" i="3"/>
  <c r="R17" i="3"/>
  <c r="R18" i="3"/>
  <c r="R19" i="3"/>
  <c r="R20" i="3"/>
  <c r="R21" i="3"/>
  <c r="R22" i="3"/>
  <c r="R23" i="3"/>
  <c r="R24" i="3"/>
  <c r="R25" i="3"/>
  <c r="R27" i="3"/>
  <c r="R28" i="3"/>
  <c r="R29" i="3"/>
  <c r="R30" i="3"/>
  <c r="R31" i="3"/>
  <c r="R32" i="3"/>
  <c r="R33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2" i="3"/>
  <c r="R53" i="3"/>
  <c r="R54" i="3"/>
  <c r="R55" i="3"/>
  <c r="R56" i="3"/>
  <c r="R57" i="3"/>
  <c r="R59" i="3"/>
  <c r="R60" i="3"/>
  <c r="R61" i="3"/>
  <c r="R62" i="3"/>
  <c r="R64" i="3"/>
  <c r="R65" i="3"/>
  <c r="R66" i="3"/>
  <c r="R67" i="3"/>
  <c r="R68" i="3"/>
  <c r="R69" i="3"/>
  <c r="R70" i="3"/>
  <c r="R71" i="3"/>
  <c r="R72" i="3"/>
  <c r="R73" i="3"/>
  <c r="R74" i="3"/>
  <c r="R75" i="3"/>
  <c r="A112" i="2"/>
  <c r="A109" i="2"/>
  <c r="A104" i="2"/>
  <c r="A98" i="2"/>
  <c r="A95" i="2"/>
  <c r="A92" i="2"/>
  <c r="Y75" i="3"/>
  <c r="X75" i="3"/>
  <c r="W75" i="3"/>
  <c r="V75" i="3"/>
  <c r="U75" i="3"/>
  <c r="T75" i="3"/>
  <c r="S75" i="3"/>
  <c r="Y74" i="3"/>
  <c r="X74" i="3"/>
  <c r="W74" i="3"/>
  <c r="V74" i="3"/>
  <c r="U74" i="3"/>
  <c r="T74" i="3"/>
  <c r="S74" i="3"/>
  <c r="Y73" i="3"/>
  <c r="X73" i="3"/>
  <c r="W73" i="3"/>
  <c r="V73" i="3"/>
  <c r="U73" i="3"/>
  <c r="T73" i="3"/>
  <c r="S73" i="3"/>
  <c r="Y72" i="3"/>
  <c r="X72" i="3"/>
  <c r="W72" i="3"/>
  <c r="V72" i="3"/>
  <c r="U72" i="3"/>
  <c r="T72" i="3"/>
  <c r="Y71" i="3"/>
  <c r="X71" i="3"/>
  <c r="W71" i="3"/>
  <c r="V71" i="3"/>
  <c r="U71" i="3"/>
  <c r="T71" i="3"/>
  <c r="Y70" i="3"/>
  <c r="X70" i="3"/>
  <c r="W70" i="3"/>
  <c r="V70" i="3"/>
  <c r="U70" i="3"/>
  <c r="T70" i="3"/>
  <c r="Y69" i="3"/>
  <c r="X69" i="3"/>
  <c r="W69" i="3"/>
  <c r="V69" i="3"/>
  <c r="U69" i="3"/>
  <c r="T69" i="3"/>
  <c r="S69" i="3"/>
  <c r="Y68" i="3"/>
  <c r="X68" i="3"/>
  <c r="W68" i="3"/>
  <c r="V68" i="3"/>
  <c r="U68" i="3"/>
  <c r="T68" i="3"/>
  <c r="S68" i="3"/>
  <c r="Y67" i="3"/>
  <c r="X67" i="3"/>
  <c r="W67" i="3"/>
  <c r="V67" i="3"/>
  <c r="U67" i="3"/>
  <c r="T67" i="3"/>
  <c r="Y66" i="3"/>
  <c r="X66" i="3"/>
  <c r="W66" i="3"/>
  <c r="V66" i="3"/>
  <c r="U66" i="3"/>
  <c r="T66" i="3"/>
  <c r="S66" i="3"/>
  <c r="Y65" i="3"/>
  <c r="X65" i="3"/>
  <c r="W65" i="3"/>
  <c r="V65" i="3"/>
  <c r="U65" i="3"/>
  <c r="T65" i="3"/>
  <c r="S65" i="3"/>
  <c r="Y64" i="3"/>
  <c r="X64" i="3"/>
  <c r="W64" i="3"/>
  <c r="V64" i="3"/>
  <c r="U64" i="3"/>
  <c r="T64" i="3"/>
  <c r="S64" i="3"/>
  <c r="Y63" i="3"/>
  <c r="X63" i="3"/>
  <c r="W63" i="3"/>
  <c r="V63" i="3"/>
  <c r="U63" i="3"/>
  <c r="T63" i="3"/>
  <c r="Y62" i="3"/>
  <c r="X62" i="3"/>
  <c r="W62" i="3"/>
  <c r="V62" i="3"/>
  <c r="U62" i="3"/>
  <c r="T62" i="3"/>
  <c r="Y61" i="3"/>
  <c r="X61" i="3"/>
  <c r="W61" i="3"/>
  <c r="V61" i="3"/>
  <c r="U61" i="3"/>
  <c r="T61" i="3"/>
  <c r="S61" i="3"/>
  <c r="Y60" i="3"/>
  <c r="X60" i="3"/>
  <c r="W60" i="3"/>
  <c r="V60" i="3"/>
  <c r="U60" i="3"/>
  <c r="T60" i="3"/>
  <c r="S60" i="3"/>
  <c r="Y59" i="3"/>
  <c r="X59" i="3"/>
  <c r="W59" i="3"/>
  <c r="V59" i="3"/>
  <c r="U59" i="3"/>
  <c r="T59" i="3"/>
  <c r="S59" i="3"/>
  <c r="Y58" i="3"/>
  <c r="X58" i="3"/>
  <c r="W58" i="3"/>
  <c r="V58" i="3"/>
  <c r="U58" i="3"/>
  <c r="T58" i="3"/>
  <c r="Y57" i="3"/>
  <c r="X57" i="3"/>
  <c r="W57" i="3"/>
  <c r="V57" i="3"/>
  <c r="U57" i="3"/>
  <c r="T57" i="3"/>
  <c r="Y56" i="3"/>
  <c r="X56" i="3"/>
  <c r="W56" i="3"/>
  <c r="V56" i="3"/>
  <c r="U56" i="3"/>
  <c r="Y55" i="3"/>
  <c r="X55" i="3"/>
  <c r="W55" i="3"/>
  <c r="V55" i="3"/>
  <c r="U55" i="3"/>
  <c r="T55" i="3"/>
  <c r="S55" i="3"/>
  <c r="Y54" i="3"/>
  <c r="X54" i="3"/>
  <c r="W54" i="3"/>
  <c r="V54" i="3"/>
  <c r="U54" i="3"/>
  <c r="T54" i="3"/>
  <c r="S54" i="3"/>
  <c r="Y53" i="3"/>
  <c r="X53" i="3"/>
  <c r="W53" i="3"/>
  <c r="V53" i="3"/>
  <c r="U53" i="3"/>
  <c r="T53" i="3"/>
  <c r="S53" i="3"/>
  <c r="Y52" i="3"/>
  <c r="X52" i="3"/>
  <c r="W52" i="3"/>
  <c r="V52" i="3"/>
  <c r="U52" i="3"/>
  <c r="T52" i="3"/>
  <c r="S52" i="3"/>
  <c r="Y51" i="3"/>
  <c r="X51" i="3"/>
  <c r="W51" i="3"/>
  <c r="V51" i="3"/>
  <c r="U51" i="3"/>
  <c r="T51" i="3"/>
  <c r="S51" i="3"/>
  <c r="Y50" i="3"/>
  <c r="X50" i="3"/>
  <c r="W50" i="3"/>
  <c r="V50" i="3"/>
  <c r="U50" i="3"/>
  <c r="T50" i="3"/>
  <c r="S50" i="3"/>
  <c r="Y49" i="3"/>
  <c r="X49" i="3"/>
  <c r="W49" i="3"/>
  <c r="V49" i="3"/>
  <c r="U49" i="3"/>
  <c r="T49" i="3"/>
  <c r="S49" i="3"/>
  <c r="Y48" i="3"/>
  <c r="X48" i="3"/>
  <c r="W48" i="3"/>
  <c r="V48" i="3"/>
  <c r="U48" i="3"/>
  <c r="T48" i="3"/>
  <c r="Y47" i="3"/>
  <c r="X47" i="3"/>
  <c r="W47" i="3"/>
  <c r="V47" i="3"/>
  <c r="U47" i="3"/>
  <c r="T47" i="3"/>
  <c r="Y46" i="3"/>
  <c r="X46" i="3"/>
  <c r="W46" i="3"/>
  <c r="V46" i="3"/>
  <c r="U46" i="3"/>
  <c r="T46" i="3"/>
  <c r="Y45" i="3"/>
  <c r="X45" i="3"/>
  <c r="W45" i="3"/>
  <c r="V45" i="3"/>
  <c r="U45" i="3"/>
  <c r="T45" i="3"/>
  <c r="S45" i="3"/>
  <c r="Y44" i="3"/>
  <c r="X44" i="3"/>
  <c r="W44" i="3"/>
  <c r="V44" i="3"/>
  <c r="U44" i="3"/>
  <c r="T44" i="3"/>
  <c r="Y43" i="3"/>
  <c r="X43" i="3"/>
  <c r="W43" i="3"/>
  <c r="V43" i="3"/>
  <c r="U43" i="3"/>
  <c r="T43" i="3"/>
  <c r="Y42" i="3"/>
  <c r="X42" i="3"/>
  <c r="W42" i="3"/>
  <c r="V42" i="3"/>
  <c r="U42" i="3"/>
  <c r="T42" i="3"/>
  <c r="S42" i="3"/>
  <c r="Y41" i="3"/>
  <c r="X41" i="3"/>
  <c r="W41" i="3"/>
  <c r="V41" i="3"/>
  <c r="U41" i="3"/>
  <c r="T41" i="3"/>
  <c r="Y40" i="3"/>
  <c r="X40" i="3"/>
  <c r="W40" i="3"/>
  <c r="V40" i="3"/>
  <c r="U40" i="3"/>
  <c r="T40" i="3"/>
  <c r="S40" i="3"/>
  <c r="Y39" i="3"/>
  <c r="X39" i="3"/>
  <c r="W39" i="3"/>
  <c r="V39" i="3"/>
  <c r="U39" i="3"/>
  <c r="T39" i="3"/>
  <c r="Y38" i="3"/>
  <c r="X38" i="3"/>
  <c r="W38" i="3"/>
  <c r="V38" i="3"/>
  <c r="U38" i="3"/>
  <c r="T38" i="3"/>
  <c r="Y37" i="3"/>
  <c r="X37" i="3"/>
  <c r="W37" i="3"/>
  <c r="V37" i="3"/>
  <c r="U37" i="3"/>
  <c r="T37" i="3"/>
  <c r="Y36" i="3"/>
  <c r="X36" i="3"/>
  <c r="W36" i="3"/>
  <c r="V36" i="3"/>
  <c r="U36" i="3"/>
  <c r="T36" i="3"/>
  <c r="Y35" i="3"/>
  <c r="X35" i="3"/>
  <c r="W35" i="3"/>
  <c r="V35" i="3"/>
  <c r="U35" i="3"/>
  <c r="S35" i="3"/>
  <c r="Y34" i="3"/>
  <c r="X34" i="3"/>
  <c r="W34" i="3"/>
  <c r="V34" i="3"/>
  <c r="U34" i="3"/>
  <c r="T34" i="3"/>
  <c r="S34" i="3"/>
  <c r="Y33" i="3"/>
  <c r="X33" i="3"/>
  <c r="W33" i="3"/>
  <c r="V33" i="3"/>
  <c r="T33" i="3"/>
  <c r="Y32" i="3"/>
  <c r="X32" i="3"/>
  <c r="W32" i="3"/>
  <c r="V32" i="3"/>
  <c r="T32" i="3"/>
  <c r="S32" i="3"/>
  <c r="Y31" i="3"/>
  <c r="X31" i="3"/>
  <c r="V31" i="3"/>
  <c r="U31" i="3"/>
  <c r="T31" i="3"/>
  <c r="S31" i="3"/>
  <c r="Y30" i="3"/>
  <c r="X30" i="3"/>
  <c r="W30" i="3"/>
  <c r="V30" i="3"/>
  <c r="U30" i="3"/>
  <c r="T30" i="3"/>
  <c r="S30" i="3"/>
  <c r="Y29" i="3"/>
  <c r="X29" i="3"/>
  <c r="W29" i="3"/>
  <c r="V29" i="3"/>
  <c r="U29" i="3"/>
  <c r="T29" i="3"/>
  <c r="S29" i="3"/>
  <c r="Y28" i="3"/>
  <c r="X28" i="3"/>
  <c r="W28" i="3"/>
  <c r="V28" i="3"/>
  <c r="U28" i="3"/>
  <c r="T28" i="3"/>
  <c r="S28" i="3"/>
  <c r="Y27" i="3"/>
  <c r="X27" i="3"/>
  <c r="W27" i="3"/>
  <c r="V27" i="3"/>
  <c r="U27" i="3"/>
  <c r="T27" i="3"/>
  <c r="Y26" i="3"/>
  <c r="X26" i="3"/>
  <c r="W26" i="3"/>
  <c r="V26" i="3"/>
  <c r="U26" i="3"/>
  <c r="T26" i="3"/>
  <c r="S26" i="3"/>
  <c r="Y25" i="3"/>
  <c r="X25" i="3"/>
  <c r="W25" i="3"/>
  <c r="V25" i="3"/>
  <c r="U25" i="3"/>
  <c r="T25" i="3"/>
  <c r="S25" i="3"/>
  <c r="Y24" i="3"/>
  <c r="X24" i="3"/>
  <c r="W24" i="3"/>
  <c r="V24" i="3"/>
  <c r="U24" i="3"/>
  <c r="T24" i="3"/>
  <c r="S24" i="3"/>
  <c r="Y23" i="3"/>
  <c r="X23" i="3"/>
  <c r="W23" i="3"/>
  <c r="V23" i="3"/>
  <c r="U23" i="3"/>
  <c r="T23" i="3"/>
  <c r="S23" i="3"/>
  <c r="Y22" i="3"/>
  <c r="X22" i="3"/>
  <c r="W22" i="3"/>
  <c r="V22" i="3"/>
  <c r="U22" i="3"/>
  <c r="T22" i="3"/>
  <c r="S22" i="3"/>
  <c r="Y21" i="3"/>
  <c r="X21" i="3"/>
  <c r="W21" i="3"/>
  <c r="V21" i="3"/>
  <c r="U21" i="3"/>
  <c r="T21" i="3"/>
  <c r="S21" i="3"/>
  <c r="Y20" i="3"/>
  <c r="X20" i="3"/>
  <c r="W20" i="3"/>
  <c r="V20" i="3"/>
  <c r="U20" i="3"/>
  <c r="T20" i="3"/>
  <c r="S20" i="3"/>
  <c r="Y19" i="3"/>
  <c r="X19" i="3"/>
  <c r="W19" i="3"/>
  <c r="V19" i="3"/>
  <c r="U19" i="3"/>
  <c r="T19" i="3"/>
  <c r="S19" i="3"/>
  <c r="Y18" i="3"/>
  <c r="X18" i="3"/>
  <c r="W18" i="3"/>
  <c r="V18" i="3"/>
  <c r="U18" i="3"/>
  <c r="T18" i="3"/>
  <c r="S18" i="3"/>
  <c r="Y17" i="3"/>
  <c r="X17" i="3"/>
  <c r="W17" i="3"/>
  <c r="V17" i="3"/>
  <c r="U17" i="3"/>
  <c r="T17" i="3"/>
  <c r="S17" i="3"/>
  <c r="Y16" i="3"/>
  <c r="X16" i="3"/>
  <c r="W16" i="3"/>
  <c r="V16" i="3"/>
  <c r="U16" i="3"/>
  <c r="T16" i="3"/>
  <c r="S16" i="3"/>
  <c r="Y15" i="3"/>
  <c r="X15" i="3"/>
  <c r="W15" i="3"/>
  <c r="V15" i="3"/>
  <c r="U15" i="3"/>
  <c r="T15" i="3"/>
  <c r="S15" i="3"/>
  <c r="Y14" i="3"/>
  <c r="X14" i="3"/>
  <c r="W14" i="3"/>
  <c r="V14" i="3"/>
  <c r="U14" i="3"/>
  <c r="T14" i="3"/>
  <c r="S14" i="3"/>
  <c r="Y13" i="3"/>
  <c r="X13" i="3"/>
  <c r="W13" i="3"/>
  <c r="V13" i="3"/>
  <c r="U13" i="3"/>
  <c r="T13" i="3"/>
  <c r="S13" i="3"/>
  <c r="Y12" i="3"/>
  <c r="X12" i="3"/>
  <c r="W12" i="3"/>
  <c r="V12" i="3"/>
  <c r="U12" i="3"/>
  <c r="T12" i="3"/>
  <c r="S12" i="3"/>
  <c r="Y11" i="3"/>
  <c r="X11" i="3"/>
  <c r="W11" i="3"/>
  <c r="V11" i="3"/>
  <c r="U11" i="3"/>
  <c r="T11" i="3"/>
  <c r="S11" i="3"/>
  <c r="Y10" i="3"/>
  <c r="X10" i="3"/>
  <c r="W10" i="3"/>
  <c r="V10" i="3"/>
  <c r="U10" i="3"/>
  <c r="T10" i="3"/>
  <c r="S10" i="3"/>
  <c r="Y9" i="3"/>
  <c r="X9" i="3"/>
  <c r="W9" i="3"/>
  <c r="V9" i="3"/>
  <c r="U9" i="3"/>
  <c r="T9" i="3"/>
  <c r="S9" i="3"/>
  <c r="Y8" i="3"/>
  <c r="X8" i="3"/>
  <c r="W8" i="3"/>
  <c r="V8" i="3"/>
  <c r="U8" i="3"/>
  <c r="T8" i="3"/>
  <c r="S8" i="3"/>
  <c r="Y7" i="3"/>
  <c r="X7" i="3"/>
  <c r="W7" i="3"/>
  <c r="V7" i="3"/>
  <c r="U7" i="3"/>
  <c r="T7" i="3"/>
  <c r="S7" i="3"/>
  <c r="Y6" i="3"/>
  <c r="X6" i="3"/>
  <c r="W6" i="3"/>
  <c r="V6" i="3"/>
  <c r="U6" i="3"/>
  <c r="T6" i="3"/>
  <c r="S6" i="3"/>
  <c r="Y5" i="3"/>
  <c r="X5" i="3"/>
  <c r="W5" i="3"/>
  <c r="V5" i="3"/>
  <c r="U5" i="3"/>
  <c r="T5" i="3"/>
  <c r="S5" i="3"/>
  <c r="Y4" i="3"/>
  <c r="X4" i="3"/>
  <c r="W4" i="3"/>
  <c r="V4" i="3"/>
  <c r="U4" i="3"/>
  <c r="T4" i="3"/>
  <c r="S4" i="3"/>
  <c r="Y3" i="3"/>
  <c r="X3" i="3"/>
  <c r="W3" i="3"/>
  <c r="V3" i="3"/>
  <c r="U3" i="3"/>
  <c r="T3" i="3"/>
  <c r="S3" i="3"/>
  <c r="X2" i="3"/>
  <c r="W2" i="3"/>
  <c r="V2" i="3"/>
  <c r="U2" i="3"/>
  <c r="T2" i="3"/>
  <c r="S2" i="3"/>
  <c r="Y2" i="3"/>
  <c r="A116" i="2"/>
  <c r="A115" i="2"/>
  <c r="A114" i="2"/>
  <c r="A113" i="2"/>
  <c r="A111" i="2"/>
  <c r="A110" i="2"/>
  <c r="A108" i="2"/>
  <c r="A107" i="2"/>
  <c r="A106" i="2"/>
  <c r="A105" i="2"/>
  <c r="A103" i="2"/>
  <c r="A102" i="2"/>
  <c r="A101" i="2"/>
  <c r="A100" i="2"/>
  <c r="A99" i="2"/>
  <c r="A97" i="2"/>
  <c r="A96" i="2"/>
  <c r="A94" i="2"/>
  <c r="A93" i="2"/>
  <c r="A91" i="2"/>
  <c r="A90" i="2"/>
  <c r="A89" i="2"/>
  <c r="A88" i="2"/>
  <c r="A87" i="2"/>
  <c r="A84" i="2"/>
  <c r="A83" i="2"/>
  <c r="A82" i="2"/>
  <c r="A81" i="2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D85" i="2" l="1"/>
  <c r="U32" i="3"/>
  <c r="U33" i="3"/>
  <c r="R63" i="3"/>
  <c r="R47" i="3"/>
  <c r="R15" i="3"/>
  <c r="S27" i="3"/>
  <c r="W31" i="3"/>
  <c r="T35" i="3"/>
  <c r="T56" i="3"/>
  <c r="S33" i="3"/>
  <c r="R58" i="3"/>
  <c r="R34" i="3"/>
  <c r="S36" i="3"/>
  <c r="S37" i="3"/>
  <c r="S38" i="3"/>
  <c r="S39" i="3"/>
  <c r="S41" i="3"/>
  <c r="S43" i="3"/>
  <c r="S44" i="3"/>
  <c r="S46" i="3"/>
  <c r="S47" i="3"/>
  <c r="S48" i="3"/>
  <c r="S56" i="3"/>
  <c r="S57" i="3"/>
  <c r="S58" i="3"/>
  <c r="S62" i="3"/>
  <c r="S63" i="3"/>
  <c r="S67" i="3"/>
  <c r="S70" i="3"/>
  <c r="S71" i="3"/>
  <c r="S72" i="3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D6" i="2" l="1"/>
  <c r="D7" i="2"/>
  <c r="C48" i="2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D47" i="2"/>
  <c r="D84" i="2"/>
  <c r="D83" i="2"/>
  <c r="D82" i="2"/>
  <c r="D81" i="2"/>
  <c r="D79" i="2"/>
  <c r="D2" i="2"/>
  <c r="D3" i="2"/>
  <c r="D4" i="2"/>
  <c r="D5" i="2"/>
  <c r="C80" i="2"/>
  <c r="D80" i="2" s="1"/>
  <c r="D78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51" i="2" l="1"/>
  <c r="D55" i="2"/>
  <c r="D59" i="2"/>
  <c r="D62" i="2"/>
  <c r="D63" i="2"/>
  <c r="D56" i="2"/>
  <c r="D48" i="2"/>
  <c r="D64" i="2"/>
  <c r="D49" i="2"/>
  <c r="D67" i="2"/>
  <c r="D70" i="2"/>
  <c r="D75" i="2"/>
  <c r="D54" i="2"/>
  <c r="D65" i="2"/>
  <c r="D57" i="2"/>
  <c r="D71" i="2"/>
  <c r="D72" i="2"/>
  <c r="D73" i="2"/>
  <c r="D50" i="2"/>
  <c r="D58" i="2"/>
  <c r="D66" i="2"/>
  <c r="D74" i="2"/>
  <c r="D52" i="2"/>
  <c r="D60" i="2"/>
  <c r="D68" i="2"/>
  <c r="D76" i="2"/>
  <c r="D53" i="2"/>
  <c r="D61" i="2"/>
  <c r="D69" i="2"/>
  <c r="D77" i="2"/>
  <c r="D86" i="2"/>
  <c r="D87" i="2" l="1"/>
  <c r="D88" i="2" l="1"/>
  <c r="D89" i="2" l="1"/>
  <c r="D90" i="2" l="1"/>
  <c r="D92" i="2" l="1"/>
  <c r="D91" i="2"/>
  <c r="D95" i="2" l="1"/>
  <c r="D93" i="2"/>
  <c r="D98" i="2" l="1"/>
  <c r="D94" i="2"/>
  <c r="D104" i="2" l="1"/>
  <c r="D97" i="2"/>
  <c r="D96" i="2"/>
  <c r="D109" i="2" l="1"/>
  <c r="D100" i="2"/>
  <c r="D99" i="2"/>
  <c r="D112" i="2" l="1"/>
  <c r="D102" i="2"/>
  <c r="D101" i="2"/>
  <c r="D103" i="2" l="1"/>
  <c r="D106" i="2" l="1"/>
  <c r="D105" i="2"/>
  <c r="D107" i="2" l="1"/>
  <c r="D108" i="2" l="1"/>
  <c r="D110" i="2" l="1"/>
  <c r="D111" i="2" l="1"/>
  <c r="D113" i="2" l="1"/>
  <c r="D115" i="2" l="1"/>
  <c r="D116" i="2"/>
  <c r="D114" i="2"/>
</calcChain>
</file>

<file path=xl/sharedStrings.xml><?xml version="1.0" encoding="utf-8"?>
<sst xmlns="http://schemas.openxmlformats.org/spreadsheetml/2006/main" count="667" uniqueCount="312">
  <si>
    <t>TOK_PROGRAM</t>
  </si>
  <si>
    <t>TOK_IDENT</t>
  </si>
  <si>
    <t>TOK_AND</t>
  </si>
  <si>
    <t>TOK_ARRAY</t>
  </si>
  <si>
    <t>TOK_BEGIN</t>
  </si>
  <si>
    <t>TOK_BOOLEAN</t>
  </si>
  <si>
    <t>TOK_CASE</t>
  </si>
  <si>
    <t>TOK_CHAR</t>
  </si>
  <si>
    <t>TOK_CONST</t>
  </si>
  <si>
    <t>TOK_DIV</t>
  </si>
  <si>
    <t>TOK_DO</t>
  </si>
  <si>
    <t>TOK_DOWNTO</t>
  </si>
  <si>
    <t>TOK_ELSE</t>
  </si>
  <si>
    <t>TOK_END</t>
  </si>
  <si>
    <t>TOK_EOF</t>
  </si>
  <si>
    <t>TOK_FALSE</t>
  </si>
  <si>
    <t>TOK_FILE</t>
  </si>
  <si>
    <t>TOK_FOR</t>
  </si>
  <si>
    <t>TOK_FUNCTION</t>
  </si>
  <si>
    <t>TOK_GOTO</t>
  </si>
  <si>
    <t>TOK_IF</t>
  </si>
  <si>
    <t>TOK_IN</t>
  </si>
  <si>
    <t>TOK_INTEGER</t>
  </si>
  <si>
    <t>TOK_LABEL</t>
  </si>
  <si>
    <t>TOK_MAXINT</t>
  </si>
  <si>
    <t>TOK_MOD</t>
  </si>
  <si>
    <t>TOK_NIL</t>
  </si>
  <si>
    <t>TOK_NOT</t>
  </si>
  <si>
    <t>TOK_OF</t>
  </si>
  <si>
    <t>TOK_OR</t>
  </si>
  <si>
    <t>TOK_OUTPUT</t>
  </si>
  <si>
    <t>TOK_PACK</t>
  </si>
  <si>
    <t>TOK_PACKED</t>
  </si>
  <si>
    <t>TOK_PROCEDURE</t>
  </si>
  <si>
    <t>TOK_READ</t>
  </si>
  <si>
    <t>TOK_READLN</t>
  </si>
  <si>
    <t>TOK_REAL</t>
  </si>
  <si>
    <t>TOK_RECORD</t>
  </si>
  <si>
    <t>TOK_REPEAT</t>
  </si>
  <si>
    <t>TOK_SET</t>
  </si>
  <si>
    <t>TOK_THEN</t>
  </si>
  <si>
    <t>TOK_TO</t>
  </si>
  <si>
    <t>TOK_TRUE</t>
  </si>
  <si>
    <t>TOK_TYPE</t>
  </si>
  <si>
    <t>TOK_UNTIL</t>
  </si>
  <si>
    <t>TOK_VAR</t>
  </si>
  <si>
    <t>TOK_WHILE</t>
  </si>
  <si>
    <t>TOK_WITH</t>
  </si>
  <si>
    <t>TOK_WRITE</t>
  </si>
  <si>
    <t>TOK_WRITELN</t>
  </si>
  <si>
    <t>TOK_PERIOD</t>
  </si>
  <si>
    <t>TOK_LEFTPAR</t>
  </si>
  <si>
    <t>TOK_RIGHTPAR</t>
  </si>
  <si>
    <t>TOK_STAR</t>
  </si>
  <si>
    <t>TOK_COLON</t>
  </si>
  <si>
    <t>TOK_LTHAN</t>
  </si>
  <si>
    <t>TOK_GTHAN</t>
  </si>
  <si>
    <t>TOK_EQUAL</t>
  </si>
  <si>
    <t>TOK_PLUS</t>
  </si>
  <si>
    <t>TOK_MINUS</t>
  </si>
  <si>
    <t>TOK_SLASH</t>
  </si>
  <si>
    <t>TOK_LBRKT</t>
  </si>
  <si>
    <t>TOK_RBRKT</t>
  </si>
  <si>
    <t>TOK_COMMA</t>
  </si>
  <si>
    <t>TOK_SEMIC</t>
  </si>
  <si>
    <t>TOK_HAT</t>
  </si>
  <si>
    <t>TOK_NOT_EQ</t>
  </si>
  <si>
    <t>TOK_LT_EQ</t>
  </si>
  <si>
    <t>TOK_GT_EQ</t>
  </si>
  <si>
    <t>TOK_ASSIGN</t>
  </si>
  <si>
    <t>TOK_DOTDOT</t>
  </si>
  <si>
    <t>TOK_INT_LIT</t>
  </si>
  <si>
    <t>TOK_REAL_LIT</t>
  </si>
  <si>
    <t>TOK_CHAR_LIT</t>
  </si>
  <si>
    <t>NT_STMT_LIST</t>
  </si>
  <si>
    <t>NT_STMT</t>
  </si>
  <si>
    <t>E</t>
  </si>
  <si>
    <t>NT_PROGRAM</t>
  </si>
  <si>
    <t>NT_ID_LIST</t>
  </si>
  <si>
    <t>NT_DECLARATIONS</t>
  </si>
  <si>
    <t>NT_TYPE</t>
  </si>
  <si>
    <t>TOK_STRING</t>
  </si>
  <si>
    <t>NT_SUBPGM_DCLS</t>
  </si>
  <si>
    <t>NT_CMPD_STMT</t>
  </si>
  <si>
    <t>NT_STD_TYPE</t>
  </si>
  <si>
    <t>NT_SUBPGM_DCL</t>
  </si>
  <si>
    <t>NT_SUBPGM_HEAD</t>
  </si>
  <si>
    <t>NT_ARGS</t>
  </si>
  <si>
    <t>NT_PARM_LIST</t>
  </si>
  <si>
    <t>NT_OPT_STMTS</t>
  </si>
  <si>
    <t>NT_VARIABLE</t>
  </si>
  <si>
    <t>NT_PROC_STMT</t>
  </si>
  <si>
    <t>NT_EXPR_LIST</t>
  </si>
  <si>
    <t>NT_EXPR</t>
  </si>
  <si>
    <t>NT_RELOP</t>
  </si>
  <si>
    <t>NT_SIMPLE_EXPR</t>
  </si>
  <si>
    <t>NT_ADD_OP</t>
  </si>
  <si>
    <t>NT_TERM</t>
  </si>
  <si>
    <t>NT_MUL_OP</t>
  </si>
  <si>
    <t>NT_FACTOR</t>
  </si>
  <si>
    <t>NT_SIGN</t>
  </si>
  <si>
    <t>Constant Name</t>
  </si>
  <si>
    <t>Value</t>
  </si>
  <si>
    <t>C++ declaration</t>
  </si>
  <si>
    <t>TOK_SCANERR</t>
  </si>
  <si>
    <t>TOK_ENDSRC</t>
  </si>
  <si>
    <t>NT_END_FOR</t>
  </si>
  <si>
    <t>NT_VAR_END</t>
  </si>
  <si>
    <t>NT_PROC_STMT_END</t>
  </si>
  <si>
    <t>NT_EXPR_END</t>
  </si>
  <si>
    <t>NT_FACTOR_END</t>
  </si>
  <si>
    <t>int_lit</t>
  </si>
  <si>
    <t>real_lit</t>
  </si>
  <si>
    <r>
      <t xml:space="preserve">SUBPGM_DCL </t>
    </r>
    <r>
      <rPr>
        <sz val="11"/>
        <color theme="1"/>
        <rFont val="CMSY10"/>
      </rPr>
      <t xml:space="preserve">→ </t>
    </r>
    <r>
      <rPr>
        <sz val="11"/>
        <color theme="1"/>
        <rFont val="CMMI10"/>
      </rPr>
      <t>SUBPGM_HEAD    DECLARATIONS    CMPD_STMT</t>
    </r>
  </si>
  <si>
    <r>
      <t xml:space="preserve">PARM_LIST </t>
    </r>
    <r>
      <rPr>
        <sz val="11"/>
        <color theme="1"/>
        <rFont val="CMSY10"/>
      </rPr>
      <t xml:space="preserve">→ </t>
    </r>
    <r>
      <rPr>
        <sz val="11"/>
        <color theme="1"/>
        <rFont val="CMMI10"/>
      </rPr>
      <t xml:space="preserve">ID_LIST   </t>
    </r>
    <r>
      <rPr>
        <b/>
        <sz val="11"/>
        <color theme="1"/>
        <rFont val="CMBX10"/>
      </rPr>
      <t xml:space="preserve">:  </t>
    </r>
    <r>
      <rPr>
        <sz val="11"/>
        <color theme="1"/>
        <rFont val="CMBX10"/>
      </rPr>
      <t>TYPE   PARM_LIST_END</t>
    </r>
    <r>
      <rPr>
        <sz val="11"/>
        <color theme="1"/>
        <rFont val="CMSY10"/>
      </rPr>
      <t xml:space="preserve">  </t>
    </r>
  </si>
  <si>
    <r>
      <t xml:space="preserve">CMPD_STMT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>begin</t>
    </r>
    <r>
      <rPr>
        <sz val="11"/>
        <color theme="1"/>
        <rFont val="CMSY10"/>
      </rPr>
      <t xml:space="preserve">  </t>
    </r>
    <r>
      <rPr>
        <sz val="11"/>
        <color theme="1"/>
        <rFont val="CMMI10"/>
      </rPr>
      <t>OPT_STMTS</t>
    </r>
    <r>
      <rPr>
        <sz val="11"/>
        <color theme="1"/>
        <rFont val="CMSY10"/>
      </rPr>
      <t xml:space="preserve">  </t>
    </r>
    <r>
      <rPr>
        <b/>
        <sz val="11"/>
        <color theme="1"/>
        <rFont val="CMBX10"/>
      </rPr>
      <t>end</t>
    </r>
  </si>
  <si>
    <r>
      <t xml:space="preserve">STMT_LIST </t>
    </r>
    <r>
      <rPr>
        <sz val="11"/>
        <color theme="1"/>
        <rFont val="CMSY10"/>
      </rPr>
      <t xml:space="preserve">→ </t>
    </r>
    <r>
      <rPr>
        <sz val="11"/>
        <color theme="1"/>
        <rFont val="CMMI10"/>
      </rPr>
      <t>STMT   STMT_LIST_END</t>
    </r>
  </si>
  <si>
    <r>
      <rPr>
        <sz val="11"/>
        <color theme="1"/>
        <rFont val="CMMI10"/>
      </rPr>
      <t xml:space="preserve">VARIABLE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>id</t>
    </r>
    <r>
      <rPr>
        <sz val="11"/>
        <color theme="1"/>
        <rFont val="CMSY10"/>
      </rPr>
      <t xml:space="preserve"> </t>
    </r>
    <r>
      <rPr>
        <sz val="11"/>
        <color theme="1"/>
        <rFont val="CMMI10"/>
      </rPr>
      <t>VAR_END</t>
    </r>
  </si>
  <si>
    <r>
      <t xml:space="preserve">EXPR_LIST </t>
    </r>
    <r>
      <rPr>
        <sz val="11"/>
        <color theme="1"/>
        <rFont val="CMSY10"/>
      </rPr>
      <t xml:space="preserve">→ </t>
    </r>
    <r>
      <rPr>
        <sz val="11"/>
        <color theme="1"/>
        <rFont val="CMMI10"/>
      </rPr>
      <t>EXPR  EXPR_LIST_END</t>
    </r>
    <r>
      <rPr>
        <sz val="11"/>
        <color theme="1"/>
        <rFont val="CMSY10"/>
      </rPr>
      <t xml:space="preserve">  </t>
    </r>
  </si>
  <si>
    <r>
      <t xml:space="preserve">EXPR </t>
    </r>
    <r>
      <rPr>
        <sz val="11"/>
        <color theme="1"/>
        <rFont val="CMSY10"/>
      </rPr>
      <t xml:space="preserve">→ </t>
    </r>
    <r>
      <rPr>
        <sz val="11"/>
        <color theme="1"/>
        <rFont val="CMMI10"/>
      </rPr>
      <t>SIMPLE_EXPR   EXPR_END</t>
    </r>
  </si>
  <si>
    <r>
      <t xml:space="preserve">TERM  </t>
    </r>
    <r>
      <rPr>
        <sz val="11"/>
        <color theme="1"/>
        <rFont val="CMSY10"/>
      </rPr>
      <t xml:space="preserve">→ </t>
    </r>
    <r>
      <rPr>
        <sz val="11"/>
        <color theme="1"/>
        <rFont val="CMMI10"/>
      </rPr>
      <t xml:space="preserve">FACTOR  TERM_END </t>
    </r>
  </si>
  <si>
    <r>
      <t xml:space="preserve">ID_LIST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>id</t>
    </r>
    <r>
      <rPr>
        <sz val="11"/>
        <color theme="1"/>
        <rFont val="CMSY10"/>
      </rPr>
      <t xml:space="preserve"> </t>
    </r>
    <r>
      <rPr>
        <b/>
        <sz val="11"/>
        <color theme="1"/>
        <rFont val="CMBX10"/>
      </rPr>
      <t xml:space="preserve"> </t>
    </r>
    <r>
      <rPr>
        <sz val="11"/>
        <color theme="1"/>
        <rFont val="CMMI10"/>
      </rPr>
      <t>ID_LIST_END</t>
    </r>
  </si>
  <si>
    <t>program</t>
  </si>
  <si>
    <t>var</t>
  </si>
  <si>
    <t>id</t>
  </si>
  <si>
    <t>STMT</t>
  </si>
  <si>
    <t>VARIABLE</t>
  </si>
  <si>
    <t>EXPR</t>
  </si>
  <si>
    <t>array</t>
  </si>
  <si>
    <t>integer</t>
  </si>
  <si>
    <t>function</t>
  </si>
  <si>
    <t>procedure</t>
  </si>
  <si>
    <t>(</t>
  </si>
  <si>
    <t>begin</t>
  </si>
  <si>
    <t>if</t>
  </si>
  <si>
    <t>while</t>
  </si>
  <si>
    <r>
      <t xml:space="preserve">ID_LIST_END → </t>
    </r>
    <r>
      <rPr>
        <b/>
        <sz val="11"/>
        <color theme="1"/>
        <rFont val="CMMI10"/>
      </rPr>
      <t xml:space="preserve"> ,</t>
    </r>
    <r>
      <rPr>
        <sz val="11"/>
        <color theme="1"/>
        <rFont val="CMMI10"/>
      </rPr>
      <t xml:space="preserve">   ID_LIST</t>
    </r>
  </si>
  <si>
    <r>
      <t xml:space="preserve">ID_LIST_END → </t>
    </r>
    <r>
      <rPr>
        <b/>
        <sz val="11"/>
        <color theme="1"/>
        <rFont val="CMMI10"/>
      </rPr>
      <t xml:space="preserve"> </t>
    </r>
    <r>
      <rPr>
        <sz val="11"/>
        <color theme="1"/>
        <rFont val="Symbol"/>
        <family val="1"/>
        <charset val="2"/>
      </rPr>
      <t>Î</t>
    </r>
  </si>
  <si>
    <t>,</t>
  </si>
  <si>
    <t>-</t>
  </si>
  <si>
    <r>
      <t xml:space="preserve">DECLARATIONS </t>
    </r>
    <r>
      <rPr>
        <sz val="11"/>
        <color theme="1"/>
        <rFont val="CMSY10"/>
      </rPr>
      <t xml:space="preserve">→ </t>
    </r>
    <r>
      <rPr>
        <sz val="11"/>
        <color theme="1"/>
        <rFont val="Symbol"/>
        <family val="1"/>
        <charset val="2"/>
      </rPr>
      <t>Î</t>
    </r>
  </si>
  <si>
    <r>
      <t xml:space="preserve">STD_TYPE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>integer</t>
    </r>
  </si>
  <si>
    <r>
      <t xml:space="preserve">STD_TYPE </t>
    </r>
    <r>
      <rPr>
        <sz val="11"/>
        <color theme="1"/>
        <rFont val="CMSY10"/>
      </rPr>
      <t>→</t>
    </r>
    <r>
      <rPr>
        <sz val="11"/>
        <color theme="1"/>
        <rFont val="CMSY10"/>
      </rPr>
      <t xml:space="preserve"> </t>
    </r>
    <r>
      <rPr>
        <b/>
        <sz val="11"/>
        <color theme="1"/>
        <rFont val="CMBX10"/>
      </rPr>
      <t>real</t>
    </r>
  </si>
  <si>
    <r>
      <t xml:space="preserve">STD_TYPE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>string</t>
    </r>
  </si>
  <si>
    <r>
      <t xml:space="preserve">SUBPGM_DCLS </t>
    </r>
    <r>
      <rPr>
        <sz val="11"/>
        <color theme="1"/>
        <rFont val="CMSY10"/>
      </rPr>
      <t>→</t>
    </r>
    <r>
      <rPr>
        <sz val="11"/>
        <color theme="1"/>
        <rFont val="CMMI10"/>
      </rPr>
      <t xml:space="preserve">   SUBPGM_DCL   </t>
    </r>
    <r>
      <rPr>
        <b/>
        <sz val="11"/>
        <color theme="1"/>
        <rFont val="CMBX10"/>
      </rPr>
      <t>;</t>
    </r>
    <r>
      <rPr>
        <sz val="11"/>
        <color theme="1"/>
        <rFont val="CMSY10"/>
      </rPr>
      <t xml:space="preserve">   SUBPGM_DCLS</t>
    </r>
  </si>
  <si>
    <r>
      <t xml:space="preserve">SUBPGM_DCLS </t>
    </r>
    <r>
      <rPr>
        <sz val="11"/>
        <color theme="1"/>
        <rFont val="CMSY10"/>
      </rPr>
      <t>→</t>
    </r>
    <r>
      <rPr>
        <sz val="11"/>
        <color theme="1"/>
        <rFont val="CMMI10"/>
      </rPr>
      <t xml:space="preserve">   </t>
    </r>
    <r>
      <rPr>
        <sz val="11"/>
        <color theme="1"/>
        <rFont val="Symbol"/>
        <family val="1"/>
        <charset val="2"/>
      </rPr>
      <t>Î</t>
    </r>
  </si>
  <si>
    <r>
      <rPr>
        <sz val="11"/>
        <color theme="1"/>
        <rFont val="CMBX10"/>
      </rPr>
      <t>SUBPGM_HEAD</t>
    </r>
    <r>
      <rPr>
        <b/>
        <sz val="11"/>
        <color theme="1"/>
        <rFont val="CMBX10"/>
      </rPr>
      <t xml:space="preserve"> → procedure   id   ARGS  ;</t>
    </r>
  </si>
  <si>
    <r>
      <t xml:space="preserve">ARGS </t>
    </r>
    <r>
      <rPr>
        <sz val="11"/>
        <color theme="1"/>
        <rFont val="CMSY10"/>
      </rPr>
      <t xml:space="preserve">→  </t>
    </r>
    <r>
      <rPr>
        <b/>
        <sz val="11"/>
        <color theme="1"/>
        <rFont val="CMBX10"/>
      </rPr>
      <t xml:space="preserve">(   </t>
    </r>
    <r>
      <rPr>
        <sz val="11"/>
        <color theme="1"/>
        <rFont val="CMMI10"/>
      </rPr>
      <t xml:space="preserve">PARM_LIST   </t>
    </r>
    <r>
      <rPr>
        <b/>
        <sz val="11"/>
        <color theme="1"/>
        <rFont val="CMBX10"/>
      </rPr>
      <t>)</t>
    </r>
  </si>
  <si>
    <r>
      <t xml:space="preserve">ARGS </t>
    </r>
    <r>
      <rPr>
        <sz val="11"/>
        <color theme="1"/>
        <rFont val="CMSY10"/>
      </rPr>
      <t xml:space="preserve">→ </t>
    </r>
    <r>
      <rPr>
        <sz val="11"/>
        <color theme="1"/>
        <rFont val="Symbol"/>
        <family val="1"/>
        <charset val="2"/>
      </rPr>
      <t>Î</t>
    </r>
  </si>
  <si>
    <r>
      <t xml:space="preserve">PARM_LIST_END </t>
    </r>
    <r>
      <rPr>
        <sz val="11"/>
        <color theme="1"/>
        <rFont val="CMSY10"/>
      </rPr>
      <t xml:space="preserve">→ </t>
    </r>
    <r>
      <rPr>
        <sz val="11"/>
        <color theme="1"/>
        <rFont val="Symbol"/>
        <family val="1"/>
        <charset val="2"/>
      </rPr>
      <t>Î</t>
    </r>
  </si>
  <si>
    <r>
      <t xml:space="preserve">PARM_LIST_END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 xml:space="preserve">;  </t>
    </r>
    <r>
      <rPr>
        <sz val="11"/>
        <color theme="1"/>
        <rFont val="CMMI10"/>
      </rPr>
      <t>PARM_LIST</t>
    </r>
  </si>
  <si>
    <r>
      <t xml:space="preserve">OPT_STMTS </t>
    </r>
    <r>
      <rPr>
        <sz val="11"/>
        <color theme="1"/>
        <rFont val="CMSY10"/>
      </rPr>
      <t xml:space="preserve">→ </t>
    </r>
    <r>
      <rPr>
        <sz val="11"/>
        <color theme="1"/>
        <rFont val="Symbol"/>
        <family val="1"/>
        <charset val="2"/>
      </rPr>
      <t>Î</t>
    </r>
  </si>
  <si>
    <r>
      <t xml:space="preserve">OPT_STMTS </t>
    </r>
    <r>
      <rPr>
        <sz val="11"/>
        <color theme="1"/>
        <rFont val="CMSY10"/>
      </rPr>
      <t xml:space="preserve">→ </t>
    </r>
    <r>
      <rPr>
        <sz val="11"/>
        <color theme="1"/>
        <rFont val="CMMI10"/>
      </rPr>
      <t>STMT_LIST</t>
    </r>
  </si>
  <si>
    <r>
      <t>STMT_LIST_END</t>
    </r>
    <r>
      <rPr>
        <sz val="11"/>
        <color theme="1"/>
        <rFont val="CMSY10"/>
      </rPr>
      <t xml:space="preserve"> → </t>
    </r>
    <r>
      <rPr>
        <sz val="11"/>
        <color theme="1"/>
        <rFont val="CMMI10"/>
      </rPr>
      <t xml:space="preserve"> </t>
    </r>
    <r>
      <rPr>
        <sz val="11"/>
        <color theme="1"/>
        <rFont val="Symbol"/>
        <family val="1"/>
        <charset val="2"/>
      </rPr>
      <t>Î</t>
    </r>
  </si>
  <si>
    <r>
      <t>STMT_LIST_END</t>
    </r>
    <r>
      <rPr>
        <sz val="11"/>
        <color theme="1"/>
        <rFont val="CMSY10"/>
      </rPr>
      <t xml:space="preserve"> → </t>
    </r>
    <r>
      <rPr>
        <sz val="11"/>
        <color theme="1"/>
        <rFont val="CMMI10"/>
      </rPr>
      <t xml:space="preserve"> </t>
    </r>
    <r>
      <rPr>
        <b/>
        <sz val="11"/>
        <color theme="1"/>
        <rFont val="CMBX10"/>
      </rPr>
      <t xml:space="preserve">;  </t>
    </r>
    <r>
      <rPr>
        <sz val="11"/>
        <color theme="1"/>
        <rFont val="CMMI10"/>
      </rPr>
      <t>STMT_LIST</t>
    </r>
  </si>
  <si>
    <r>
      <t xml:space="preserve">END_FOR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>to</t>
    </r>
    <r>
      <rPr>
        <sz val="11"/>
        <color theme="1"/>
        <rFont val="CMBX10"/>
      </rPr>
      <t xml:space="preserve">  EXPR </t>
    </r>
    <r>
      <rPr>
        <b/>
        <sz val="11"/>
        <color theme="1"/>
        <rFont val="CMBX10"/>
      </rPr>
      <t>do</t>
    </r>
  </si>
  <si>
    <r>
      <t xml:space="preserve">END_FOR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>downto</t>
    </r>
    <r>
      <rPr>
        <sz val="11"/>
        <color theme="1"/>
        <rFont val="CMBX10"/>
      </rPr>
      <t xml:space="preserve">  EXPR </t>
    </r>
    <r>
      <rPr>
        <b/>
        <sz val="11"/>
        <color theme="1"/>
        <rFont val="CMBX10"/>
      </rPr>
      <t xml:space="preserve">do   </t>
    </r>
  </si>
  <si>
    <r>
      <rPr>
        <sz val="11"/>
        <color theme="1"/>
        <rFont val="CMBX10"/>
      </rPr>
      <t xml:space="preserve">VAR_END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 xml:space="preserve">[    </t>
    </r>
    <r>
      <rPr>
        <sz val="11"/>
        <color theme="1"/>
        <rFont val="CMMI10"/>
      </rPr>
      <t xml:space="preserve">EXPR    </t>
    </r>
    <r>
      <rPr>
        <b/>
        <sz val="11"/>
        <color theme="1"/>
        <rFont val="CMBX10"/>
      </rPr>
      <t>]</t>
    </r>
  </si>
  <si>
    <r>
      <rPr>
        <sz val="11"/>
        <color theme="1"/>
        <rFont val="CMBX10"/>
      </rPr>
      <t xml:space="preserve">VAR_END </t>
    </r>
    <r>
      <rPr>
        <sz val="11"/>
        <color theme="1"/>
        <rFont val="CMSY10"/>
      </rPr>
      <t xml:space="preserve">→ </t>
    </r>
    <r>
      <rPr>
        <sz val="11"/>
        <color theme="1"/>
        <rFont val="Symbol"/>
        <family val="1"/>
        <charset val="2"/>
      </rPr>
      <t>Î</t>
    </r>
  </si>
  <si>
    <r>
      <rPr>
        <sz val="11"/>
        <color theme="1"/>
        <rFont val="CMBX10"/>
      </rPr>
      <t xml:space="preserve">PROC_STMT_END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 xml:space="preserve">( </t>
    </r>
    <r>
      <rPr>
        <sz val="11"/>
        <color theme="1"/>
        <rFont val="CMMI10"/>
      </rPr>
      <t xml:space="preserve">EXPR_LIST </t>
    </r>
    <r>
      <rPr>
        <b/>
        <sz val="11"/>
        <color theme="1"/>
        <rFont val="CMBX10"/>
      </rPr>
      <t>)</t>
    </r>
  </si>
  <si>
    <r>
      <rPr>
        <sz val="11"/>
        <color theme="1"/>
        <rFont val="CMBX10"/>
      </rPr>
      <t xml:space="preserve">PROC_STMT_END </t>
    </r>
    <r>
      <rPr>
        <sz val="11"/>
        <color theme="1"/>
        <rFont val="CMSY10"/>
      </rPr>
      <t xml:space="preserve">→ </t>
    </r>
    <r>
      <rPr>
        <b/>
        <sz val="11"/>
        <color theme="1"/>
        <rFont val="Symbol"/>
        <family val="1"/>
        <charset val="2"/>
      </rPr>
      <t>Î</t>
    </r>
  </si>
  <si>
    <r>
      <t xml:space="preserve">EXPR_LIST_END </t>
    </r>
    <r>
      <rPr>
        <sz val="11"/>
        <color theme="1"/>
        <rFont val="CMSY10"/>
      </rPr>
      <t xml:space="preserve">→   </t>
    </r>
    <r>
      <rPr>
        <b/>
        <sz val="11"/>
        <color theme="1"/>
        <rFont val="CMBX10"/>
      </rPr>
      <t xml:space="preserve">,   </t>
    </r>
    <r>
      <rPr>
        <sz val="11"/>
        <color theme="1"/>
        <rFont val="CMMI10"/>
      </rPr>
      <t>EXPR_LIST</t>
    </r>
  </si>
  <si>
    <r>
      <t xml:space="preserve">EXPR_LIST_END </t>
    </r>
    <r>
      <rPr>
        <sz val="11"/>
        <color theme="1"/>
        <rFont val="CMSY10"/>
      </rPr>
      <t xml:space="preserve">→  </t>
    </r>
    <r>
      <rPr>
        <b/>
        <sz val="11"/>
        <color theme="1"/>
        <rFont val="Symbol"/>
        <family val="1"/>
        <charset val="2"/>
      </rPr>
      <t>Î</t>
    </r>
  </si>
  <si>
    <r>
      <t xml:space="preserve">EXPR_END </t>
    </r>
    <r>
      <rPr>
        <sz val="11"/>
        <color theme="1"/>
        <rFont val="CMSY10"/>
      </rPr>
      <t xml:space="preserve">→ </t>
    </r>
    <r>
      <rPr>
        <sz val="11"/>
        <color theme="1"/>
        <rFont val="CMBX10"/>
      </rPr>
      <t xml:space="preserve">RELOP </t>
    </r>
    <r>
      <rPr>
        <b/>
        <sz val="11"/>
        <color theme="1"/>
        <rFont val="CMBX10"/>
      </rPr>
      <t xml:space="preserve"> </t>
    </r>
    <r>
      <rPr>
        <sz val="11"/>
        <color theme="1"/>
        <rFont val="CMMI10"/>
      </rPr>
      <t>SIMPLE_EXPR</t>
    </r>
  </si>
  <si>
    <r>
      <t xml:space="preserve">EXPR_END </t>
    </r>
    <r>
      <rPr>
        <sz val="11"/>
        <color theme="1"/>
        <rFont val="CMSY10"/>
      </rPr>
      <t xml:space="preserve">→ </t>
    </r>
    <r>
      <rPr>
        <b/>
        <sz val="11"/>
        <color theme="1"/>
        <rFont val="Symbol"/>
        <family val="1"/>
        <charset val="2"/>
      </rPr>
      <t>Î</t>
    </r>
  </si>
  <si>
    <r>
      <rPr>
        <sz val="11"/>
        <color theme="1"/>
        <rFont val="CMMI10"/>
      </rPr>
      <t xml:space="preserve">RELOP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SY10"/>
      </rPr>
      <t>&lt;</t>
    </r>
  </si>
  <si>
    <r>
      <rPr>
        <sz val="11"/>
        <color theme="1"/>
        <rFont val="CMMI10"/>
      </rPr>
      <t xml:space="preserve">RELOP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SY10"/>
      </rPr>
      <t>&lt;=</t>
    </r>
  </si>
  <si>
    <r>
      <rPr>
        <sz val="11"/>
        <color theme="1"/>
        <rFont val="CMMI10"/>
      </rPr>
      <t xml:space="preserve">RELOP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SY10"/>
      </rPr>
      <t>&gt;</t>
    </r>
  </si>
  <si>
    <r>
      <rPr>
        <sz val="11"/>
        <color theme="1"/>
        <rFont val="CMMI10"/>
      </rPr>
      <t xml:space="preserve">RELOP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SY10"/>
      </rPr>
      <t>&gt;=</t>
    </r>
  </si>
  <si>
    <r>
      <rPr>
        <sz val="11"/>
        <color theme="1"/>
        <rFont val="CMMI10"/>
      </rPr>
      <t xml:space="preserve">RELOP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SY10"/>
      </rPr>
      <t>&lt;&gt;</t>
    </r>
  </si>
  <si>
    <r>
      <rPr>
        <sz val="11"/>
        <color theme="1"/>
        <rFont val="CMMI10"/>
      </rPr>
      <t xml:space="preserve">RELOP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SY10"/>
      </rPr>
      <t>=</t>
    </r>
  </si>
  <si>
    <r>
      <t xml:space="preserve">SIMPLE_EXPR_END </t>
    </r>
    <r>
      <rPr>
        <sz val="11"/>
        <color theme="1"/>
        <rFont val="CMSY10"/>
      </rPr>
      <t xml:space="preserve">→ </t>
    </r>
    <r>
      <rPr>
        <b/>
        <sz val="11"/>
        <color theme="1"/>
        <rFont val="Symbol"/>
        <family val="1"/>
        <charset val="2"/>
      </rPr>
      <t>Î</t>
    </r>
  </si>
  <si>
    <r>
      <t xml:space="preserve">SIMPLE_EXPR_END </t>
    </r>
    <r>
      <rPr>
        <sz val="11"/>
        <color theme="1"/>
        <rFont val="CMSY10"/>
      </rPr>
      <t xml:space="preserve">→ </t>
    </r>
    <r>
      <rPr>
        <sz val="11"/>
        <color theme="1"/>
        <rFont val="CMBX10"/>
      </rPr>
      <t>ADD_OP</t>
    </r>
    <r>
      <rPr>
        <b/>
        <sz val="11"/>
        <color theme="1"/>
        <rFont val="CMBX10"/>
      </rPr>
      <t xml:space="preserve"> </t>
    </r>
    <r>
      <rPr>
        <sz val="11"/>
        <color theme="1"/>
        <rFont val="CMMI10"/>
      </rPr>
      <t xml:space="preserve"> SIMPLE_EXPR</t>
    </r>
  </si>
  <si>
    <r>
      <t xml:space="preserve">ADD_OP </t>
    </r>
    <r>
      <rPr>
        <sz val="11"/>
        <color theme="1"/>
        <rFont val="CMSY10"/>
      </rPr>
      <t xml:space="preserve">→  </t>
    </r>
    <r>
      <rPr>
        <b/>
        <sz val="11"/>
        <color theme="1"/>
        <rFont val="CMSY10"/>
      </rPr>
      <t>+</t>
    </r>
  </si>
  <si>
    <r>
      <t xml:space="preserve">ADD_OP </t>
    </r>
    <r>
      <rPr>
        <sz val="11"/>
        <color theme="1"/>
        <rFont val="CMSY10"/>
      </rPr>
      <t xml:space="preserve">→  </t>
    </r>
    <r>
      <rPr>
        <b/>
        <sz val="11"/>
        <color theme="1"/>
        <rFont val="CMSY10"/>
      </rPr>
      <t>-</t>
    </r>
  </si>
  <si>
    <r>
      <t xml:space="preserve">TERM_END  </t>
    </r>
    <r>
      <rPr>
        <sz val="11"/>
        <color theme="1"/>
        <rFont val="CMSY10"/>
      </rPr>
      <t xml:space="preserve">→  </t>
    </r>
    <r>
      <rPr>
        <b/>
        <sz val="11"/>
        <color theme="1"/>
        <rFont val="Symbol"/>
        <family val="1"/>
        <charset val="2"/>
      </rPr>
      <t>Î</t>
    </r>
  </si>
  <si>
    <r>
      <t xml:space="preserve">MUL_OP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SY10"/>
      </rPr>
      <t>*</t>
    </r>
  </si>
  <si>
    <r>
      <t xml:space="preserve">MUL_OP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SY10"/>
      </rPr>
      <t>/</t>
    </r>
  </si>
  <si>
    <r>
      <rPr>
        <sz val="11"/>
        <color theme="1"/>
        <rFont val="CMBX10"/>
      </rPr>
      <t>FACTOR</t>
    </r>
    <r>
      <rPr>
        <b/>
        <sz val="11"/>
        <color theme="1"/>
        <rFont val="CMBX10"/>
      </rPr>
      <t xml:space="preserve"> → int_lit</t>
    </r>
  </si>
  <si>
    <r>
      <rPr>
        <sz val="11"/>
        <color theme="1"/>
        <rFont val="CMBX10"/>
      </rPr>
      <t>FACTOR</t>
    </r>
    <r>
      <rPr>
        <b/>
        <sz val="11"/>
        <color theme="1"/>
        <rFont val="CMBX10"/>
      </rPr>
      <t xml:space="preserve"> → real_lit</t>
    </r>
  </si>
  <si>
    <r>
      <rPr>
        <sz val="11"/>
        <color theme="1"/>
        <rFont val="CMBX10"/>
      </rPr>
      <t>FACTOR</t>
    </r>
    <r>
      <rPr>
        <b/>
        <sz val="11"/>
        <color theme="1"/>
        <rFont val="CMBX10"/>
      </rPr>
      <t xml:space="preserve"> → (   </t>
    </r>
    <r>
      <rPr>
        <sz val="11"/>
        <color theme="1"/>
        <rFont val="CMMI10"/>
      </rPr>
      <t xml:space="preserve">EXPR   </t>
    </r>
    <r>
      <rPr>
        <b/>
        <sz val="11"/>
        <color theme="1"/>
        <rFont val="CMBX10"/>
      </rPr>
      <t>)</t>
    </r>
  </si>
  <si>
    <r>
      <rPr>
        <sz val="11"/>
        <color theme="1"/>
        <rFont val="CMBX10"/>
      </rPr>
      <t>FACTOR</t>
    </r>
    <r>
      <rPr>
        <b/>
        <sz val="11"/>
        <color theme="1"/>
        <rFont val="CMBX10"/>
      </rPr>
      <t xml:space="preserve"> → not </t>
    </r>
    <r>
      <rPr>
        <sz val="11"/>
        <color theme="1"/>
        <rFont val="CMMI10"/>
      </rPr>
      <t>FACTOR</t>
    </r>
  </si>
  <si>
    <r>
      <t xml:space="preserve">SIGN </t>
    </r>
    <r>
      <rPr>
        <sz val="11"/>
        <color theme="1"/>
        <rFont val="CMSY10"/>
      </rPr>
      <t xml:space="preserve">→ </t>
    </r>
    <r>
      <rPr>
        <sz val="11"/>
        <color theme="1"/>
        <rFont val="CMR10"/>
      </rPr>
      <t>+</t>
    </r>
  </si>
  <si>
    <r>
      <t xml:space="preserve">SIGN </t>
    </r>
    <r>
      <rPr>
        <sz val="11"/>
        <color theme="1"/>
        <rFont val="CMSY10"/>
      </rPr>
      <t xml:space="preserve">→ </t>
    </r>
    <r>
      <rPr>
        <sz val="11"/>
        <color theme="1"/>
        <rFont val="CMSY10"/>
      </rPr>
      <t>−</t>
    </r>
  </si>
  <si>
    <t>Doc#</t>
  </si>
  <si>
    <t>Array#</t>
  </si>
  <si>
    <t>Document Productions (or's removed)</t>
  </si>
  <si>
    <t>real</t>
  </si>
  <si>
    <t>string</t>
  </si>
  <si>
    <t>end</t>
  </si>
  <si>
    <t>;</t>
  </si>
  <si>
    <r>
      <t xml:space="preserve">TYPE </t>
    </r>
    <r>
      <rPr>
        <sz val="11"/>
        <color theme="1"/>
        <rFont val="CMSY10"/>
      </rPr>
      <t xml:space="preserve">→ </t>
    </r>
    <r>
      <rPr>
        <sz val="11"/>
        <color theme="1"/>
        <rFont val="CMMI10"/>
      </rPr>
      <t>STD_TYPE</t>
    </r>
    <r>
      <rPr>
        <sz val="11"/>
        <color theme="1"/>
        <rFont val="CMSY10"/>
      </rPr>
      <t xml:space="preserve"> </t>
    </r>
  </si>
  <si>
    <r>
      <t xml:space="preserve">TYPE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 xml:space="preserve">array  [    int_lit    ..   int_lit    ] of </t>
    </r>
    <r>
      <rPr>
        <sz val="11"/>
        <color theme="1"/>
        <rFont val="CMMI10"/>
      </rPr>
      <t>STD_TYPE</t>
    </r>
  </si>
  <si>
    <t>for</t>
  </si>
  <si>
    <t>PROC_OR_ASSIGN → PROC_STMT_END</t>
  </si>
  <si>
    <r>
      <t>PROC_OR_ASSIGN → VAR_END</t>
    </r>
    <r>
      <rPr>
        <b/>
        <sz val="11"/>
        <color theme="1"/>
        <rFont val="CMBX10"/>
      </rPr>
      <t xml:space="preserve"> :=</t>
    </r>
    <r>
      <rPr>
        <sz val="11"/>
        <color theme="1"/>
        <rFont val="CMBX10"/>
      </rPr>
      <t xml:space="preserve">  EXPR</t>
    </r>
  </si>
  <si>
    <t>to</t>
  </si>
  <si>
    <t>downto</t>
  </si>
  <si>
    <t>RELOP</t>
  </si>
  <si>
    <t>[</t>
  </si>
  <si>
    <t>&lt;</t>
  </si>
  <si>
    <t>&lt;=</t>
  </si>
  <si>
    <t>=</t>
  </si>
  <si>
    <t>&gt;</t>
  </si>
  <si>
    <t>&gt;=</t>
  </si>
  <si>
    <t>&lt;&gt;</t>
  </si>
  <si>
    <r>
      <t xml:space="preserve">SIMPLE_EXPR </t>
    </r>
    <r>
      <rPr>
        <sz val="11"/>
        <color theme="1"/>
        <rFont val="CMSY10"/>
      </rPr>
      <t xml:space="preserve">→ </t>
    </r>
    <r>
      <rPr>
        <sz val="11"/>
        <color theme="1"/>
        <rFont val="CMMI10"/>
      </rPr>
      <t xml:space="preserve">  TERM  SIMPLE_EXPR_END</t>
    </r>
  </si>
  <si>
    <t>+</t>
  </si>
  <si>
    <t>*</t>
  </si>
  <si>
    <t>/</t>
  </si>
  <si>
    <r>
      <t xml:space="preserve">FACTOR </t>
    </r>
    <r>
      <rPr>
        <sz val="11"/>
        <color theme="1"/>
        <rFont val="CMSY10"/>
      </rPr>
      <t>→</t>
    </r>
    <r>
      <rPr>
        <b/>
        <sz val="11"/>
        <color theme="1"/>
        <rFont val="CMSY10"/>
      </rPr>
      <t xml:space="preserve"> id</t>
    </r>
    <r>
      <rPr>
        <sz val="11"/>
        <color theme="1"/>
        <rFont val="CMSY10"/>
      </rPr>
      <t xml:space="preserve">  FACTOR_END</t>
    </r>
  </si>
  <si>
    <t>not</t>
  </si>
  <si>
    <t>Select1 Set</t>
  </si>
  <si>
    <t>→</t>
  </si>
  <si>
    <t>DECLARATIONS</t>
  </si>
  <si>
    <t>SUBPGM_DCLS</t>
  </si>
  <si>
    <t>CMPD_STMT</t>
  </si>
  <si>
    <t>.</t>
  </si>
  <si>
    <t>ID_LIST</t>
  </si>
  <si>
    <t>ID_LIST_END</t>
  </si>
  <si>
    <t>:</t>
  </si>
  <si>
    <t>..</t>
  </si>
  <si>
    <t>]</t>
  </si>
  <si>
    <t>of</t>
  </si>
  <si>
    <t>STD_TYPE</t>
  </si>
  <si>
    <t>SUBPGM_DCL</t>
  </si>
  <si>
    <t>SUBPGM_HEAD</t>
  </si>
  <si>
    <t>ARGS</t>
  </si>
  <si>
    <t>PARM_LIST</t>
  </si>
  <si>
    <t>)</t>
  </si>
  <si>
    <t>PARM_LIST_END</t>
  </si>
  <si>
    <t>OPT_STMTS</t>
  </si>
  <si>
    <t>STMT_LIST</t>
  </si>
  <si>
    <t>STMT_LIST_END</t>
  </si>
  <si>
    <t>PROC_OR_ASSIGN</t>
  </si>
  <si>
    <t>then</t>
  </si>
  <si>
    <t>else</t>
  </si>
  <si>
    <t>do</t>
  </si>
  <si>
    <t>:=</t>
  </si>
  <si>
    <t>END_FOR</t>
  </si>
  <si>
    <t>PROC_STMT_END</t>
  </si>
  <si>
    <t>VAR_END</t>
  </si>
  <si>
    <t>EXPR_LIST</t>
  </si>
  <si>
    <t>EXPR_LIST_END</t>
  </si>
  <si>
    <t>SIMPLE_EXPR</t>
  </si>
  <si>
    <t>EXPR_END</t>
  </si>
  <si>
    <t>SIGN</t>
  </si>
  <si>
    <t>TERM</t>
  </si>
  <si>
    <t>SIMPLE_EXPR_END</t>
  </si>
  <si>
    <t>ADD_OP</t>
  </si>
  <si>
    <t>FACTOR</t>
  </si>
  <si>
    <t>TERM_END</t>
  </si>
  <si>
    <t>MUL_OP</t>
  </si>
  <si>
    <t>FACTOR_END</t>
  </si>
  <si>
    <r>
      <t xml:space="preserve">SUBPGM_HEAD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SY10"/>
      </rPr>
      <t>function   id</t>
    </r>
    <r>
      <rPr>
        <sz val="11"/>
        <color theme="1"/>
        <rFont val="CMSY10"/>
      </rPr>
      <t xml:space="preserve">   ARGS   :  STD_TYPE ;</t>
    </r>
  </si>
  <si>
    <r>
      <t xml:space="preserve">STMT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SY10"/>
      </rPr>
      <t xml:space="preserve">id  </t>
    </r>
    <r>
      <rPr>
        <sz val="11"/>
        <color theme="1"/>
        <rFont val="CMSY10"/>
      </rPr>
      <t>PROC_OR_ASSIGN</t>
    </r>
  </si>
  <si>
    <r>
      <t>STMT → CMPD_STMT</t>
    </r>
    <r>
      <rPr>
        <sz val="11"/>
        <color theme="1"/>
        <rFont val="CMSY10"/>
      </rPr>
      <t xml:space="preserve"> </t>
    </r>
  </si>
  <si>
    <r>
      <rPr>
        <sz val="11"/>
        <color theme="1"/>
        <rFont val="CMBX10"/>
      </rPr>
      <t>STMT</t>
    </r>
    <r>
      <rPr>
        <b/>
        <sz val="11"/>
        <color theme="1"/>
        <rFont val="CMBX10"/>
      </rPr>
      <t xml:space="preserve"> → if </t>
    </r>
    <r>
      <rPr>
        <sz val="11"/>
        <color theme="1"/>
        <rFont val="CMMI10"/>
      </rPr>
      <t xml:space="preserve">EXPR </t>
    </r>
    <r>
      <rPr>
        <b/>
        <sz val="11"/>
        <color theme="1"/>
        <rFont val="CMBX10"/>
      </rPr>
      <t xml:space="preserve">then </t>
    </r>
    <r>
      <rPr>
        <sz val="11"/>
        <color theme="1"/>
        <rFont val="CMMI10"/>
      </rPr>
      <t xml:space="preserve">STMT </t>
    </r>
    <r>
      <rPr>
        <b/>
        <sz val="11"/>
        <color theme="1"/>
        <rFont val="CMBX10"/>
      </rPr>
      <t xml:space="preserve">else </t>
    </r>
    <r>
      <rPr>
        <sz val="11"/>
        <color theme="1"/>
        <rFont val="CMMI10"/>
      </rPr>
      <t>STMT</t>
    </r>
  </si>
  <si>
    <r>
      <rPr>
        <sz val="11"/>
        <color theme="1"/>
        <rFont val="CMBX10"/>
      </rPr>
      <t xml:space="preserve">STMT </t>
    </r>
    <r>
      <rPr>
        <b/>
        <sz val="11"/>
        <color theme="1"/>
        <rFont val="CMBX10"/>
      </rPr>
      <t xml:space="preserve">→ while </t>
    </r>
    <r>
      <rPr>
        <sz val="11"/>
        <color theme="1"/>
        <rFont val="CMMI10"/>
      </rPr>
      <t xml:space="preserve">EXPR </t>
    </r>
    <r>
      <rPr>
        <b/>
        <sz val="11"/>
        <color theme="1"/>
        <rFont val="CMBX10"/>
      </rPr>
      <t xml:space="preserve">do </t>
    </r>
    <r>
      <rPr>
        <sz val="11"/>
        <color theme="1"/>
        <rFont val="CMMI10"/>
      </rPr>
      <t>STMT</t>
    </r>
  </si>
  <si>
    <r>
      <rPr>
        <sz val="11"/>
        <color theme="1"/>
        <rFont val="CMBX10"/>
      </rPr>
      <t>STMT</t>
    </r>
    <r>
      <rPr>
        <b/>
        <sz val="11"/>
        <color theme="1"/>
        <rFont val="CMBX10"/>
      </rPr>
      <t xml:space="preserve"> → for  </t>
    </r>
    <r>
      <rPr>
        <sz val="11"/>
        <color theme="1"/>
        <rFont val="CMBX10"/>
      </rPr>
      <t xml:space="preserve">VARIABLE  </t>
    </r>
    <r>
      <rPr>
        <b/>
        <sz val="11"/>
        <color theme="1"/>
        <rFont val="CMBX10"/>
      </rPr>
      <t xml:space="preserve">:=  </t>
    </r>
    <r>
      <rPr>
        <sz val="11"/>
        <color theme="1"/>
        <rFont val="CMBX10"/>
      </rPr>
      <t>EXPR END_FOR</t>
    </r>
  </si>
  <si>
    <r>
      <t xml:space="preserve">FACTOR_END </t>
    </r>
    <r>
      <rPr>
        <sz val="11"/>
        <color theme="1"/>
        <rFont val="CMSY10"/>
      </rPr>
      <t xml:space="preserve">→  </t>
    </r>
    <r>
      <rPr>
        <sz val="11"/>
        <color theme="1"/>
        <rFont val="Symbol"/>
        <family val="1"/>
        <charset val="2"/>
      </rPr>
      <t>Î</t>
    </r>
  </si>
  <si>
    <r>
      <t xml:space="preserve">FACTOR_END </t>
    </r>
    <r>
      <rPr>
        <sz val="11"/>
        <color theme="1"/>
        <rFont val="CMSY10"/>
      </rPr>
      <t xml:space="preserve">→  </t>
    </r>
    <r>
      <rPr>
        <b/>
        <sz val="11"/>
        <color theme="1"/>
        <rFont val="CMBX10"/>
      </rPr>
      <t xml:space="preserve">(  </t>
    </r>
    <r>
      <rPr>
        <sz val="11"/>
        <color theme="1"/>
        <rFont val="CMMI10"/>
      </rPr>
      <t xml:space="preserve">EXPR_LIST  </t>
    </r>
    <r>
      <rPr>
        <b/>
        <sz val="11"/>
        <color theme="1"/>
        <rFont val="CMBX10"/>
      </rPr>
      <t>)</t>
    </r>
  </si>
  <si>
    <t>char_lit</t>
  </si>
  <si>
    <t>^</t>
  </si>
  <si>
    <t>In Grammar</t>
  </si>
  <si>
    <t>and</t>
  </si>
  <si>
    <t>boolean</t>
  </si>
  <si>
    <t>case</t>
  </si>
  <si>
    <t>char</t>
  </si>
  <si>
    <t>const</t>
  </si>
  <si>
    <t>div</t>
  </si>
  <si>
    <t>eof</t>
  </si>
  <si>
    <t>false</t>
  </si>
  <si>
    <t>file</t>
  </si>
  <si>
    <t>goto</t>
  </si>
  <si>
    <t>in</t>
  </si>
  <si>
    <t>label</t>
  </si>
  <si>
    <t>maxint</t>
  </si>
  <si>
    <t>mod</t>
  </si>
  <si>
    <t>nil</t>
  </si>
  <si>
    <t>or</t>
  </si>
  <si>
    <t>output</t>
  </si>
  <si>
    <t>pack</t>
  </si>
  <si>
    <t>packed</t>
  </si>
  <si>
    <t>read</t>
  </si>
  <si>
    <t>readln</t>
  </si>
  <si>
    <t>record</t>
  </si>
  <si>
    <t>repeat</t>
  </si>
  <si>
    <t>set</t>
  </si>
  <si>
    <t>true</t>
  </si>
  <si>
    <t>type</t>
  </si>
  <si>
    <t>until</t>
  </si>
  <si>
    <t>with</t>
  </si>
  <si>
    <t>write</t>
  </si>
  <si>
    <t>writeln</t>
  </si>
  <si>
    <t>NT_PARM_LIST_END</t>
  </si>
  <si>
    <t>NT_STMT_LIST_END</t>
  </si>
  <si>
    <t>NT_PROC_OR_ASSIGN</t>
  </si>
  <si>
    <t>NT_EXPR_LIST_END</t>
  </si>
  <si>
    <t>Excel Parse (epsilon changed to E)</t>
  </si>
  <si>
    <r>
      <t xml:space="preserve">SIMPLE_EXPR </t>
    </r>
    <r>
      <rPr>
        <sz val="11"/>
        <color theme="1"/>
        <rFont val="CMSY10"/>
      </rPr>
      <t xml:space="preserve">→ </t>
    </r>
    <r>
      <rPr>
        <sz val="11"/>
        <color theme="1"/>
        <rFont val="CMMI10"/>
      </rPr>
      <t xml:space="preserve"> SIGN TERM SIMPLE_EXPR_END</t>
    </r>
  </si>
  <si>
    <t>NT_SIMPLE_EXPR_END</t>
  </si>
  <si>
    <t>NT_TERM_END</t>
  </si>
  <si>
    <r>
      <t xml:space="preserve">TERM_END  </t>
    </r>
    <r>
      <rPr>
        <sz val="11"/>
        <color theme="1"/>
        <rFont val="CMSY10"/>
      </rPr>
      <t xml:space="preserve">→  </t>
    </r>
    <r>
      <rPr>
        <sz val="11"/>
        <color theme="1"/>
        <rFont val="CMMI10"/>
      </rPr>
      <t xml:space="preserve"> </t>
    </r>
    <r>
      <rPr>
        <sz val="11"/>
        <color theme="1"/>
        <rFont val="CMBX10"/>
      </rPr>
      <t xml:space="preserve">MUL_OP </t>
    </r>
    <r>
      <rPr>
        <b/>
        <sz val="11"/>
        <color theme="1"/>
        <rFont val="CMBX10"/>
      </rPr>
      <t xml:space="preserve"> </t>
    </r>
    <r>
      <rPr>
        <sz val="11"/>
        <color theme="1"/>
        <rFont val="CMMI10"/>
      </rPr>
      <t>TERM</t>
    </r>
  </si>
  <si>
    <t>Productions with Constant Translations</t>
  </si>
  <si>
    <t>Select Set with Constant Translation</t>
  </si>
  <si>
    <t>NT_ID_LIST_END</t>
  </si>
  <si>
    <t>Rows of C++ 2D Array 0 = LHS, 1-8 = RHS, 9-11 = Select Set</t>
  </si>
  <si>
    <r>
      <t xml:space="preserve">PGM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>program  id  ;</t>
    </r>
    <r>
      <rPr>
        <sz val="11"/>
        <color theme="1"/>
        <rFont val="CMSY10"/>
      </rPr>
      <t xml:space="preserve"> </t>
    </r>
    <r>
      <rPr>
        <sz val="11"/>
        <color theme="1"/>
        <rFont val="CMMI10"/>
      </rPr>
      <t>DECLARATIONS</t>
    </r>
    <r>
      <rPr>
        <sz val="11"/>
        <color theme="1"/>
        <rFont val="CMSY10"/>
      </rPr>
      <t xml:space="preserve">  </t>
    </r>
    <r>
      <rPr>
        <sz val="11"/>
        <color theme="1"/>
        <rFont val="CMMI10"/>
      </rPr>
      <t>SUBPGM_DCLS</t>
    </r>
    <r>
      <rPr>
        <sz val="11"/>
        <color theme="1"/>
        <rFont val="CMSY10"/>
      </rPr>
      <t xml:space="preserve">  </t>
    </r>
    <r>
      <rPr>
        <sz val="11"/>
        <color theme="1"/>
        <rFont val="CMMI10"/>
      </rPr>
      <t xml:space="preserve">CMPD_STMT  </t>
    </r>
    <r>
      <rPr>
        <b/>
        <sz val="11"/>
        <color theme="1"/>
        <rFont val="CMBX10"/>
      </rPr>
      <t xml:space="preserve">.   </t>
    </r>
  </si>
  <si>
    <t>PGM</t>
  </si>
  <si>
    <r>
      <t xml:space="preserve">DECLARATIONS </t>
    </r>
    <r>
      <rPr>
        <sz val="11"/>
        <color theme="1"/>
        <rFont val="CMSY10"/>
      </rPr>
      <t xml:space="preserve">→ </t>
    </r>
    <r>
      <rPr>
        <b/>
        <sz val="11"/>
        <color theme="1"/>
        <rFont val="CMBX10"/>
      </rPr>
      <t xml:space="preserve">var   </t>
    </r>
    <r>
      <rPr>
        <sz val="11"/>
        <color theme="1"/>
        <rFont val="CMMI10"/>
      </rPr>
      <t xml:space="preserve">ID_LIST   </t>
    </r>
    <r>
      <rPr>
        <b/>
        <sz val="11"/>
        <color theme="1"/>
        <rFont val="CMBX10"/>
      </rPr>
      <t xml:space="preserve">:  </t>
    </r>
    <r>
      <rPr>
        <sz val="11"/>
        <color theme="1"/>
        <rFont val="CMBX10"/>
      </rPr>
      <t>DTYPE</t>
    </r>
    <r>
      <rPr>
        <sz val="11"/>
        <color theme="1"/>
        <rFont val="CMMI10"/>
      </rPr>
      <t xml:space="preserve">   </t>
    </r>
    <r>
      <rPr>
        <b/>
        <sz val="11"/>
        <color theme="1"/>
        <rFont val="CMBX10"/>
      </rPr>
      <t>;</t>
    </r>
    <r>
      <rPr>
        <sz val="11"/>
        <color theme="1"/>
        <rFont val="CMSY10"/>
      </rPr>
      <t xml:space="preserve"> </t>
    </r>
    <r>
      <rPr>
        <sz val="11"/>
        <color theme="1"/>
        <rFont val="CMMI10"/>
      </rPr>
      <t xml:space="preserve">DECLARATIONS  </t>
    </r>
  </si>
  <si>
    <t>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</si>
</sst>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MMI10"/>
    </font>
    <font>
      <sz val="11"/>
      <color theme="1"/>
      <name val="CMSY10"/>
    </font>
    <font>
      <b/>
      <sz val="11"/>
      <color theme="1"/>
      <name val="CMBX10"/>
    </font>
    <font>
      <sz val="11"/>
      <color theme="1"/>
      <name val="CMBX10"/>
    </font>
    <font>
      <sz val="11"/>
      <color theme="1"/>
      <name val="Symbol"/>
      <family val="1"/>
      <charset val="2"/>
    </font>
    <font>
      <sz val="11"/>
      <color theme="1"/>
      <name val="CMR10"/>
    </font>
    <font>
      <b/>
      <sz val="11"/>
      <color theme="1"/>
      <name val="CMMI10"/>
    </font>
    <font>
      <b/>
      <sz val="11"/>
      <color theme="1"/>
      <name val="Symbol"/>
      <family val="1"/>
      <charset val="2"/>
    </font>
    <font>
      <b/>
      <sz val="11"/>
      <color theme="1"/>
      <name val="CMSY10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/>
    <xf numFmtId="49" fontId="5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 indent="1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F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zoomScaleNormal="100" workbookViewId="0">
      <pane ySplit="1" topLeftCell="A29" activePane="bottomLeft" state="frozen"/>
      <selection pane="bottomLeft" activeCell="C7" sqref="C7"/>
    </sheetView>
  </sheetViews>
  <sheetFormatPr defaultRowHeight="15"/>
  <cols>
    <col min="1" max="1" width="4.42578125" style="1" customWidth="1"/>
    <col min="2" max="2" width="6.7109375" style="1" customWidth="1"/>
    <col min="3" max="3" width="79" style="6" customWidth="1"/>
    <col min="4" max="4" width="22.42578125" style="9" customWidth="1"/>
    <col min="5" max="5" width="9.140625" style="5"/>
    <col min="6" max="12" width="16" style="5" customWidth="1"/>
    <col min="13" max="13" width="9.140625" style="5"/>
    <col min="14" max="14" width="10.28515625" style="5" customWidth="1"/>
    <col min="15" max="15" width="10.5703125" customWidth="1"/>
    <col min="17" max="17" width="14.85546875" customWidth="1"/>
    <col min="18" max="19" width="18.42578125" style="5" customWidth="1"/>
    <col min="20" max="25" width="18.42578125" customWidth="1"/>
    <col min="26" max="28" width="15.28515625" customWidth="1"/>
    <col min="29" max="29" width="138.5703125" customWidth="1"/>
    <col min="30" max="30" width="21.28515625" customWidth="1"/>
  </cols>
  <sheetData>
    <row r="1" spans="1:31" s="4" customFormat="1">
      <c r="A1" s="19" t="s">
        <v>184</v>
      </c>
      <c r="B1" s="19" t="s">
        <v>185</v>
      </c>
      <c r="C1" s="20" t="s">
        <v>186</v>
      </c>
      <c r="D1" s="23" t="s">
        <v>299</v>
      </c>
      <c r="E1" s="23"/>
      <c r="F1" s="23"/>
      <c r="G1" s="23"/>
      <c r="H1" s="23"/>
      <c r="I1" s="23"/>
      <c r="J1" s="23"/>
      <c r="K1" s="23"/>
      <c r="L1" s="23"/>
      <c r="M1" s="23"/>
      <c r="N1" s="22" t="s">
        <v>212</v>
      </c>
      <c r="O1" s="22"/>
      <c r="P1" s="22"/>
      <c r="Q1" s="25" t="s">
        <v>304</v>
      </c>
      <c r="R1" s="25"/>
      <c r="S1" s="25"/>
      <c r="T1" s="25"/>
      <c r="U1" s="25"/>
      <c r="V1" s="25"/>
      <c r="W1" s="25"/>
      <c r="X1" s="25"/>
      <c r="Y1" s="25"/>
      <c r="Z1" s="24" t="s">
        <v>305</v>
      </c>
      <c r="AA1" s="24"/>
      <c r="AB1" s="24"/>
      <c r="AC1" s="26" t="s">
        <v>307</v>
      </c>
    </row>
    <row r="2" spans="1:31">
      <c r="A2" s="15">
        <v>0</v>
      </c>
      <c r="B2" s="15">
        <v>0</v>
      </c>
      <c r="C2" s="7" t="s">
        <v>308</v>
      </c>
      <c r="D2" s="10" t="s">
        <v>309</v>
      </c>
      <c r="E2" s="11" t="s">
        <v>213</v>
      </c>
      <c r="F2" s="11" t="s">
        <v>122</v>
      </c>
      <c r="G2" s="11" t="s">
        <v>124</v>
      </c>
      <c r="H2" s="11" t="s">
        <v>190</v>
      </c>
      <c r="I2" s="11" t="s">
        <v>214</v>
      </c>
      <c r="J2" s="11" t="s">
        <v>215</v>
      </c>
      <c r="K2" s="11" t="s">
        <v>216</v>
      </c>
      <c r="L2" s="11" t="s">
        <v>217</v>
      </c>
      <c r="M2" s="11"/>
      <c r="N2" s="21" t="s">
        <v>122</v>
      </c>
      <c r="O2" s="13"/>
      <c r="P2" s="13"/>
      <c r="Q2" s="21" t="str">
        <f>IF(ISBLANK(D2),"E",VLOOKUP(D2,TnNT!$A$2:$B$116,2,FALSE))</f>
        <v>NT_PROGRAM</v>
      </c>
      <c r="R2" s="21" t="str">
        <f>IF(ISBLANK(F2),"E",VLOOKUP(F2,TnNT!$A$2:$B$116,2,FALSE))</f>
        <v>TOK_PROGRAM</v>
      </c>
      <c r="S2" s="21" t="str">
        <f>IF(ISBLANK(G2),"E",VLOOKUP(G2,TnNT!$A$2:$B$116,2,FALSE))</f>
        <v>TOK_IDENT</v>
      </c>
      <c r="T2" s="21" t="str">
        <f>IF(ISBLANK(H2),"E",VLOOKUP(H2,TnNT!$A$2:$B$116,2,FALSE))</f>
        <v>TOK_SEMIC</v>
      </c>
      <c r="U2" s="21" t="str">
        <f>IF(ISBLANK(I2),"E",VLOOKUP(I2,TnNT!$A$2:$B$116,2,FALSE))</f>
        <v>NT_DECLARATIONS</v>
      </c>
      <c r="V2" s="21" t="str">
        <f>IF(ISBLANK(J2),"E",VLOOKUP(J2,TnNT!$A$2:$B$116,2,FALSE))</f>
        <v>NT_SUBPGM_DCLS</v>
      </c>
      <c r="W2" s="21" t="str">
        <f>IF(ISBLANK(K2),"E",VLOOKUP(K2,TnNT!$A$2:$B$116,2,FALSE))</f>
        <v>NT_CMPD_STMT</v>
      </c>
      <c r="X2" s="21" t="str">
        <f>IF(ISBLANK(L2),"E",VLOOKUP(L2,TnNT!$A$2:$B$116,2,FALSE))</f>
        <v>TOK_PERIOD</v>
      </c>
      <c r="Y2" s="21" t="str">
        <f>IF(ISBLANK(M2),"E",VLOOKUP(M2,TnNT!$A$2:$B$116,2,FALSE))</f>
        <v>E</v>
      </c>
      <c r="Z2" s="13" t="str">
        <f>IF(ISBLANK(N2),"E",VLOOKUP(N2,TnNT!$A$2:$B$116,2,FALSE))</f>
        <v>TOK_PROGRAM</v>
      </c>
      <c r="AA2" s="13" t="str">
        <f>IF(ISBLANK(O2),"E",VLOOKUP(O2,TnNT!$A$2:$B$116,2,FALSE))</f>
        <v>E</v>
      </c>
      <c r="AB2" s="13" t="str">
        <f>IF(ISBLANK(P2),"E",VLOOKUP(P2,TnNT!$A$2:$B$116,2,FALSE))</f>
        <v>E</v>
      </c>
      <c r="AC2" s="13" t="str">
        <f>"{"&amp;Q2&amp;","&amp;R2&amp;", "&amp;S2&amp;", "&amp;T2&amp;", "&amp;U2&amp;", " &amp; V2 &amp; ", " &amp; W2 &amp;", "&amp;X2&amp;", "&amp;Y2&amp;", "&amp;Z2&amp;", "&amp;AA2&amp;", "&amp;AB2&amp;"},"</f>
        <v>{NT_PROGRAM,TOK_PROGRAM, TOK_IDENT, TOK_SEMIC, NT_DECLARATIONS, NT_SUBPGM_DCLS, NT_CMPD_STMT, TOK_PERIOD, E, TOK_PROGRAM, E, E},</v>
      </c>
      <c r="AD2" t="str">
        <f>IF(ISBLANK(A2),"","""&lt;"&amp;MID(Q2,4,100)&amp;"&gt;"",")</f>
        <v>"&lt;PROGRAM&gt;",</v>
      </c>
      <c r="AE2" t="str">
        <f>AD2</f>
        <v>"&lt;PROGRAM&gt;",</v>
      </c>
    </row>
    <row r="3" spans="1:31">
      <c r="A3" s="15">
        <v>1</v>
      </c>
      <c r="B3" s="15">
        <f>B2+1</f>
        <v>1</v>
      </c>
      <c r="C3" s="7" t="s">
        <v>121</v>
      </c>
      <c r="D3" s="10" t="s">
        <v>218</v>
      </c>
      <c r="E3" s="11" t="s">
        <v>213</v>
      </c>
      <c r="F3" s="11" t="s">
        <v>124</v>
      </c>
      <c r="G3" s="11" t="s">
        <v>219</v>
      </c>
      <c r="H3" s="11"/>
      <c r="I3" s="11"/>
      <c r="J3" s="11"/>
      <c r="K3" s="11"/>
      <c r="L3" s="11"/>
      <c r="M3" s="11"/>
      <c r="N3" s="21" t="s">
        <v>124</v>
      </c>
      <c r="O3" s="13"/>
      <c r="P3" s="13"/>
      <c r="Q3" s="21" t="str">
        <f>IF(ISBLANK(D3),"E",VLOOKUP(D3,TnNT!$A$2:$B$116,2,FALSE))</f>
        <v>NT_ID_LIST</v>
      </c>
      <c r="R3" s="21" t="str">
        <f>IF(ISBLANK(F3),"E",VLOOKUP(F3,TnNT!$A$2:$B$116,2,FALSE))</f>
        <v>TOK_IDENT</v>
      </c>
      <c r="S3" s="21" t="str">
        <f>IF(ISBLANK(G3),"E",VLOOKUP(G3,TnNT!$A$2:$B$116,2,FALSE))</f>
        <v>NT_ID_LIST_END</v>
      </c>
      <c r="T3" s="21" t="str">
        <f>IF(ISBLANK(H3),"E",VLOOKUP(H3,TnNT!$A$2:$B$116,2,FALSE))</f>
        <v>E</v>
      </c>
      <c r="U3" s="21" t="str">
        <f>IF(ISBLANK(I3),"E",VLOOKUP(I3,TnNT!$A$2:$B$116,2,FALSE))</f>
        <v>E</v>
      </c>
      <c r="V3" s="21" t="str">
        <f>IF(ISBLANK(J3),"E",VLOOKUP(J3,TnNT!$A$2:$B$116,2,FALSE))</f>
        <v>E</v>
      </c>
      <c r="W3" s="21" t="str">
        <f>IF(ISBLANK(K3),"E",VLOOKUP(K3,TnNT!$A$2:$B$116,2,FALSE))</f>
        <v>E</v>
      </c>
      <c r="X3" s="21" t="str">
        <f>IF(ISBLANK(L3),"E",VLOOKUP(L3,TnNT!$A$2:$B$116,2,FALSE))</f>
        <v>E</v>
      </c>
      <c r="Y3" s="21" t="str">
        <f>IF(ISBLANK(M3),"E",VLOOKUP(M3,TnNT!$A$2:$B$116,2,FALSE))</f>
        <v>E</v>
      </c>
      <c r="Z3" s="13" t="str">
        <f>IF(ISBLANK(N3),"E",VLOOKUP(N3,TnNT!$A$2:$B$116,2,FALSE))</f>
        <v>TOK_IDENT</v>
      </c>
      <c r="AA3" s="13" t="str">
        <f>IF(ISBLANK(O3),"E",VLOOKUP(O3,TnNT!$A$2:$B$116,2,FALSE))</f>
        <v>E</v>
      </c>
      <c r="AB3" s="13" t="str">
        <f>IF(ISBLANK(P3),"E",VLOOKUP(P3,TnNT!$A$2:$B$116,2,FALSE))</f>
        <v>E</v>
      </c>
      <c r="AC3" s="13" t="str">
        <f t="shared" ref="AC3:AC66" si="0">"{"&amp;Q3&amp;","&amp;R3&amp;", "&amp;S3&amp;", "&amp;T3&amp;", "&amp;U3&amp;", " &amp; V3 &amp; ", " &amp; W3 &amp;", "&amp;X3&amp;", "&amp;Y3&amp;", "&amp;Z3&amp;", "&amp;AA3&amp;", "&amp;AB3&amp;"},"</f>
        <v>{NT_ID_LIST,TOK_IDENT, NT_ID_LIST_END, E, E, E, E, E, E, TOK_IDENT, E, E},</v>
      </c>
      <c r="AD3" t="str">
        <f t="shared" ref="AD3:AD66" si="1">IF(ISBLANK(A3),"","""&lt;"&amp;MID(Q3,4,100)&amp;"&gt;"",")</f>
        <v>"&lt;ID_LIST&gt;",</v>
      </c>
      <c r="AE3" t="str">
        <f>IF(ISBLANK(AD3),AE2,AE2&amp;" "&amp;AD3)</f>
        <v>"&lt;PROGRAM&gt;", "&lt;ID_LIST&gt;",</v>
      </c>
    </row>
    <row r="4" spans="1:31">
      <c r="A4" s="15">
        <v>2</v>
      </c>
      <c r="B4" s="15">
        <f t="shared" ref="B4:B67" si="2">B3+1</f>
        <v>2</v>
      </c>
      <c r="C4" s="7" t="s">
        <v>136</v>
      </c>
      <c r="D4" s="10" t="s">
        <v>219</v>
      </c>
      <c r="E4" s="11" t="s">
        <v>213</v>
      </c>
      <c r="F4" s="11" t="s">
        <v>138</v>
      </c>
      <c r="G4" s="11" t="s">
        <v>218</v>
      </c>
      <c r="H4" s="11"/>
      <c r="I4" s="11"/>
      <c r="J4" s="11"/>
      <c r="K4" s="11"/>
      <c r="L4" s="11"/>
      <c r="M4" s="11"/>
      <c r="N4" s="21" t="s">
        <v>138</v>
      </c>
      <c r="O4" s="13"/>
      <c r="P4" s="13"/>
      <c r="Q4" s="21" t="str">
        <f>IF(ISBLANK(D4),"E",VLOOKUP(D4,TnNT!$A$2:$B$116,2,FALSE))</f>
        <v>NT_ID_LIST_END</v>
      </c>
      <c r="R4" s="21" t="str">
        <f>IF(ISBLANK(F4),"E",VLOOKUP(F4,TnNT!$A$2:$B$116,2,FALSE))</f>
        <v>TOK_COMMA</v>
      </c>
      <c r="S4" s="21" t="str">
        <f>IF(ISBLANK(G4),"E",VLOOKUP(G4,TnNT!$A$2:$B$116,2,FALSE))</f>
        <v>NT_ID_LIST</v>
      </c>
      <c r="T4" s="21" t="str">
        <f>IF(ISBLANK(H4),"E",VLOOKUP(H4,TnNT!$A$2:$B$116,2,FALSE))</f>
        <v>E</v>
      </c>
      <c r="U4" s="21" t="str">
        <f>IF(ISBLANK(I4),"E",VLOOKUP(I4,TnNT!$A$2:$B$116,2,FALSE))</f>
        <v>E</v>
      </c>
      <c r="V4" s="21" t="str">
        <f>IF(ISBLANK(J4),"E",VLOOKUP(J4,TnNT!$A$2:$B$116,2,FALSE))</f>
        <v>E</v>
      </c>
      <c r="W4" s="21" t="str">
        <f>IF(ISBLANK(K4),"E",VLOOKUP(K4,TnNT!$A$2:$B$116,2,FALSE))</f>
        <v>E</v>
      </c>
      <c r="X4" s="21" t="str">
        <f>IF(ISBLANK(L4),"E",VLOOKUP(L4,TnNT!$A$2:$B$116,2,FALSE))</f>
        <v>E</v>
      </c>
      <c r="Y4" s="21" t="str">
        <f>IF(ISBLANK(M4),"E",VLOOKUP(M4,TnNT!$A$2:$B$116,2,FALSE))</f>
        <v>E</v>
      </c>
      <c r="Z4" s="13" t="str">
        <f>IF(ISBLANK(N4),"E",VLOOKUP(N4,TnNT!$A$2:$B$116,2,FALSE))</f>
        <v>TOK_COMMA</v>
      </c>
      <c r="AA4" s="13" t="str">
        <f>IF(ISBLANK(O4),"E",VLOOKUP(O4,TnNT!$A$2:$B$116,2,FALSE))</f>
        <v>E</v>
      </c>
      <c r="AB4" s="13" t="str">
        <f>IF(ISBLANK(P4),"E",VLOOKUP(P4,TnNT!$A$2:$B$116,2,FALSE))</f>
        <v>E</v>
      </c>
      <c r="AC4" s="13" t="str">
        <f t="shared" si="0"/>
        <v>{NT_ID_LIST_END,TOK_COMMA, NT_ID_LIST, E, E, E, E, E, E, TOK_COMMA, E, E},</v>
      </c>
      <c r="AD4" t="str">
        <f t="shared" si="1"/>
        <v>"&lt;ID_LIST_END&gt;",</v>
      </c>
      <c r="AE4" t="str">
        <f t="shared" ref="AE4:AE67" si="3">IF(ISBLANK(AD4),AE3,AE3&amp;" "&amp;AD4)</f>
        <v>"&lt;PROGRAM&gt;", "&lt;ID_LIST&gt;", "&lt;ID_LIST_END&gt;",</v>
      </c>
    </row>
    <row r="5" spans="1:31">
      <c r="A5" s="15"/>
      <c r="B5" s="15">
        <f t="shared" si="2"/>
        <v>3</v>
      </c>
      <c r="C5" s="7" t="s">
        <v>137</v>
      </c>
      <c r="D5" s="10" t="s">
        <v>219</v>
      </c>
      <c r="E5" s="11" t="s">
        <v>213</v>
      </c>
      <c r="F5" s="11"/>
      <c r="G5" s="11"/>
      <c r="H5" s="11"/>
      <c r="I5" s="11"/>
      <c r="J5" s="11"/>
      <c r="K5" s="11"/>
      <c r="L5" s="11"/>
      <c r="M5" s="11"/>
      <c r="N5" s="21" t="s">
        <v>76</v>
      </c>
      <c r="O5" s="13"/>
      <c r="P5" s="13"/>
      <c r="Q5" s="21" t="str">
        <f>IF(ISBLANK(D5),"E",VLOOKUP(D5,TnNT!$A$2:$B$116,2,FALSE))</f>
        <v>NT_ID_LIST_END</v>
      </c>
      <c r="R5" s="21" t="str">
        <f>IF(ISBLANK(F5),"E",VLOOKUP(F5,TnNT!$A$2:$B$116,2,FALSE))</f>
        <v>E</v>
      </c>
      <c r="S5" s="21" t="str">
        <f>IF(ISBLANK(G5),"E",VLOOKUP(G5,TnNT!$A$2:$B$116,2,FALSE))</f>
        <v>E</v>
      </c>
      <c r="T5" s="21" t="str">
        <f>IF(ISBLANK(H5),"E",VLOOKUP(H5,TnNT!$A$2:$B$116,2,FALSE))</f>
        <v>E</v>
      </c>
      <c r="U5" s="21" t="str">
        <f>IF(ISBLANK(I5),"E",VLOOKUP(I5,TnNT!$A$2:$B$116,2,FALSE))</f>
        <v>E</v>
      </c>
      <c r="V5" s="21" t="str">
        <f>IF(ISBLANK(J5),"E",VLOOKUP(J5,TnNT!$A$2:$B$116,2,FALSE))</f>
        <v>E</v>
      </c>
      <c r="W5" s="21" t="str">
        <f>IF(ISBLANK(K5),"E",VLOOKUP(K5,TnNT!$A$2:$B$116,2,FALSE))</f>
        <v>E</v>
      </c>
      <c r="X5" s="21" t="str">
        <f>IF(ISBLANK(L5),"E",VLOOKUP(L5,TnNT!$A$2:$B$116,2,FALSE))</f>
        <v>E</v>
      </c>
      <c r="Y5" s="21" t="str">
        <f>IF(ISBLANK(M5),"E",VLOOKUP(M5,TnNT!$A$2:$B$116,2,FALSE))</f>
        <v>E</v>
      </c>
      <c r="Z5" s="13" t="str">
        <f>IF(ISBLANK(N5),"E",VLOOKUP(N5,TnNT!$A$2:$B$116,2,FALSE))</f>
        <v>E</v>
      </c>
      <c r="AA5" s="13" t="str">
        <f>IF(ISBLANK(O5),"E",VLOOKUP(O5,TnNT!$A$2:$B$116,2,FALSE))</f>
        <v>E</v>
      </c>
      <c r="AB5" s="13" t="str">
        <f>IF(ISBLANK(P5),"E",VLOOKUP(P5,TnNT!$A$2:$B$116,2,FALSE))</f>
        <v>E</v>
      </c>
      <c r="AC5" s="13" t="str">
        <f t="shared" si="0"/>
        <v>{NT_ID_LIST_END,E, E, E, E, E, E, E, E, E, E, E},</v>
      </c>
      <c r="AD5" t="str">
        <f t="shared" si="1"/>
        <v/>
      </c>
      <c r="AE5" t="str">
        <f t="shared" si="3"/>
        <v xml:space="preserve">"&lt;PROGRAM&gt;", "&lt;ID_LIST&gt;", "&lt;ID_LIST_END&gt;", </v>
      </c>
    </row>
    <row r="6" spans="1:31">
      <c r="A6" s="15">
        <v>3</v>
      </c>
      <c r="B6" s="15">
        <f t="shared" si="2"/>
        <v>4</v>
      </c>
      <c r="C6" s="7" t="s">
        <v>310</v>
      </c>
      <c r="D6" s="10" t="s">
        <v>214</v>
      </c>
      <c r="E6" s="11" t="s">
        <v>213</v>
      </c>
      <c r="F6" s="11" t="s">
        <v>123</v>
      </c>
      <c r="G6" s="11" t="s">
        <v>218</v>
      </c>
      <c r="H6" s="11" t="s">
        <v>220</v>
      </c>
      <c r="I6" s="11" t="s">
        <v>311</v>
      </c>
      <c r="J6" s="11" t="s">
        <v>190</v>
      </c>
      <c r="K6" s="11" t="s">
        <v>214</v>
      </c>
      <c r="L6" s="11"/>
      <c r="M6" s="11"/>
      <c r="N6" s="21" t="s">
        <v>123</v>
      </c>
      <c r="O6" s="13"/>
      <c r="P6" s="13"/>
      <c r="Q6" s="21" t="str">
        <f>IF(ISBLANK(D6),"E",VLOOKUP(D6,TnNT!$A$2:$B$116,2,FALSE))</f>
        <v>NT_DECLARATIONS</v>
      </c>
      <c r="R6" s="21" t="str">
        <f>IF(ISBLANK(F6),"E",VLOOKUP(F6,TnNT!$A$2:$B$116,2,FALSE))</f>
        <v>TOK_VAR</v>
      </c>
      <c r="S6" s="21" t="str">
        <f>IF(ISBLANK(G6),"E",VLOOKUP(G6,TnNT!$A$2:$B$116,2,FALSE))</f>
        <v>NT_ID_LIST</v>
      </c>
      <c r="T6" s="21" t="str">
        <f>IF(ISBLANK(H6),"E",VLOOKUP(H6,TnNT!$A$2:$B$116,2,FALSE))</f>
        <v>TOK_COLON</v>
      </c>
      <c r="U6" s="21" t="str">
        <f>IF(ISBLANK(I6),"E",VLOOKUP(I6,TnNT!$A$2:$B$116,2,FALSE))</f>
        <v>NT_TYPE</v>
      </c>
      <c r="V6" s="21" t="str">
        <f>IF(ISBLANK(J6),"E",VLOOKUP(J6,TnNT!$A$2:$B$116,2,FALSE))</f>
        <v>TOK_SEMIC</v>
      </c>
      <c r="W6" s="21" t="str">
        <f>IF(ISBLANK(K6),"E",VLOOKUP(K6,TnNT!$A$2:$B$116,2,FALSE))</f>
        <v>NT_DECLARATIONS</v>
      </c>
      <c r="X6" s="21" t="str">
        <f>IF(ISBLANK(L6),"E",VLOOKUP(L6,TnNT!$A$2:$B$116,2,FALSE))</f>
        <v>E</v>
      </c>
      <c r="Y6" s="21" t="str">
        <f>IF(ISBLANK(M6),"E",VLOOKUP(M6,TnNT!$A$2:$B$116,2,FALSE))</f>
        <v>E</v>
      </c>
      <c r="Z6" s="13" t="str">
        <f>IF(ISBLANK(N6),"E",VLOOKUP(N6,TnNT!$A$2:$B$116,2,FALSE))</f>
        <v>TOK_VAR</v>
      </c>
      <c r="AA6" s="13" t="str">
        <f>IF(ISBLANK(O6),"E",VLOOKUP(O6,TnNT!$A$2:$B$116,2,FALSE))</f>
        <v>E</v>
      </c>
      <c r="AB6" s="13" t="str">
        <f>IF(ISBLANK(P6),"E",VLOOKUP(P6,TnNT!$A$2:$B$116,2,FALSE))</f>
        <v>E</v>
      </c>
      <c r="AC6" s="13" t="str">
        <f t="shared" si="0"/>
        <v>{NT_DECLARATIONS,TOK_VAR, NT_ID_LIST, TOK_COLON, NT_TYPE, TOK_SEMIC, NT_DECLARATIONS, E, E, TOK_VAR, E, E},</v>
      </c>
      <c r="AD6" t="str">
        <f t="shared" si="1"/>
        <v>"&lt;DECLARATIONS&gt;",</v>
      </c>
      <c r="AE6" t="str">
        <f t="shared" si="3"/>
        <v>"&lt;PROGRAM&gt;", "&lt;ID_LIST&gt;", "&lt;ID_LIST_END&gt;",  "&lt;DECLARATIONS&gt;",</v>
      </c>
    </row>
    <row r="7" spans="1:31">
      <c r="A7" s="15"/>
      <c r="B7" s="15">
        <f t="shared" si="2"/>
        <v>5</v>
      </c>
      <c r="C7" s="7" t="s">
        <v>140</v>
      </c>
      <c r="D7" s="10" t="s">
        <v>214</v>
      </c>
      <c r="E7" s="11" t="s">
        <v>213</v>
      </c>
      <c r="F7" s="11" t="s">
        <v>76</v>
      </c>
      <c r="G7" s="11"/>
      <c r="H7" s="11"/>
      <c r="I7" s="11"/>
      <c r="J7" s="11"/>
      <c r="K7" s="11"/>
      <c r="L7" s="11"/>
      <c r="M7" s="11"/>
      <c r="N7" s="21" t="s">
        <v>76</v>
      </c>
      <c r="O7" s="13"/>
      <c r="P7" s="13"/>
      <c r="Q7" s="21" t="str">
        <f>IF(ISBLANK(D7),"E",VLOOKUP(D7,TnNT!$A$2:$B$116,2,FALSE))</f>
        <v>NT_DECLARATIONS</v>
      </c>
      <c r="R7" s="21" t="str">
        <f>IF(ISBLANK(F7),"E",VLOOKUP(F7,TnNT!$A$2:$B$116,2,FALSE))</f>
        <v>E</v>
      </c>
      <c r="S7" s="21" t="str">
        <f>IF(ISBLANK(G7),"E",VLOOKUP(G7,TnNT!$A$2:$B$116,2,FALSE))</f>
        <v>E</v>
      </c>
      <c r="T7" s="21" t="str">
        <f>IF(ISBLANK(H7),"E",VLOOKUP(H7,TnNT!$A$2:$B$116,2,FALSE))</f>
        <v>E</v>
      </c>
      <c r="U7" s="21" t="str">
        <f>IF(ISBLANK(I7),"E",VLOOKUP(I7,TnNT!$A$2:$B$116,2,FALSE))</f>
        <v>E</v>
      </c>
      <c r="V7" s="21" t="str">
        <f>IF(ISBLANK(J7),"E",VLOOKUP(J7,TnNT!$A$2:$B$116,2,FALSE))</f>
        <v>E</v>
      </c>
      <c r="W7" s="21" t="str">
        <f>IF(ISBLANK(K7),"E",VLOOKUP(K7,TnNT!$A$2:$B$116,2,FALSE))</f>
        <v>E</v>
      </c>
      <c r="X7" s="21" t="str">
        <f>IF(ISBLANK(L7),"E",VLOOKUP(L7,TnNT!$A$2:$B$116,2,FALSE))</f>
        <v>E</v>
      </c>
      <c r="Y7" s="21" t="str">
        <f>IF(ISBLANK(M7),"E",VLOOKUP(M7,TnNT!$A$2:$B$116,2,FALSE))</f>
        <v>E</v>
      </c>
      <c r="Z7" s="13" t="str">
        <f>IF(ISBLANK(N7),"E",VLOOKUP(N7,TnNT!$A$2:$B$116,2,FALSE))</f>
        <v>E</v>
      </c>
      <c r="AA7" s="13" t="str">
        <f>IF(ISBLANK(O7),"E",VLOOKUP(O7,TnNT!$A$2:$B$116,2,FALSE))</f>
        <v>E</v>
      </c>
      <c r="AB7" s="13" t="str">
        <f>IF(ISBLANK(P7),"E",VLOOKUP(P7,TnNT!$A$2:$B$116,2,FALSE))</f>
        <v>E</v>
      </c>
      <c r="AC7" s="13" t="str">
        <f t="shared" si="0"/>
        <v>{NT_DECLARATIONS,E, E, E, E, E, E, E, E, E, E, E},</v>
      </c>
      <c r="AD7" t="str">
        <f t="shared" si="1"/>
        <v/>
      </c>
      <c r="AE7" t="str">
        <f t="shared" si="3"/>
        <v xml:space="preserve">"&lt;PROGRAM&gt;", "&lt;ID_LIST&gt;", "&lt;ID_LIST_END&gt;",  "&lt;DECLARATIONS&gt;", </v>
      </c>
    </row>
    <row r="8" spans="1:31">
      <c r="A8" s="15">
        <v>4</v>
      </c>
      <c r="B8" s="15">
        <f t="shared" si="2"/>
        <v>6</v>
      </c>
      <c r="C8" s="7" t="s">
        <v>192</v>
      </c>
      <c r="D8" s="10" t="s">
        <v>311</v>
      </c>
      <c r="E8" s="11" t="s">
        <v>213</v>
      </c>
      <c r="F8" s="11" t="s">
        <v>128</v>
      </c>
      <c r="G8" s="11" t="s">
        <v>199</v>
      </c>
      <c r="H8" s="11" t="s">
        <v>111</v>
      </c>
      <c r="I8" s="11" t="s">
        <v>221</v>
      </c>
      <c r="J8" s="11" t="s">
        <v>111</v>
      </c>
      <c r="K8" s="11" t="s">
        <v>222</v>
      </c>
      <c r="L8" s="11" t="s">
        <v>223</v>
      </c>
      <c r="M8" s="11" t="s">
        <v>224</v>
      </c>
      <c r="N8" s="21" t="s">
        <v>128</v>
      </c>
      <c r="O8" s="13"/>
      <c r="P8" s="13"/>
      <c r="Q8" s="21" t="str">
        <f>IF(ISBLANK(D8),"E",VLOOKUP(D8,TnNT!$A$2:$B$116,2,FALSE))</f>
        <v>NT_TYPE</v>
      </c>
      <c r="R8" s="21" t="str">
        <f>IF(ISBLANK(F8),"E",VLOOKUP(F8,TnNT!$A$2:$B$116,2,FALSE))</f>
        <v>TOK_ARRAY</v>
      </c>
      <c r="S8" s="21" t="str">
        <f>IF(ISBLANK(G8),"E",VLOOKUP(G8,TnNT!$A$2:$B$116,2,FALSE))</f>
        <v>TOK_LBRKT</v>
      </c>
      <c r="T8" s="21" t="str">
        <f>IF(ISBLANK(H8),"E",VLOOKUP(H8,TnNT!$A$2:$B$116,2,FALSE))</f>
        <v>TOK_INT_LIT</v>
      </c>
      <c r="U8" s="21" t="str">
        <f>IF(ISBLANK(I8),"E",VLOOKUP(I8,TnNT!$A$2:$B$116,2,FALSE))</f>
        <v>TOK_DOTDOT</v>
      </c>
      <c r="V8" s="21" t="str">
        <f>IF(ISBLANK(J8),"E",VLOOKUP(J8,TnNT!$A$2:$B$116,2,FALSE))</f>
        <v>TOK_INT_LIT</v>
      </c>
      <c r="W8" s="21" t="str">
        <f>IF(ISBLANK(K8),"E",VLOOKUP(K8,TnNT!$A$2:$B$116,2,FALSE))</f>
        <v>TOK_RBRKT</v>
      </c>
      <c r="X8" s="21" t="str">
        <f>IF(ISBLANK(L8),"E",VLOOKUP(L8,TnNT!$A$2:$B$116,2,FALSE))</f>
        <v>TOK_OF</v>
      </c>
      <c r="Y8" s="21" t="str">
        <f>IF(ISBLANK(M8),"E",VLOOKUP(M8,TnNT!$A$2:$B$116,2,FALSE))</f>
        <v>NT_STD_TYPE</v>
      </c>
      <c r="Z8" s="13" t="str">
        <f>IF(ISBLANK(N8),"E",VLOOKUP(N8,TnNT!$A$2:$B$116,2,FALSE))</f>
        <v>TOK_ARRAY</v>
      </c>
      <c r="AA8" s="13" t="str">
        <f>IF(ISBLANK(O8),"E",VLOOKUP(O8,TnNT!$A$2:$B$116,2,FALSE))</f>
        <v>E</v>
      </c>
      <c r="AB8" s="13" t="str">
        <f>IF(ISBLANK(P8),"E",VLOOKUP(P8,TnNT!$A$2:$B$116,2,FALSE))</f>
        <v>E</v>
      </c>
      <c r="AC8" s="13" t="str">
        <f t="shared" si="0"/>
        <v>{NT_TYPE,TOK_ARRAY, TOK_LBRKT, TOK_INT_LIT, TOK_DOTDOT, TOK_INT_LIT, TOK_RBRKT, TOK_OF, NT_STD_TYPE, TOK_ARRAY, E, E},</v>
      </c>
      <c r="AD8" t="str">
        <f t="shared" si="1"/>
        <v>"&lt;TYPE&gt;",</v>
      </c>
      <c r="AE8" t="str">
        <f t="shared" si="3"/>
        <v>"&lt;PROGRAM&gt;", "&lt;ID_LIST&gt;", "&lt;ID_LIST_END&gt;",  "&lt;DECLARATIONS&gt;",  "&lt;TYPE&gt;",</v>
      </c>
    </row>
    <row r="9" spans="1:31">
      <c r="A9" s="15"/>
      <c r="B9" s="15">
        <f t="shared" si="2"/>
        <v>7</v>
      </c>
      <c r="C9" s="7" t="s">
        <v>191</v>
      </c>
      <c r="D9" s="10" t="s">
        <v>311</v>
      </c>
      <c r="E9" s="11" t="s">
        <v>213</v>
      </c>
      <c r="F9" s="11" t="s">
        <v>224</v>
      </c>
      <c r="G9" s="11"/>
      <c r="H9" s="11"/>
      <c r="I9" s="11"/>
      <c r="J9" s="11"/>
      <c r="K9" s="11"/>
      <c r="L9" s="11"/>
      <c r="M9" s="11"/>
      <c r="N9" s="21" t="s">
        <v>76</v>
      </c>
      <c r="O9" s="13"/>
      <c r="P9" s="13"/>
      <c r="Q9" s="21" t="str">
        <f>IF(ISBLANK(D9),"E",VLOOKUP(D9,TnNT!$A$2:$B$116,2,FALSE))</f>
        <v>NT_TYPE</v>
      </c>
      <c r="R9" s="21" t="str">
        <f>IF(ISBLANK(F9),"E",VLOOKUP(F9,TnNT!$A$2:$B$116,2,FALSE))</f>
        <v>NT_STD_TYPE</v>
      </c>
      <c r="S9" s="21" t="str">
        <f>IF(ISBLANK(G9),"E",VLOOKUP(G9,TnNT!$A$2:$B$116,2,FALSE))</f>
        <v>E</v>
      </c>
      <c r="T9" s="21" t="str">
        <f>IF(ISBLANK(H9),"E",VLOOKUP(H9,TnNT!$A$2:$B$116,2,FALSE))</f>
        <v>E</v>
      </c>
      <c r="U9" s="21" t="str">
        <f>IF(ISBLANK(I9),"E",VLOOKUP(I9,TnNT!$A$2:$B$116,2,FALSE))</f>
        <v>E</v>
      </c>
      <c r="V9" s="21" t="str">
        <f>IF(ISBLANK(J9),"E",VLOOKUP(J9,TnNT!$A$2:$B$116,2,FALSE))</f>
        <v>E</v>
      </c>
      <c r="W9" s="21" t="str">
        <f>IF(ISBLANK(K9),"E",VLOOKUP(K9,TnNT!$A$2:$B$116,2,FALSE))</f>
        <v>E</v>
      </c>
      <c r="X9" s="21" t="str">
        <f>IF(ISBLANK(L9),"E",VLOOKUP(L9,TnNT!$A$2:$B$116,2,FALSE))</f>
        <v>E</v>
      </c>
      <c r="Y9" s="21" t="str">
        <f>IF(ISBLANK(M9),"E",VLOOKUP(M9,TnNT!$A$2:$B$116,2,FALSE))</f>
        <v>E</v>
      </c>
      <c r="Z9" s="13" t="str">
        <f>IF(ISBLANK(N9),"E",VLOOKUP(N9,TnNT!$A$2:$B$116,2,FALSE))</f>
        <v>E</v>
      </c>
      <c r="AA9" s="13" t="str">
        <f>IF(ISBLANK(O9),"E",VLOOKUP(O9,TnNT!$A$2:$B$116,2,FALSE))</f>
        <v>E</v>
      </c>
      <c r="AB9" s="13" t="str">
        <f>IF(ISBLANK(P9),"E",VLOOKUP(P9,TnNT!$A$2:$B$116,2,FALSE))</f>
        <v>E</v>
      </c>
      <c r="AC9" s="13" t="str">
        <f t="shared" si="0"/>
        <v>{NT_TYPE,NT_STD_TYPE, E, E, E, E, E, E, E, E, E, E},</v>
      </c>
      <c r="AD9" t="str">
        <f t="shared" si="1"/>
        <v/>
      </c>
      <c r="AE9" t="str">
        <f t="shared" si="3"/>
        <v xml:space="preserve">"&lt;PROGRAM&gt;", "&lt;ID_LIST&gt;", "&lt;ID_LIST_END&gt;",  "&lt;DECLARATIONS&gt;",  "&lt;TYPE&gt;", </v>
      </c>
    </row>
    <row r="10" spans="1:31">
      <c r="A10" s="15">
        <v>5</v>
      </c>
      <c r="B10" s="15">
        <f t="shared" si="2"/>
        <v>8</v>
      </c>
      <c r="C10" s="7" t="s">
        <v>141</v>
      </c>
      <c r="D10" s="10" t="s">
        <v>224</v>
      </c>
      <c r="E10" s="11" t="s">
        <v>213</v>
      </c>
      <c r="F10" s="11" t="s">
        <v>129</v>
      </c>
      <c r="G10" s="11"/>
      <c r="H10" s="11"/>
      <c r="I10" s="11"/>
      <c r="J10" s="11"/>
      <c r="K10" s="11"/>
      <c r="L10" s="11"/>
      <c r="M10" s="11"/>
      <c r="N10" s="21" t="s">
        <v>129</v>
      </c>
      <c r="O10" s="13"/>
      <c r="P10" s="13"/>
      <c r="Q10" s="21" t="str">
        <f>IF(ISBLANK(D10),"E",VLOOKUP(D10,TnNT!$A$2:$B$116,2,FALSE))</f>
        <v>NT_STD_TYPE</v>
      </c>
      <c r="R10" s="21" t="str">
        <f>IF(ISBLANK(F10),"E",VLOOKUP(F10,TnNT!$A$2:$B$116,2,FALSE))</f>
        <v>TOK_INTEGER</v>
      </c>
      <c r="S10" s="21" t="str">
        <f>IF(ISBLANK(G10),"E",VLOOKUP(G10,TnNT!$A$2:$B$116,2,FALSE))</f>
        <v>E</v>
      </c>
      <c r="T10" s="21" t="str">
        <f>IF(ISBLANK(H10),"E",VLOOKUP(H10,TnNT!$A$2:$B$116,2,FALSE))</f>
        <v>E</v>
      </c>
      <c r="U10" s="21" t="str">
        <f>IF(ISBLANK(I10),"E",VLOOKUP(I10,TnNT!$A$2:$B$116,2,FALSE))</f>
        <v>E</v>
      </c>
      <c r="V10" s="21" t="str">
        <f>IF(ISBLANK(J10),"E",VLOOKUP(J10,TnNT!$A$2:$B$116,2,FALSE))</f>
        <v>E</v>
      </c>
      <c r="W10" s="21" t="str">
        <f>IF(ISBLANK(K10),"E",VLOOKUP(K10,TnNT!$A$2:$B$116,2,FALSE))</f>
        <v>E</v>
      </c>
      <c r="X10" s="21" t="str">
        <f>IF(ISBLANK(L10),"E",VLOOKUP(L10,TnNT!$A$2:$B$116,2,FALSE))</f>
        <v>E</v>
      </c>
      <c r="Y10" s="21" t="str">
        <f>IF(ISBLANK(M10),"E",VLOOKUP(M10,TnNT!$A$2:$B$116,2,FALSE))</f>
        <v>E</v>
      </c>
      <c r="Z10" s="13" t="str">
        <f>IF(ISBLANK(N10),"E",VLOOKUP(N10,TnNT!$A$2:$B$116,2,FALSE))</f>
        <v>TOK_INTEGER</v>
      </c>
      <c r="AA10" s="13" t="str">
        <f>IF(ISBLANK(O10),"E",VLOOKUP(O10,TnNT!$A$2:$B$116,2,FALSE))</f>
        <v>E</v>
      </c>
      <c r="AB10" s="13" t="str">
        <f>IF(ISBLANK(P10),"E",VLOOKUP(P10,TnNT!$A$2:$B$116,2,FALSE))</f>
        <v>E</v>
      </c>
      <c r="AC10" s="13" t="str">
        <f t="shared" si="0"/>
        <v>{NT_STD_TYPE,TOK_INTEGER, E, E, E, E, E, E, E, TOK_INTEGER, E, E},</v>
      </c>
      <c r="AD10" t="str">
        <f t="shared" si="1"/>
        <v>"&lt;STD_TYPE&gt;",</v>
      </c>
      <c r="AE10" t="str">
        <f t="shared" si="3"/>
        <v>"&lt;PROGRAM&gt;", "&lt;ID_LIST&gt;", "&lt;ID_LIST_END&gt;",  "&lt;DECLARATIONS&gt;",  "&lt;TYPE&gt;",  "&lt;STD_TYPE&gt;",</v>
      </c>
    </row>
    <row r="11" spans="1:31">
      <c r="A11" s="15"/>
      <c r="B11" s="15">
        <f t="shared" si="2"/>
        <v>9</v>
      </c>
      <c r="C11" s="7" t="s">
        <v>142</v>
      </c>
      <c r="D11" s="10" t="s">
        <v>224</v>
      </c>
      <c r="E11" s="11" t="s">
        <v>213</v>
      </c>
      <c r="F11" s="11" t="s">
        <v>187</v>
      </c>
      <c r="G11" s="11"/>
      <c r="H11" s="11"/>
      <c r="I11" s="11"/>
      <c r="J11" s="11"/>
      <c r="K11" s="11"/>
      <c r="L11" s="11"/>
      <c r="M11" s="11"/>
      <c r="N11" s="21" t="s">
        <v>187</v>
      </c>
      <c r="O11" s="13"/>
      <c r="P11" s="13"/>
      <c r="Q11" s="21" t="str">
        <f>IF(ISBLANK(D11),"E",VLOOKUP(D11,TnNT!$A$2:$B$116,2,FALSE))</f>
        <v>NT_STD_TYPE</v>
      </c>
      <c r="R11" s="21" t="str">
        <f>IF(ISBLANK(F11),"E",VLOOKUP(F11,TnNT!$A$2:$B$116,2,FALSE))</f>
        <v>TOK_REAL</v>
      </c>
      <c r="S11" s="21" t="str">
        <f>IF(ISBLANK(G11),"E",VLOOKUP(G11,TnNT!$A$2:$B$116,2,FALSE))</f>
        <v>E</v>
      </c>
      <c r="T11" s="21" t="str">
        <f>IF(ISBLANK(H11),"E",VLOOKUP(H11,TnNT!$A$2:$B$116,2,FALSE))</f>
        <v>E</v>
      </c>
      <c r="U11" s="21" t="str">
        <f>IF(ISBLANK(I11),"E",VLOOKUP(I11,TnNT!$A$2:$B$116,2,FALSE))</f>
        <v>E</v>
      </c>
      <c r="V11" s="21" t="str">
        <f>IF(ISBLANK(J11),"E",VLOOKUP(J11,TnNT!$A$2:$B$116,2,FALSE))</f>
        <v>E</v>
      </c>
      <c r="W11" s="21" t="str">
        <f>IF(ISBLANK(K11),"E",VLOOKUP(K11,TnNT!$A$2:$B$116,2,FALSE))</f>
        <v>E</v>
      </c>
      <c r="X11" s="21" t="str">
        <f>IF(ISBLANK(L11),"E",VLOOKUP(L11,TnNT!$A$2:$B$116,2,FALSE))</f>
        <v>E</v>
      </c>
      <c r="Y11" s="21" t="str">
        <f>IF(ISBLANK(M11),"E",VLOOKUP(M11,TnNT!$A$2:$B$116,2,FALSE))</f>
        <v>E</v>
      </c>
      <c r="Z11" s="13" t="str">
        <f>IF(ISBLANK(N11),"E",VLOOKUP(N11,TnNT!$A$2:$B$116,2,FALSE))</f>
        <v>TOK_REAL</v>
      </c>
      <c r="AA11" s="13" t="str">
        <f>IF(ISBLANK(O11),"E",VLOOKUP(O11,TnNT!$A$2:$B$116,2,FALSE))</f>
        <v>E</v>
      </c>
      <c r="AB11" s="13" t="str">
        <f>IF(ISBLANK(P11),"E",VLOOKUP(P11,TnNT!$A$2:$B$116,2,FALSE))</f>
        <v>E</v>
      </c>
      <c r="AC11" s="13" t="str">
        <f t="shared" si="0"/>
        <v>{NT_STD_TYPE,TOK_REAL, E, E, E, E, E, E, E, TOK_REAL, E, E},</v>
      </c>
      <c r="AD11" t="str">
        <f t="shared" si="1"/>
        <v/>
      </c>
      <c r="AE11" t="str">
        <f t="shared" si="3"/>
        <v xml:space="preserve">"&lt;PROGRAM&gt;", "&lt;ID_LIST&gt;", "&lt;ID_LIST_END&gt;",  "&lt;DECLARATIONS&gt;",  "&lt;TYPE&gt;",  "&lt;STD_TYPE&gt;", </v>
      </c>
    </row>
    <row r="12" spans="1:31">
      <c r="A12" s="15"/>
      <c r="B12" s="15">
        <f t="shared" si="2"/>
        <v>10</v>
      </c>
      <c r="C12" s="7" t="s">
        <v>143</v>
      </c>
      <c r="D12" s="10" t="s">
        <v>224</v>
      </c>
      <c r="E12" s="11" t="s">
        <v>213</v>
      </c>
      <c r="F12" s="11" t="s">
        <v>188</v>
      </c>
      <c r="G12" s="11"/>
      <c r="H12" s="11"/>
      <c r="I12" s="11"/>
      <c r="J12" s="11"/>
      <c r="K12" s="11"/>
      <c r="L12" s="11"/>
      <c r="M12" s="11"/>
      <c r="N12" s="21" t="s">
        <v>188</v>
      </c>
      <c r="O12" s="13"/>
      <c r="P12" s="13"/>
      <c r="Q12" s="21" t="str">
        <f>IF(ISBLANK(D12),"E",VLOOKUP(D12,TnNT!$A$2:$B$116,2,FALSE))</f>
        <v>NT_STD_TYPE</v>
      </c>
      <c r="R12" s="21" t="str">
        <f>IF(ISBLANK(F12),"E",VLOOKUP(F12,TnNT!$A$2:$B$116,2,FALSE))</f>
        <v>TOK_STRING</v>
      </c>
      <c r="S12" s="21" t="str">
        <f>IF(ISBLANK(G12),"E",VLOOKUP(G12,TnNT!$A$2:$B$116,2,FALSE))</f>
        <v>E</v>
      </c>
      <c r="T12" s="21" t="str">
        <f>IF(ISBLANK(H12),"E",VLOOKUP(H12,TnNT!$A$2:$B$116,2,FALSE))</f>
        <v>E</v>
      </c>
      <c r="U12" s="21" t="str">
        <f>IF(ISBLANK(I12),"E",VLOOKUP(I12,TnNT!$A$2:$B$116,2,FALSE))</f>
        <v>E</v>
      </c>
      <c r="V12" s="21" t="str">
        <f>IF(ISBLANK(J12),"E",VLOOKUP(J12,TnNT!$A$2:$B$116,2,FALSE))</f>
        <v>E</v>
      </c>
      <c r="W12" s="21" t="str">
        <f>IF(ISBLANK(K12),"E",VLOOKUP(K12,TnNT!$A$2:$B$116,2,FALSE))</f>
        <v>E</v>
      </c>
      <c r="X12" s="21" t="str">
        <f>IF(ISBLANK(L12),"E",VLOOKUP(L12,TnNT!$A$2:$B$116,2,FALSE))</f>
        <v>E</v>
      </c>
      <c r="Y12" s="21" t="str">
        <f>IF(ISBLANK(M12),"E",VLOOKUP(M12,TnNT!$A$2:$B$116,2,FALSE))</f>
        <v>E</v>
      </c>
      <c r="Z12" s="13" t="str">
        <f>IF(ISBLANK(N12),"E",VLOOKUP(N12,TnNT!$A$2:$B$116,2,FALSE))</f>
        <v>TOK_STRING</v>
      </c>
      <c r="AA12" s="13" t="str">
        <f>IF(ISBLANK(O12),"E",VLOOKUP(O12,TnNT!$A$2:$B$116,2,FALSE))</f>
        <v>E</v>
      </c>
      <c r="AB12" s="13" t="str">
        <f>IF(ISBLANK(P12),"E",VLOOKUP(P12,TnNT!$A$2:$B$116,2,FALSE))</f>
        <v>E</v>
      </c>
      <c r="AC12" s="13" t="str">
        <f t="shared" si="0"/>
        <v>{NT_STD_TYPE,TOK_STRING, E, E, E, E, E, E, E, TOK_STRING, E, E},</v>
      </c>
      <c r="AD12" t="str">
        <f t="shared" si="1"/>
        <v/>
      </c>
      <c r="AE12" t="str">
        <f t="shared" si="3"/>
        <v xml:space="preserve">"&lt;PROGRAM&gt;", "&lt;ID_LIST&gt;", "&lt;ID_LIST_END&gt;",  "&lt;DECLARATIONS&gt;",  "&lt;TYPE&gt;",  "&lt;STD_TYPE&gt;",  </v>
      </c>
    </row>
    <row r="13" spans="1:31">
      <c r="A13" s="15">
        <v>6</v>
      </c>
      <c r="B13" s="15">
        <f t="shared" si="2"/>
        <v>11</v>
      </c>
      <c r="C13" s="7" t="s">
        <v>144</v>
      </c>
      <c r="D13" s="10" t="s">
        <v>215</v>
      </c>
      <c r="E13" s="11" t="s">
        <v>213</v>
      </c>
      <c r="F13" s="11" t="s">
        <v>225</v>
      </c>
      <c r="G13" s="11" t="s">
        <v>190</v>
      </c>
      <c r="H13" s="11" t="s">
        <v>215</v>
      </c>
      <c r="I13" s="11"/>
      <c r="J13" s="11"/>
      <c r="K13" s="11"/>
      <c r="L13" s="11"/>
      <c r="M13" s="11"/>
      <c r="N13" s="21" t="s">
        <v>130</v>
      </c>
      <c r="O13" s="13" t="s">
        <v>131</v>
      </c>
      <c r="P13" s="13"/>
      <c r="Q13" s="21" t="str">
        <f>IF(ISBLANK(D13),"E",VLOOKUP(D13,TnNT!$A$2:$B$116,2,FALSE))</f>
        <v>NT_SUBPGM_DCLS</v>
      </c>
      <c r="R13" s="21" t="str">
        <f>IF(ISBLANK(F13),"E",VLOOKUP(F13,TnNT!$A$2:$B$116,2,FALSE))</f>
        <v>NT_SUBPGM_DCL</v>
      </c>
      <c r="S13" s="21" t="str">
        <f>IF(ISBLANK(G13),"E",VLOOKUP(G13,TnNT!$A$2:$B$116,2,FALSE))</f>
        <v>TOK_SEMIC</v>
      </c>
      <c r="T13" s="21" t="str">
        <f>IF(ISBLANK(H13),"E",VLOOKUP(H13,TnNT!$A$2:$B$116,2,FALSE))</f>
        <v>NT_SUBPGM_DCLS</v>
      </c>
      <c r="U13" s="21" t="str">
        <f>IF(ISBLANK(I13),"E",VLOOKUP(I13,TnNT!$A$2:$B$116,2,FALSE))</f>
        <v>E</v>
      </c>
      <c r="V13" s="21" t="str">
        <f>IF(ISBLANK(J13),"E",VLOOKUP(J13,TnNT!$A$2:$B$116,2,FALSE))</f>
        <v>E</v>
      </c>
      <c r="W13" s="21" t="str">
        <f>IF(ISBLANK(K13),"E",VLOOKUP(K13,TnNT!$A$2:$B$116,2,FALSE))</f>
        <v>E</v>
      </c>
      <c r="X13" s="21" t="str">
        <f>IF(ISBLANK(L13),"E",VLOOKUP(L13,TnNT!$A$2:$B$116,2,FALSE))</f>
        <v>E</v>
      </c>
      <c r="Y13" s="21" t="str">
        <f>IF(ISBLANK(M13),"E",VLOOKUP(M13,TnNT!$A$2:$B$116,2,FALSE))</f>
        <v>E</v>
      </c>
      <c r="Z13" s="13" t="str">
        <f>IF(ISBLANK(N13),"E",VLOOKUP(N13,TnNT!$A$2:$B$116,2,FALSE))</f>
        <v>TOK_FUNCTION</v>
      </c>
      <c r="AA13" s="13" t="str">
        <f>IF(ISBLANK(O13),"E",VLOOKUP(O13,TnNT!$A$2:$B$116,2,FALSE))</f>
        <v>TOK_PROCEDURE</v>
      </c>
      <c r="AB13" s="13" t="str">
        <f>IF(ISBLANK(P13),"E",VLOOKUP(P13,TnNT!$A$2:$B$116,2,FALSE))</f>
        <v>E</v>
      </c>
      <c r="AC13" s="13" t="str">
        <f t="shared" si="0"/>
        <v>{NT_SUBPGM_DCLS,NT_SUBPGM_DCL, TOK_SEMIC, NT_SUBPGM_DCLS, E, E, E, E, E, TOK_FUNCTION, TOK_PROCEDURE, E},</v>
      </c>
      <c r="AD13" t="str">
        <f t="shared" si="1"/>
        <v>"&lt;SUBPGM_DCLS&gt;",</v>
      </c>
      <c r="AE13" t="str">
        <f t="shared" si="3"/>
        <v>"&lt;PROGRAM&gt;", "&lt;ID_LIST&gt;", "&lt;ID_LIST_END&gt;",  "&lt;DECLARATIONS&gt;",  "&lt;TYPE&gt;",  "&lt;STD_TYPE&gt;",   "&lt;SUBPGM_DCLS&gt;",</v>
      </c>
    </row>
    <row r="14" spans="1:31">
      <c r="A14" s="15"/>
      <c r="B14" s="15">
        <f t="shared" si="2"/>
        <v>12</v>
      </c>
      <c r="C14" s="7" t="s">
        <v>145</v>
      </c>
      <c r="D14" s="10" t="s">
        <v>215</v>
      </c>
      <c r="E14" s="11" t="s">
        <v>213</v>
      </c>
      <c r="F14" s="11" t="s">
        <v>76</v>
      </c>
      <c r="G14" s="11"/>
      <c r="H14" s="11"/>
      <c r="I14" s="11"/>
      <c r="J14" s="11"/>
      <c r="K14" s="11"/>
      <c r="L14" s="11"/>
      <c r="M14" s="11"/>
      <c r="N14" s="21" t="s">
        <v>76</v>
      </c>
      <c r="O14" s="13"/>
      <c r="P14" s="13"/>
      <c r="Q14" s="21" t="str">
        <f>IF(ISBLANK(D14),"E",VLOOKUP(D14,TnNT!$A$2:$B$116,2,FALSE))</f>
        <v>NT_SUBPGM_DCLS</v>
      </c>
      <c r="R14" s="21" t="str">
        <f>IF(ISBLANK(F14),"E",VLOOKUP(F14,TnNT!$A$2:$B$116,2,FALSE))</f>
        <v>E</v>
      </c>
      <c r="S14" s="21" t="str">
        <f>IF(ISBLANK(G14),"E",VLOOKUP(G14,TnNT!$A$2:$B$116,2,FALSE))</f>
        <v>E</v>
      </c>
      <c r="T14" s="21" t="str">
        <f>IF(ISBLANK(H14),"E",VLOOKUP(H14,TnNT!$A$2:$B$116,2,FALSE))</f>
        <v>E</v>
      </c>
      <c r="U14" s="21" t="str">
        <f>IF(ISBLANK(I14),"E",VLOOKUP(I14,TnNT!$A$2:$B$116,2,FALSE))</f>
        <v>E</v>
      </c>
      <c r="V14" s="21" t="str">
        <f>IF(ISBLANK(J14),"E",VLOOKUP(J14,TnNT!$A$2:$B$116,2,FALSE))</f>
        <v>E</v>
      </c>
      <c r="W14" s="21" t="str">
        <f>IF(ISBLANK(K14),"E",VLOOKUP(K14,TnNT!$A$2:$B$116,2,FALSE))</f>
        <v>E</v>
      </c>
      <c r="X14" s="21" t="str">
        <f>IF(ISBLANK(L14),"E",VLOOKUP(L14,TnNT!$A$2:$B$116,2,FALSE))</f>
        <v>E</v>
      </c>
      <c r="Y14" s="21" t="str">
        <f>IF(ISBLANK(M14),"E",VLOOKUP(M14,TnNT!$A$2:$B$116,2,FALSE))</f>
        <v>E</v>
      </c>
      <c r="Z14" s="13" t="str">
        <f>IF(ISBLANK(N14),"E",VLOOKUP(N14,TnNT!$A$2:$B$116,2,FALSE))</f>
        <v>E</v>
      </c>
      <c r="AA14" s="13" t="str">
        <f>IF(ISBLANK(O14),"E",VLOOKUP(O14,TnNT!$A$2:$B$116,2,FALSE))</f>
        <v>E</v>
      </c>
      <c r="AB14" s="13" t="str">
        <f>IF(ISBLANK(P14),"E",VLOOKUP(P14,TnNT!$A$2:$B$116,2,FALSE))</f>
        <v>E</v>
      </c>
      <c r="AC14" s="13" t="str">
        <f t="shared" si="0"/>
        <v>{NT_SUBPGM_DCLS,E, E, E, E, E, E, E, E, E, E, E},</v>
      </c>
      <c r="AD14" t="str">
        <f t="shared" si="1"/>
        <v/>
      </c>
      <c r="AE14" t="str">
        <f t="shared" si="3"/>
        <v xml:space="preserve">"&lt;PROGRAM&gt;", "&lt;ID_LIST&gt;", "&lt;ID_LIST_END&gt;",  "&lt;DECLARATIONS&gt;",  "&lt;TYPE&gt;",  "&lt;STD_TYPE&gt;",   "&lt;SUBPGM_DCLS&gt;", </v>
      </c>
    </row>
    <row r="15" spans="1:31">
      <c r="A15" s="15">
        <v>7</v>
      </c>
      <c r="B15" s="15">
        <f t="shared" si="2"/>
        <v>13</v>
      </c>
      <c r="C15" s="7" t="s">
        <v>113</v>
      </c>
      <c r="D15" s="10" t="s">
        <v>225</v>
      </c>
      <c r="E15" s="11" t="s">
        <v>213</v>
      </c>
      <c r="F15" s="11" t="s">
        <v>226</v>
      </c>
      <c r="G15" s="11" t="s">
        <v>214</v>
      </c>
      <c r="H15" s="11" t="s">
        <v>216</v>
      </c>
      <c r="I15" s="11"/>
      <c r="J15" s="11"/>
      <c r="K15" s="11"/>
      <c r="L15" s="11"/>
      <c r="M15" s="11"/>
      <c r="N15" s="21" t="s">
        <v>130</v>
      </c>
      <c r="O15" s="13" t="s">
        <v>131</v>
      </c>
      <c r="P15" s="13"/>
      <c r="Q15" s="21" t="str">
        <f>IF(ISBLANK(D15),"E",VLOOKUP(D15,TnNT!$A$2:$B$116,2,FALSE))</f>
        <v>NT_SUBPGM_DCL</v>
      </c>
      <c r="R15" s="21" t="str">
        <f>IF(ISBLANK(F15),"E",VLOOKUP(F15,TnNT!$A$2:$B$116,2,FALSE))</f>
        <v>NT_SUBPGM_HEAD</v>
      </c>
      <c r="S15" s="21" t="str">
        <f>IF(ISBLANK(G15),"E",VLOOKUP(G15,TnNT!$A$2:$B$116,2,FALSE))</f>
        <v>NT_DECLARATIONS</v>
      </c>
      <c r="T15" s="21" t="str">
        <f>IF(ISBLANK(H15),"E",VLOOKUP(H15,TnNT!$A$2:$B$116,2,FALSE))</f>
        <v>NT_CMPD_STMT</v>
      </c>
      <c r="U15" s="21" t="str">
        <f>IF(ISBLANK(I15),"E",VLOOKUP(I15,TnNT!$A$2:$B$116,2,FALSE))</f>
        <v>E</v>
      </c>
      <c r="V15" s="21" t="str">
        <f>IF(ISBLANK(J15),"E",VLOOKUP(J15,TnNT!$A$2:$B$116,2,FALSE))</f>
        <v>E</v>
      </c>
      <c r="W15" s="21" t="str">
        <f>IF(ISBLANK(K15),"E",VLOOKUP(K15,TnNT!$A$2:$B$116,2,FALSE))</f>
        <v>E</v>
      </c>
      <c r="X15" s="21" t="str">
        <f>IF(ISBLANK(L15),"E",VLOOKUP(L15,TnNT!$A$2:$B$116,2,FALSE))</f>
        <v>E</v>
      </c>
      <c r="Y15" s="21" t="str">
        <f>IF(ISBLANK(M15),"E",VLOOKUP(M15,TnNT!$A$2:$B$116,2,FALSE))</f>
        <v>E</v>
      </c>
      <c r="Z15" s="13" t="str">
        <f>IF(ISBLANK(N15),"E",VLOOKUP(N15,TnNT!$A$2:$B$116,2,FALSE))</f>
        <v>TOK_FUNCTION</v>
      </c>
      <c r="AA15" s="13" t="str">
        <f>IF(ISBLANK(O15),"E",VLOOKUP(O15,TnNT!$A$2:$B$116,2,FALSE))</f>
        <v>TOK_PROCEDURE</v>
      </c>
      <c r="AB15" s="13" t="str">
        <f>IF(ISBLANK(P15),"E",VLOOKUP(P15,TnNT!$A$2:$B$116,2,FALSE))</f>
        <v>E</v>
      </c>
      <c r="AC15" s="13" t="str">
        <f t="shared" si="0"/>
        <v>{NT_SUBPGM_DCL,NT_SUBPGM_HEAD, NT_DECLARATIONS, NT_CMPD_STMT, E, E, E, E, E, TOK_FUNCTION, TOK_PROCEDURE, E},</v>
      </c>
      <c r="AD15" t="str">
        <f t="shared" si="1"/>
        <v>"&lt;SUBPGM_DCL&gt;",</v>
      </c>
      <c r="AE15" t="str">
        <f t="shared" si="3"/>
        <v>"&lt;PROGRAM&gt;", "&lt;ID_LIST&gt;", "&lt;ID_LIST_END&gt;",  "&lt;DECLARATIONS&gt;",  "&lt;TYPE&gt;",  "&lt;STD_TYPE&gt;",   "&lt;SUBPGM_DCLS&gt;",  "&lt;SUBPGM_DCL&gt;",</v>
      </c>
    </row>
    <row r="16" spans="1:31">
      <c r="A16" s="15">
        <v>8</v>
      </c>
      <c r="B16" s="15">
        <f t="shared" si="2"/>
        <v>14</v>
      </c>
      <c r="C16" s="7" t="s">
        <v>254</v>
      </c>
      <c r="D16" s="10" t="s">
        <v>226</v>
      </c>
      <c r="E16" s="11" t="s">
        <v>213</v>
      </c>
      <c r="F16" s="11" t="s">
        <v>130</v>
      </c>
      <c r="G16" s="11" t="s">
        <v>124</v>
      </c>
      <c r="H16" s="11" t="s">
        <v>227</v>
      </c>
      <c r="I16" s="11" t="s">
        <v>220</v>
      </c>
      <c r="J16" s="11" t="s">
        <v>224</v>
      </c>
      <c r="K16" s="11" t="s">
        <v>190</v>
      </c>
      <c r="L16" s="11"/>
      <c r="M16" s="11"/>
      <c r="N16" s="21" t="s">
        <v>130</v>
      </c>
      <c r="O16" s="13"/>
      <c r="P16" s="13"/>
      <c r="Q16" s="21" t="str">
        <f>IF(ISBLANK(D16),"E",VLOOKUP(D16,TnNT!$A$2:$B$116,2,FALSE))</f>
        <v>NT_SUBPGM_HEAD</v>
      </c>
      <c r="R16" s="21" t="str">
        <f>IF(ISBLANK(F16),"E",VLOOKUP(F16,TnNT!$A$2:$B$116,2,FALSE))</f>
        <v>TOK_FUNCTION</v>
      </c>
      <c r="S16" s="21" t="str">
        <f>IF(ISBLANK(G16),"E",VLOOKUP(G16,TnNT!$A$2:$B$116,2,FALSE))</f>
        <v>TOK_IDENT</v>
      </c>
      <c r="T16" s="21" t="str">
        <f>IF(ISBLANK(H16),"E",VLOOKUP(H16,TnNT!$A$2:$B$116,2,FALSE))</f>
        <v>NT_ARGS</v>
      </c>
      <c r="U16" s="21" t="str">
        <f>IF(ISBLANK(I16),"E",VLOOKUP(I16,TnNT!$A$2:$B$116,2,FALSE))</f>
        <v>TOK_COLON</v>
      </c>
      <c r="V16" s="21" t="str">
        <f>IF(ISBLANK(J16),"E",VLOOKUP(J16,TnNT!$A$2:$B$116,2,FALSE))</f>
        <v>NT_STD_TYPE</v>
      </c>
      <c r="W16" s="21" t="str">
        <f>IF(ISBLANK(K16),"E",VLOOKUP(K16,TnNT!$A$2:$B$116,2,FALSE))</f>
        <v>TOK_SEMIC</v>
      </c>
      <c r="X16" s="21" t="str">
        <f>IF(ISBLANK(L16),"E",VLOOKUP(L16,TnNT!$A$2:$B$116,2,FALSE))</f>
        <v>E</v>
      </c>
      <c r="Y16" s="21" t="str">
        <f>IF(ISBLANK(M16),"E",VLOOKUP(M16,TnNT!$A$2:$B$116,2,FALSE))</f>
        <v>E</v>
      </c>
      <c r="Z16" s="13" t="str">
        <f>IF(ISBLANK(N16),"E",VLOOKUP(N16,TnNT!$A$2:$B$116,2,FALSE))</f>
        <v>TOK_FUNCTION</v>
      </c>
      <c r="AA16" s="13" t="str">
        <f>IF(ISBLANK(O16),"E",VLOOKUP(O16,TnNT!$A$2:$B$116,2,FALSE))</f>
        <v>E</v>
      </c>
      <c r="AB16" s="13" t="str">
        <f>IF(ISBLANK(P16),"E",VLOOKUP(P16,TnNT!$A$2:$B$116,2,FALSE))</f>
        <v>E</v>
      </c>
      <c r="AC16" s="13" t="str">
        <f t="shared" si="0"/>
        <v>{NT_SUBPGM_HEAD,TOK_FUNCTION, TOK_IDENT, NT_ARGS, TOK_COLON, NT_STD_TYPE, TOK_SEMIC, E, E, TOK_FUNCTION, E, E},</v>
      </c>
      <c r="AD16" t="str">
        <f t="shared" si="1"/>
        <v>"&lt;SUBPGM_HEAD&gt;",</v>
      </c>
      <c r="AE16" t="str">
        <f t="shared" si="3"/>
        <v>"&lt;PROGRAM&gt;", "&lt;ID_LIST&gt;", "&lt;ID_LIST_END&gt;",  "&lt;DECLARATIONS&gt;",  "&lt;TYPE&gt;",  "&lt;STD_TYPE&gt;",   "&lt;SUBPGM_DCLS&gt;",  "&lt;SUBPGM_DCL&gt;", "&lt;SUBPGM_HEAD&gt;",</v>
      </c>
    </row>
    <row r="17" spans="1:31">
      <c r="A17" s="15"/>
      <c r="B17" s="15">
        <f t="shared" si="2"/>
        <v>15</v>
      </c>
      <c r="C17" s="16" t="s">
        <v>146</v>
      </c>
      <c r="D17" s="12" t="s">
        <v>226</v>
      </c>
      <c r="E17" s="11" t="s">
        <v>213</v>
      </c>
      <c r="F17" s="11" t="s">
        <v>131</v>
      </c>
      <c r="G17" s="11" t="s">
        <v>124</v>
      </c>
      <c r="H17" s="11" t="s">
        <v>227</v>
      </c>
      <c r="I17" s="11" t="s">
        <v>190</v>
      </c>
      <c r="J17" s="11"/>
      <c r="K17" s="11"/>
      <c r="L17" s="11"/>
      <c r="M17" s="11"/>
      <c r="N17" s="21" t="s">
        <v>131</v>
      </c>
      <c r="O17" s="13"/>
      <c r="P17" s="13"/>
      <c r="Q17" s="21" t="str">
        <f>IF(ISBLANK(D17),"E",VLOOKUP(D17,TnNT!$A$2:$B$116,2,FALSE))</f>
        <v>NT_SUBPGM_HEAD</v>
      </c>
      <c r="R17" s="21" t="str">
        <f>IF(ISBLANK(F17),"E",VLOOKUP(F17,TnNT!$A$2:$B$116,2,FALSE))</f>
        <v>TOK_PROCEDURE</v>
      </c>
      <c r="S17" s="21" t="str">
        <f>IF(ISBLANK(G17),"E",VLOOKUP(G17,TnNT!$A$2:$B$116,2,FALSE))</f>
        <v>TOK_IDENT</v>
      </c>
      <c r="T17" s="21" t="str">
        <f>IF(ISBLANK(H17),"E",VLOOKUP(H17,TnNT!$A$2:$B$116,2,FALSE))</f>
        <v>NT_ARGS</v>
      </c>
      <c r="U17" s="21" t="str">
        <f>IF(ISBLANK(I17),"E",VLOOKUP(I17,TnNT!$A$2:$B$116,2,FALSE))</f>
        <v>TOK_SEMIC</v>
      </c>
      <c r="V17" s="21" t="str">
        <f>IF(ISBLANK(J17),"E",VLOOKUP(J17,TnNT!$A$2:$B$116,2,FALSE))</f>
        <v>E</v>
      </c>
      <c r="W17" s="21" t="str">
        <f>IF(ISBLANK(K17),"E",VLOOKUP(K17,TnNT!$A$2:$B$116,2,FALSE))</f>
        <v>E</v>
      </c>
      <c r="X17" s="21" t="str">
        <f>IF(ISBLANK(L17),"E",VLOOKUP(L17,TnNT!$A$2:$B$116,2,FALSE))</f>
        <v>E</v>
      </c>
      <c r="Y17" s="21" t="str">
        <f>IF(ISBLANK(M17),"E",VLOOKUP(M17,TnNT!$A$2:$B$116,2,FALSE))</f>
        <v>E</v>
      </c>
      <c r="Z17" s="13" t="str">
        <f>IF(ISBLANK(N17),"E",VLOOKUP(N17,TnNT!$A$2:$B$116,2,FALSE))</f>
        <v>TOK_PROCEDURE</v>
      </c>
      <c r="AA17" s="13" t="str">
        <f>IF(ISBLANK(O17),"E",VLOOKUP(O17,TnNT!$A$2:$B$116,2,FALSE))</f>
        <v>E</v>
      </c>
      <c r="AB17" s="13" t="str">
        <f>IF(ISBLANK(P17),"E",VLOOKUP(P17,TnNT!$A$2:$B$116,2,FALSE))</f>
        <v>E</v>
      </c>
      <c r="AC17" s="13" t="str">
        <f t="shared" si="0"/>
        <v>{NT_SUBPGM_HEAD,TOK_PROCEDURE, TOK_IDENT, NT_ARGS, TOK_SEMIC, E, E, E, E, TOK_PROCEDURE, E, E},</v>
      </c>
      <c r="AD17" t="str">
        <f t="shared" si="1"/>
        <v/>
      </c>
      <c r="AE17" t="str">
        <f t="shared" si="3"/>
        <v xml:space="preserve">"&lt;PROGRAM&gt;", "&lt;ID_LIST&gt;", "&lt;ID_LIST_END&gt;",  "&lt;DECLARATIONS&gt;",  "&lt;TYPE&gt;",  "&lt;STD_TYPE&gt;",   "&lt;SUBPGM_DCLS&gt;",  "&lt;SUBPGM_DCL&gt;", "&lt;SUBPGM_HEAD&gt;", </v>
      </c>
    </row>
    <row r="18" spans="1:31">
      <c r="A18" s="15">
        <v>9</v>
      </c>
      <c r="B18" s="15">
        <f t="shared" si="2"/>
        <v>16</v>
      </c>
      <c r="C18" s="7" t="s">
        <v>147</v>
      </c>
      <c r="D18" s="10" t="s">
        <v>227</v>
      </c>
      <c r="E18" s="11" t="s">
        <v>213</v>
      </c>
      <c r="F18" s="11" t="s">
        <v>132</v>
      </c>
      <c r="G18" s="11" t="s">
        <v>228</v>
      </c>
      <c r="H18" s="11" t="s">
        <v>229</v>
      </c>
      <c r="I18" s="11"/>
      <c r="J18" s="11"/>
      <c r="K18" s="11"/>
      <c r="L18" s="11"/>
      <c r="M18" s="11"/>
      <c r="N18" s="21" t="s">
        <v>132</v>
      </c>
      <c r="O18" s="13"/>
      <c r="P18" s="13"/>
      <c r="Q18" s="21" t="str">
        <f>IF(ISBLANK(D18),"E",VLOOKUP(D18,TnNT!$A$2:$B$116,2,FALSE))</f>
        <v>NT_ARGS</v>
      </c>
      <c r="R18" s="21" t="str">
        <f>IF(ISBLANK(F18),"E",VLOOKUP(F18,TnNT!$A$2:$B$116,2,FALSE))</f>
        <v>TOK_LEFTPAR</v>
      </c>
      <c r="S18" s="21" t="str">
        <f>IF(ISBLANK(G18),"E",VLOOKUP(G18,TnNT!$A$2:$B$116,2,FALSE))</f>
        <v>NT_PARM_LIST</v>
      </c>
      <c r="T18" s="21" t="str">
        <f>IF(ISBLANK(H18),"E",VLOOKUP(H18,TnNT!$A$2:$B$116,2,FALSE))</f>
        <v>TOK_RIGHTPAR</v>
      </c>
      <c r="U18" s="21" t="str">
        <f>IF(ISBLANK(I18),"E",VLOOKUP(I18,TnNT!$A$2:$B$116,2,FALSE))</f>
        <v>E</v>
      </c>
      <c r="V18" s="21" t="str">
        <f>IF(ISBLANK(J18),"E",VLOOKUP(J18,TnNT!$A$2:$B$116,2,FALSE))</f>
        <v>E</v>
      </c>
      <c r="W18" s="21" t="str">
        <f>IF(ISBLANK(K18),"E",VLOOKUP(K18,TnNT!$A$2:$B$116,2,FALSE))</f>
        <v>E</v>
      </c>
      <c r="X18" s="21" t="str">
        <f>IF(ISBLANK(L18),"E",VLOOKUP(L18,TnNT!$A$2:$B$116,2,FALSE))</f>
        <v>E</v>
      </c>
      <c r="Y18" s="21" t="str">
        <f>IF(ISBLANK(M18),"E",VLOOKUP(M18,TnNT!$A$2:$B$116,2,FALSE))</f>
        <v>E</v>
      </c>
      <c r="Z18" s="13" t="str">
        <f>IF(ISBLANK(N18),"E",VLOOKUP(N18,TnNT!$A$2:$B$116,2,FALSE))</f>
        <v>TOK_LEFTPAR</v>
      </c>
      <c r="AA18" s="13" t="str">
        <f>IF(ISBLANK(O18),"E",VLOOKUP(O18,TnNT!$A$2:$B$116,2,FALSE))</f>
        <v>E</v>
      </c>
      <c r="AB18" s="13" t="str">
        <f>IF(ISBLANK(P18),"E",VLOOKUP(P18,TnNT!$A$2:$B$116,2,FALSE))</f>
        <v>E</v>
      </c>
      <c r="AC18" s="13" t="str">
        <f t="shared" si="0"/>
        <v>{NT_ARGS,TOK_LEFTPAR, NT_PARM_LIST, TOK_RIGHTPAR, E, E, E, E, E, TOK_LEFTPAR, E, E},</v>
      </c>
      <c r="AD18" t="str">
        <f t="shared" si="1"/>
        <v>"&lt;ARGS&gt;",</v>
      </c>
      <c r="AE18" t="str">
        <f t="shared" si="3"/>
        <v>"&lt;PROGRAM&gt;", "&lt;ID_LIST&gt;", "&lt;ID_LIST_END&gt;",  "&lt;DECLARATIONS&gt;",  "&lt;TYPE&gt;",  "&lt;STD_TYPE&gt;",   "&lt;SUBPGM_DCLS&gt;",  "&lt;SUBPGM_DCL&gt;", "&lt;SUBPGM_HEAD&gt;",  "&lt;ARGS&gt;",</v>
      </c>
    </row>
    <row r="19" spans="1:31">
      <c r="A19" s="15"/>
      <c r="B19" s="15">
        <f t="shared" si="2"/>
        <v>17</v>
      </c>
      <c r="C19" s="7" t="s">
        <v>148</v>
      </c>
      <c r="D19" s="10" t="s">
        <v>227</v>
      </c>
      <c r="E19" s="11" t="s">
        <v>213</v>
      </c>
      <c r="F19" s="11" t="s">
        <v>76</v>
      </c>
      <c r="G19" s="11"/>
      <c r="H19" s="11"/>
      <c r="I19" s="11"/>
      <c r="J19" s="11"/>
      <c r="K19" s="11"/>
      <c r="L19" s="11"/>
      <c r="M19" s="11"/>
      <c r="N19" s="21" t="s">
        <v>76</v>
      </c>
      <c r="O19" s="13"/>
      <c r="P19" s="13"/>
      <c r="Q19" s="21" t="str">
        <f>IF(ISBLANK(D19),"E",VLOOKUP(D19,TnNT!$A$2:$B$116,2,FALSE))</f>
        <v>NT_ARGS</v>
      </c>
      <c r="R19" s="21" t="str">
        <f>IF(ISBLANK(F19),"E",VLOOKUP(F19,TnNT!$A$2:$B$116,2,FALSE))</f>
        <v>E</v>
      </c>
      <c r="S19" s="21" t="str">
        <f>IF(ISBLANK(G19),"E",VLOOKUP(G19,TnNT!$A$2:$B$116,2,FALSE))</f>
        <v>E</v>
      </c>
      <c r="T19" s="21" t="str">
        <f>IF(ISBLANK(H19),"E",VLOOKUP(H19,TnNT!$A$2:$B$116,2,FALSE))</f>
        <v>E</v>
      </c>
      <c r="U19" s="21" t="str">
        <f>IF(ISBLANK(I19),"E",VLOOKUP(I19,TnNT!$A$2:$B$116,2,FALSE))</f>
        <v>E</v>
      </c>
      <c r="V19" s="21" t="str">
        <f>IF(ISBLANK(J19),"E",VLOOKUP(J19,TnNT!$A$2:$B$116,2,FALSE))</f>
        <v>E</v>
      </c>
      <c r="W19" s="21" t="str">
        <f>IF(ISBLANK(K19),"E",VLOOKUP(K19,TnNT!$A$2:$B$116,2,FALSE))</f>
        <v>E</v>
      </c>
      <c r="X19" s="21" t="str">
        <f>IF(ISBLANK(L19),"E",VLOOKUP(L19,TnNT!$A$2:$B$116,2,FALSE))</f>
        <v>E</v>
      </c>
      <c r="Y19" s="21" t="str">
        <f>IF(ISBLANK(M19),"E",VLOOKUP(M19,TnNT!$A$2:$B$116,2,FALSE))</f>
        <v>E</v>
      </c>
      <c r="Z19" s="13" t="str">
        <f>IF(ISBLANK(N19),"E",VLOOKUP(N19,TnNT!$A$2:$B$116,2,FALSE))</f>
        <v>E</v>
      </c>
      <c r="AA19" s="13" t="str">
        <f>IF(ISBLANK(O19),"E",VLOOKUP(O19,TnNT!$A$2:$B$116,2,FALSE))</f>
        <v>E</v>
      </c>
      <c r="AB19" s="13" t="str">
        <f>IF(ISBLANK(P19),"E",VLOOKUP(P19,TnNT!$A$2:$B$116,2,FALSE))</f>
        <v>E</v>
      </c>
      <c r="AC19" s="13" t="str">
        <f t="shared" si="0"/>
        <v>{NT_ARGS,E, E, E, E, E, E, E, E, E, E, E},</v>
      </c>
      <c r="AD19" t="str">
        <f t="shared" si="1"/>
        <v/>
      </c>
      <c r="AE19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</v>
      </c>
    </row>
    <row r="20" spans="1:31">
      <c r="A20" s="15">
        <v>10</v>
      </c>
      <c r="B20" s="15">
        <f t="shared" si="2"/>
        <v>18</v>
      </c>
      <c r="C20" s="7" t="s">
        <v>114</v>
      </c>
      <c r="D20" s="10" t="s">
        <v>228</v>
      </c>
      <c r="E20" s="11" t="s">
        <v>213</v>
      </c>
      <c r="F20" s="11" t="s">
        <v>218</v>
      </c>
      <c r="G20" s="11" t="s">
        <v>220</v>
      </c>
      <c r="H20" s="11" t="s">
        <v>311</v>
      </c>
      <c r="I20" s="11" t="s">
        <v>230</v>
      </c>
      <c r="J20" s="11"/>
      <c r="K20" s="11"/>
      <c r="L20" s="11"/>
      <c r="M20" s="11"/>
      <c r="N20" s="21" t="s">
        <v>76</v>
      </c>
      <c r="O20" s="13"/>
      <c r="P20" s="13"/>
      <c r="Q20" s="21" t="str">
        <f>IF(ISBLANK(D20),"E",VLOOKUP(D20,TnNT!$A$2:$B$116,2,FALSE))</f>
        <v>NT_PARM_LIST</v>
      </c>
      <c r="R20" s="21" t="str">
        <f>IF(ISBLANK(F20),"E",VLOOKUP(F20,TnNT!$A$2:$B$116,2,FALSE))</f>
        <v>NT_ID_LIST</v>
      </c>
      <c r="S20" s="21" t="str">
        <f>IF(ISBLANK(G20),"E",VLOOKUP(G20,TnNT!$A$2:$B$116,2,FALSE))</f>
        <v>TOK_COLON</v>
      </c>
      <c r="T20" s="21" t="str">
        <f>IF(ISBLANK(H20),"E",VLOOKUP(H20,TnNT!$A$2:$B$116,2,FALSE))</f>
        <v>NT_TYPE</v>
      </c>
      <c r="U20" s="21" t="str">
        <f>IF(ISBLANK(I20),"E",VLOOKUP(I20,TnNT!$A$2:$B$116,2,FALSE))</f>
        <v>NT_PARM_LIST_END</v>
      </c>
      <c r="V20" s="21" t="str">
        <f>IF(ISBLANK(J20),"E",VLOOKUP(J20,TnNT!$A$2:$B$116,2,FALSE))</f>
        <v>E</v>
      </c>
      <c r="W20" s="21" t="str">
        <f>IF(ISBLANK(K20),"E",VLOOKUP(K20,TnNT!$A$2:$B$116,2,FALSE))</f>
        <v>E</v>
      </c>
      <c r="X20" s="21" t="str">
        <f>IF(ISBLANK(L20),"E",VLOOKUP(L20,TnNT!$A$2:$B$116,2,FALSE))</f>
        <v>E</v>
      </c>
      <c r="Y20" s="21" t="str">
        <f>IF(ISBLANK(M20),"E",VLOOKUP(M20,TnNT!$A$2:$B$116,2,FALSE))</f>
        <v>E</v>
      </c>
      <c r="Z20" s="13" t="str">
        <f>IF(ISBLANK(N20),"E",VLOOKUP(N20,TnNT!$A$2:$B$116,2,FALSE))</f>
        <v>E</v>
      </c>
      <c r="AA20" s="13" t="str">
        <f>IF(ISBLANK(O20),"E",VLOOKUP(O20,TnNT!$A$2:$B$116,2,FALSE))</f>
        <v>E</v>
      </c>
      <c r="AB20" s="13" t="str">
        <f>IF(ISBLANK(P20),"E",VLOOKUP(P20,TnNT!$A$2:$B$116,2,FALSE))</f>
        <v>E</v>
      </c>
      <c r="AC20" s="13" t="str">
        <f t="shared" si="0"/>
        <v>{NT_PARM_LIST,NT_ID_LIST, TOK_COLON, NT_TYPE, NT_PARM_LIST_END, E, E, E, E, E, E, E},</v>
      </c>
      <c r="AD20" t="str">
        <f t="shared" si="1"/>
        <v>"&lt;PARM_LIST&gt;",</v>
      </c>
      <c r="AE20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</v>
      </c>
    </row>
    <row r="21" spans="1:31">
      <c r="A21" s="15">
        <v>11</v>
      </c>
      <c r="B21" s="15">
        <f t="shared" si="2"/>
        <v>19</v>
      </c>
      <c r="C21" s="7" t="s">
        <v>150</v>
      </c>
      <c r="D21" s="10" t="s">
        <v>230</v>
      </c>
      <c r="E21" s="11" t="s">
        <v>213</v>
      </c>
      <c r="F21" s="11" t="s">
        <v>190</v>
      </c>
      <c r="G21" s="11" t="s">
        <v>228</v>
      </c>
      <c r="H21" s="11"/>
      <c r="I21" s="11"/>
      <c r="J21" s="11"/>
      <c r="K21" s="11"/>
      <c r="L21" s="11"/>
      <c r="M21" s="11"/>
      <c r="N21" s="21" t="s">
        <v>190</v>
      </c>
      <c r="O21" s="13"/>
      <c r="P21" s="13"/>
      <c r="Q21" s="21" t="str">
        <f>IF(ISBLANK(D21),"E",VLOOKUP(D21,TnNT!$A$2:$B$116,2,FALSE))</f>
        <v>NT_PARM_LIST_END</v>
      </c>
      <c r="R21" s="21" t="str">
        <f>IF(ISBLANK(F21),"E",VLOOKUP(F21,TnNT!$A$2:$B$116,2,FALSE))</f>
        <v>TOK_SEMIC</v>
      </c>
      <c r="S21" s="21" t="str">
        <f>IF(ISBLANK(G21),"E",VLOOKUP(G21,TnNT!$A$2:$B$116,2,FALSE))</f>
        <v>NT_PARM_LIST</v>
      </c>
      <c r="T21" s="21" t="str">
        <f>IF(ISBLANK(H21),"E",VLOOKUP(H21,TnNT!$A$2:$B$116,2,FALSE))</f>
        <v>E</v>
      </c>
      <c r="U21" s="21" t="str">
        <f>IF(ISBLANK(I21),"E",VLOOKUP(I21,TnNT!$A$2:$B$116,2,FALSE))</f>
        <v>E</v>
      </c>
      <c r="V21" s="21" t="str">
        <f>IF(ISBLANK(J21),"E",VLOOKUP(J21,TnNT!$A$2:$B$116,2,FALSE))</f>
        <v>E</v>
      </c>
      <c r="W21" s="21" t="str">
        <f>IF(ISBLANK(K21),"E",VLOOKUP(K21,TnNT!$A$2:$B$116,2,FALSE))</f>
        <v>E</v>
      </c>
      <c r="X21" s="21" t="str">
        <f>IF(ISBLANK(L21),"E",VLOOKUP(L21,TnNT!$A$2:$B$116,2,FALSE))</f>
        <v>E</v>
      </c>
      <c r="Y21" s="21" t="str">
        <f>IF(ISBLANK(M21),"E",VLOOKUP(M21,TnNT!$A$2:$B$116,2,FALSE))</f>
        <v>E</v>
      </c>
      <c r="Z21" s="13" t="str">
        <f>IF(ISBLANK(N21),"E",VLOOKUP(N21,TnNT!$A$2:$B$116,2,FALSE))</f>
        <v>TOK_SEMIC</v>
      </c>
      <c r="AA21" s="13" t="str">
        <f>IF(ISBLANK(O21),"E",VLOOKUP(O21,TnNT!$A$2:$B$116,2,FALSE))</f>
        <v>E</v>
      </c>
      <c r="AB21" s="13" t="str">
        <f>IF(ISBLANK(P21),"E",VLOOKUP(P21,TnNT!$A$2:$B$116,2,FALSE))</f>
        <v>E</v>
      </c>
      <c r="AC21" s="13" t="str">
        <f t="shared" si="0"/>
        <v>{NT_PARM_LIST_END,TOK_SEMIC, NT_PARM_LIST, E, E, E, E, E, E, TOK_SEMIC, E, E},</v>
      </c>
      <c r="AD21" t="str">
        <f t="shared" si="1"/>
        <v>"&lt;PARM_LIST_END&gt;",</v>
      </c>
      <c r="AE21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</v>
      </c>
    </row>
    <row r="22" spans="1:31">
      <c r="A22" s="15"/>
      <c r="B22" s="15">
        <f t="shared" si="2"/>
        <v>20</v>
      </c>
      <c r="C22" s="7" t="s">
        <v>149</v>
      </c>
      <c r="D22" s="10" t="s">
        <v>230</v>
      </c>
      <c r="E22" s="11" t="s">
        <v>213</v>
      </c>
      <c r="F22" s="11" t="s">
        <v>76</v>
      </c>
      <c r="G22" s="11"/>
      <c r="H22" s="11"/>
      <c r="I22" s="11"/>
      <c r="J22" s="11"/>
      <c r="K22" s="11"/>
      <c r="L22" s="11"/>
      <c r="M22" s="11"/>
      <c r="N22" s="21" t="s">
        <v>76</v>
      </c>
      <c r="O22" s="13"/>
      <c r="P22" s="13"/>
      <c r="Q22" s="21" t="str">
        <f>IF(ISBLANK(D22),"E",VLOOKUP(D22,TnNT!$A$2:$B$116,2,FALSE))</f>
        <v>NT_PARM_LIST_END</v>
      </c>
      <c r="R22" s="21" t="str">
        <f>IF(ISBLANK(F22),"E",VLOOKUP(F22,TnNT!$A$2:$B$116,2,FALSE))</f>
        <v>E</v>
      </c>
      <c r="S22" s="21" t="str">
        <f>IF(ISBLANK(G22),"E",VLOOKUP(G22,TnNT!$A$2:$B$116,2,FALSE))</f>
        <v>E</v>
      </c>
      <c r="T22" s="21" t="str">
        <f>IF(ISBLANK(H22),"E",VLOOKUP(H22,TnNT!$A$2:$B$116,2,FALSE))</f>
        <v>E</v>
      </c>
      <c r="U22" s="21" t="str">
        <f>IF(ISBLANK(I22),"E",VLOOKUP(I22,TnNT!$A$2:$B$116,2,FALSE))</f>
        <v>E</v>
      </c>
      <c r="V22" s="21" t="str">
        <f>IF(ISBLANK(J22),"E",VLOOKUP(J22,TnNT!$A$2:$B$116,2,FALSE))</f>
        <v>E</v>
      </c>
      <c r="W22" s="21" t="str">
        <f>IF(ISBLANK(K22),"E",VLOOKUP(K22,TnNT!$A$2:$B$116,2,FALSE))</f>
        <v>E</v>
      </c>
      <c r="X22" s="21" t="str">
        <f>IF(ISBLANK(L22),"E",VLOOKUP(L22,TnNT!$A$2:$B$116,2,FALSE))</f>
        <v>E</v>
      </c>
      <c r="Y22" s="21" t="str">
        <f>IF(ISBLANK(M22),"E",VLOOKUP(M22,TnNT!$A$2:$B$116,2,FALSE))</f>
        <v>E</v>
      </c>
      <c r="Z22" s="13" t="str">
        <f>IF(ISBLANK(N22),"E",VLOOKUP(N22,TnNT!$A$2:$B$116,2,FALSE))</f>
        <v>E</v>
      </c>
      <c r="AA22" s="13" t="str">
        <f>IF(ISBLANK(O22),"E",VLOOKUP(O22,TnNT!$A$2:$B$116,2,FALSE))</f>
        <v>E</v>
      </c>
      <c r="AB22" s="13" t="str">
        <f>IF(ISBLANK(P22),"E",VLOOKUP(P22,TnNT!$A$2:$B$116,2,FALSE))</f>
        <v>E</v>
      </c>
      <c r="AC22" s="13" t="str">
        <f t="shared" si="0"/>
        <v>{NT_PARM_LIST_END,E, E, E, E, E, E, E, E, E, E, E},</v>
      </c>
      <c r="AD22" t="str">
        <f t="shared" si="1"/>
        <v/>
      </c>
      <c r="AE22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</v>
      </c>
    </row>
    <row r="23" spans="1:31">
      <c r="A23" s="15">
        <v>12</v>
      </c>
      <c r="B23" s="15">
        <f t="shared" si="2"/>
        <v>21</v>
      </c>
      <c r="C23" s="7" t="s">
        <v>115</v>
      </c>
      <c r="D23" s="10" t="s">
        <v>216</v>
      </c>
      <c r="E23" s="11" t="s">
        <v>213</v>
      </c>
      <c r="F23" s="11" t="s">
        <v>133</v>
      </c>
      <c r="G23" s="11" t="s">
        <v>231</v>
      </c>
      <c r="H23" s="11" t="s">
        <v>189</v>
      </c>
      <c r="I23" s="11"/>
      <c r="J23" s="11"/>
      <c r="K23" s="11"/>
      <c r="L23" s="11"/>
      <c r="M23" s="11"/>
      <c r="N23" s="21" t="s">
        <v>76</v>
      </c>
      <c r="O23" s="13"/>
      <c r="P23" s="13"/>
      <c r="Q23" s="21" t="str">
        <f>IF(ISBLANK(D23),"E",VLOOKUP(D23,TnNT!$A$2:$B$116,2,FALSE))</f>
        <v>NT_CMPD_STMT</v>
      </c>
      <c r="R23" s="21" t="str">
        <f>IF(ISBLANK(F23),"E",VLOOKUP(F23,TnNT!$A$2:$B$116,2,FALSE))</f>
        <v>TOK_BEGIN</v>
      </c>
      <c r="S23" s="21" t="str">
        <f>IF(ISBLANK(G23),"E",VLOOKUP(G23,TnNT!$A$2:$B$116,2,FALSE))</f>
        <v>NT_OPT_STMTS</v>
      </c>
      <c r="T23" s="21" t="str">
        <f>IF(ISBLANK(H23),"E",VLOOKUP(H23,TnNT!$A$2:$B$116,2,FALSE))</f>
        <v>TOK_END</v>
      </c>
      <c r="U23" s="21" t="str">
        <f>IF(ISBLANK(I23),"E",VLOOKUP(I23,TnNT!$A$2:$B$116,2,FALSE))</f>
        <v>E</v>
      </c>
      <c r="V23" s="21" t="str">
        <f>IF(ISBLANK(J23),"E",VLOOKUP(J23,TnNT!$A$2:$B$116,2,FALSE))</f>
        <v>E</v>
      </c>
      <c r="W23" s="21" t="str">
        <f>IF(ISBLANK(K23),"E",VLOOKUP(K23,TnNT!$A$2:$B$116,2,FALSE))</f>
        <v>E</v>
      </c>
      <c r="X23" s="21" t="str">
        <f>IF(ISBLANK(L23),"E",VLOOKUP(L23,TnNT!$A$2:$B$116,2,FALSE))</f>
        <v>E</v>
      </c>
      <c r="Y23" s="21" t="str">
        <f>IF(ISBLANK(M23),"E",VLOOKUP(M23,TnNT!$A$2:$B$116,2,FALSE))</f>
        <v>E</v>
      </c>
      <c r="Z23" s="13" t="str">
        <f>IF(ISBLANK(N23),"E",VLOOKUP(N23,TnNT!$A$2:$B$116,2,FALSE))</f>
        <v>E</v>
      </c>
      <c r="AA23" s="13" t="str">
        <f>IF(ISBLANK(O23),"E",VLOOKUP(O23,TnNT!$A$2:$B$116,2,FALSE))</f>
        <v>E</v>
      </c>
      <c r="AB23" s="13" t="str">
        <f>IF(ISBLANK(P23),"E",VLOOKUP(P23,TnNT!$A$2:$B$116,2,FALSE))</f>
        <v>E</v>
      </c>
      <c r="AC23" s="13" t="str">
        <f t="shared" si="0"/>
        <v>{NT_CMPD_STMT,TOK_BEGIN, NT_OPT_STMTS, TOK_END, E, E, E, E, E, E, E, E},</v>
      </c>
      <c r="AD23" t="str">
        <f t="shared" si="1"/>
        <v>"&lt;CMPD_STMT&gt;",</v>
      </c>
      <c r="AE23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</v>
      </c>
    </row>
    <row r="24" spans="1:31">
      <c r="A24" s="15">
        <v>13</v>
      </c>
      <c r="B24" s="15">
        <f t="shared" si="2"/>
        <v>22</v>
      </c>
      <c r="C24" s="8" t="s">
        <v>151</v>
      </c>
      <c r="D24" s="10" t="s">
        <v>231</v>
      </c>
      <c r="E24" s="11" t="s">
        <v>213</v>
      </c>
      <c r="F24" s="11" t="s">
        <v>76</v>
      </c>
      <c r="G24" s="11"/>
      <c r="H24" s="11"/>
      <c r="I24" s="11"/>
      <c r="J24" s="11"/>
      <c r="K24" s="11"/>
      <c r="L24" s="11"/>
      <c r="M24" s="11"/>
      <c r="N24" s="21" t="s">
        <v>189</v>
      </c>
      <c r="O24" s="13"/>
      <c r="P24" s="13"/>
      <c r="Q24" s="21" t="str">
        <f>IF(ISBLANK(D24),"E",VLOOKUP(D24,TnNT!$A$2:$B$116,2,FALSE))</f>
        <v>NT_OPT_STMTS</v>
      </c>
      <c r="R24" s="21" t="str">
        <f>IF(ISBLANK(F24),"E",VLOOKUP(F24,TnNT!$A$2:$B$116,2,FALSE))</f>
        <v>E</v>
      </c>
      <c r="S24" s="21" t="str">
        <f>IF(ISBLANK(G24),"E",VLOOKUP(G24,TnNT!$A$2:$B$116,2,FALSE))</f>
        <v>E</v>
      </c>
      <c r="T24" s="21" t="str">
        <f>IF(ISBLANK(H24),"E",VLOOKUP(H24,TnNT!$A$2:$B$116,2,FALSE))</f>
        <v>E</v>
      </c>
      <c r="U24" s="21" t="str">
        <f>IF(ISBLANK(I24),"E",VLOOKUP(I24,TnNT!$A$2:$B$116,2,FALSE))</f>
        <v>E</v>
      </c>
      <c r="V24" s="21" t="str">
        <f>IF(ISBLANK(J24),"E",VLOOKUP(J24,TnNT!$A$2:$B$116,2,FALSE))</f>
        <v>E</v>
      </c>
      <c r="W24" s="21" t="str">
        <f>IF(ISBLANK(K24),"E",VLOOKUP(K24,TnNT!$A$2:$B$116,2,FALSE))</f>
        <v>E</v>
      </c>
      <c r="X24" s="21" t="str">
        <f>IF(ISBLANK(L24),"E",VLOOKUP(L24,TnNT!$A$2:$B$116,2,FALSE))</f>
        <v>E</v>
      </c>
      <c r="Y24" s="21" t="str">
        <f>IF(ISBLANK(M24),"E",VLOOKUP(M24,TnNT!$A$2:$B$116,2,FALSE))</f>
        <v>E</v>
      </c>
      <c r="Z24" s="13" t="str">
        <f>IF(ISBLANK(N24),"E",VLOOKUP(N24,TnNT!$A$2:$B$116,2,FALSE))</f>
        <v>TOK_END</v>
      </c>
      <c r="AA24" s="13" t="str">
        <f>IF(ISBLANK(O24),"E",VLOOKUP(O24,TnNT!$A$2:$B$116,2,FALSE))</f>
        <v>E</v>
      </c>
      <c r="AB24" s="13" t="str">
        <f>IF(ISBLANK(P24),"E",VLOOKUP(P24,TnNT!$A$2:$B$116,2,FALSE))</f>
        <v>E</v>
      </c>
      <c r="AC24" s="13" t="str">
        <f t="shared" si="0"/>
        <v>{NT_OPT_STMTS,E, E, E, E, E, E, E, E, TOK_END, E, E},</v>
      </c>
      <c r="AD24" t="str">
        <f t="shared" si="1"/>
        <v>"&lt;OPT_STMTS&gt;",</v>
      </c>
      <c r="AE24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</v>
      </c>
    </row>
    <row r="25" spans="1:31">
      <c r="A25" s="15"/>
      <c r="B25" s="15">
        <f t="shared" si="2"/>
        <v>23</v>
      </c>
      <c r="C25" s="8" t="s">
        <v>152</v>
      </c>
      <c r="D25" s="10" t="s">
        <v>231</v>
      </c>
      <c r="E25" s="11" t="s">
        <v>213</v>
      </c>
      <c r="F25" s="11" t="s">
        <v>232</v>
      </c>
      <c r="G25" s="11"/>
      <c r="H25" s="11"/>
      <c r="I25" s="11"/>
      <c r="J25" s="11"/>
      <c r="K25" s="11"/>
      <c r="L25" s="11"/>
      <c r="M25" s="11"/>
      <c r="N25" s="21" t="s">
        <v>76</v>
      </c>
      <c r="O25" s="13"/>
      <c r="P25" s="13"/>
      <c r="Q25" s="21" t="str">
        <f>IF(ISBLANK(D25),"E",VLOOKUP(D25,TnNT!$A$2:$B$116,2,FALSE))</f>
        <v>NT_OPT_STMTS</v>
      </c>
      <c r="R25" s="21" t="str">
        <f>IF(ISBLANK(F25),"E",VLOOKUP(F25,TnNT!$A$2:$B$116,2,FALSE))</f>
        <v>NT_STMT_LIST</v>
      </c>
      <c r="S25" s="21" t="str">
        <f>IF(ISBLANK(G25),"E",VLOOKUP(G25,TnNT!$A$2:$B$116,2,FALSE))</f>
        <v>E</v>
      </c>
      <c r="T25" s="21" t="str">
        <f>IF(ISBLANK(H25),"E",VLOOKUP(H25,TnNT!$A$2:$B$116,2,FALSE))</f>
        <v>E</v>
      </c>
      <c r="U25" s="21" t="str">
        <f>IF(ISBLANK(I25),"E",VLOOKUP(I25,TnNT!$A$2:$B$116,2,FALSE))</f>
        <v>E</v>
      </c>
      <c r="V25" s="21" t="str">
        <f>IF(ISBLANK(J25),"E",VLOOKUP(J25,TnNT!$A$2:$B$116,2,FALSE))</f>
        <v>E</v>
      </c>
      <c r="W25" s="21" t="str">
        <f>IF(ISBLANK(K25),"E",VLOOKUP(K25,TnNT!$A$2:$B$116,2,FALSE))</f>
        <v>E</v>
      </c>
      <c r="X25" s="21" t="str">
        <f>IF(ISBLANK(L25),"E",VLOOKUP(L25,TnNT!$A$2:$B$116,2,FALSE))</f>
        <v>E</v>
      </c>
      <c r="Y25" s="21" t="str">
        <f>IF(ISBLANK(M25),"E",VLOOKUP(M25,TnNT!$A$2:$B$116,2,FALSE))</f>
        <v>E</v>
      </c>
      <c r="Z25" s="13" t="str">
        <f>IF(ISBLANK(N25),"E",VLOOKUP(N25,TnNT!$A$2:$B$116,2,FALSE))</f>
        <v>E</v>
      </c>
      <c r="AA25" s="13" t="str">
        <f>IF(ISBLANK(O25),"E",VLOOKUP(O25,TnNT!$A$2:$B$116,2,FALSE))</f>
        <v>E</v>
      </c>
      <c r="AB25" s="13" t="str">
        <f>IF(ISBLANK(P25),"E",VLOOKUP(P25,TnNT!$A$2:$B$116,2,FALSE))</f>
        <v>E</v>
      </c>
      <c r="AC25" s="13" t="str">
        <f t="shared" si="0"/>
        <v>{NT_OPT_STMTS,NT_STMT_LIST, E, E, E, E, E, E, E, E, E, E},</v>
      </c>
      <c r="AD25" t="str">
        <f t="shared" si="1"/>
        <v/>
      </c>
      <c r="AE25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</v>
      </c>
    </row>
    <row r="26" spans="1:31">
      <c r="A26" s="15">
        <v>14</v>
      </c>
      <c r="B26" s="15">
        <f t="shared" si="2"/>
        <v>24</v>
      </c>
      <c r="C26" s="7" t="s">
        <v>116</v>
      </c>
      <c r="D26" s="10" t="s">
        <v>232</v>
      </c>
      <c r="E26" s="11" t="s">
        <v>213</v>
      </c>
      <c r="F26" s="11" t="s">
        <v>125</v>
      </c>
      <c r="G26" s="11" t="s">
        <v>233</v>
      </c>
      <c r="H26" s="11"/>
      <c r="I26" s="11"/>
      <c r="J26" s="11"/>
      <c r="K26" s="11"/>
      <c r="L26" s="11"/>
      <c r="M26" s="11"/>
      <c r="N26" s="21" t="s">
        <v>76</v>
      </c>
      <c r="O26" s="13"/>
      <c r="P26" s="13"/>
      <c r="Q26" s="21" t="str">
        <f>IF(ISBLANK(D26),"E",VLOOKUP(D26,TnNT!$A$2:$B$116,2,FALSE))</f>
        <v>NT_STMT_LIST</v>
      </c>
      <c r="R26" s="21" t="str">
        <f>IF(ISBLANK(F26),"E",VLOOKUP(F26,TnNT!$A$2:$B$116,2,FALSE))</f>
        <v>NT_STMT</v>
      </c>
      <c r="S26" s="21" t="str">
        <f>IF(ISBLANK(G26),"E",VLOOKUP(G26,TnNT!$A$2:$B$116,2,FALSE))</f>
        <v>NT_STMT_LIST_END</v>
      </c>
      <c r="T26" s="21" t="str">
        <f>IF(ISBLANK(H26),"E",VLOOKUP(H26,TnNT!$A$2:$B$116,2,FALSE))</f>
        <v>E</v>
      </c>
      <c r="U26" s="21" t="str">
        <f>IF(ISBLANK(I26),"E",VLOOKUP(I26,TnNT!$A$2:$B$116,2,FALSE))</f>
        <v>E</v>
      </c>
      <c r="V26" s="21" t="str">
        <f>IF(ISBLANK(J26),"E",VLOOKUP(J26,TnNT!$A$2:$B$116,2,FALSE))</f>
        <v>E</v>
      </c>
      <c r="W26" s="21" t="str">
        <f>IF(ISBLANK(K26),"E",VLOOKUP(K26,TnNT!$A$2:$B$116,2,FALSE))</f>
        <v>E</v>
      </c>
      <c r="X26" s="21" t="str">
        <f>IF(ISBLANK(L26),"E",VLOOKUP(L26,TnNT!$A$2:$B$116,2,FALSE))</f>
        <v>E</v>
      </c>
      <c r="Y26" s="21" t="str">
        <f>IF(ISBLANK(M26),"E",VLOOKUP(M26,TnNT!$A$2:$B$116,2,FALSE))</f>
        <v>E</v>
      </c>
      <c r="Z26" s="13" t="str">
        <f>IF(ISBLANK(N26),"E",VLOOKUP(N26,TnNT!$A$2:$B$116,2,FALSE))</f>
        <v>E</v>
      </c>
      <c r="AA26" s="13" t="str">
        <f>IF(ISBLANK(O26),"E",VLOOKUP(O26,TnNT!$A$2:$B$116,2,FALSE))</f>
        <v>E</v>
      </c>
      <c r="AB26" s="13" t="str">
        <f>IF(ISBLANK(P26),"E",VLOOKUP(P26,TnNT!$A$2:$B$116,2,FALSE))</f>
        <v>E</v>
      </c>
      <c r="AC26" s="13" t="str">
        <f t="shared" si="0"/>
        <v>{NT_STMT_LIST,NT_STMT, NT_STMT_LIST_END, E, E, E, E, E, E, E, E, E},</v>
      </c>
      <c r="AD26" t="str">
        <f t="shared" si="1"/>
        <v>"&lt;STMT_LIST&gt;",</v>
      </c>
      <c r="AE26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</v>
      </c>
    </row>
    <row r="27" spans="1:31">
      <c r="A27" s="15">
        <v>15</v>
      </c>
      <c r="B27" s="15">
        <f t="shared" si="2"/>
        <v>25</v>
      </c>
      <c r="C27" s="7" t="s">
        <v>154</v>
      </c>
      <c r="D27" s="10" t="s">
        <v>233</v>
      </c>
      <c r="E27" s="11" t="s">
        <v>213</v>
      </c>
      <c r="F27" s="11" t="s">
        <v>190</v>
      </c>
      <c r="G27" s="11" t="s">
        <v>232</v>
      </c>
      <c r="H27" s="11"/>
      <c r="I27" s="11"/>
      <c r="J27" s="11"/>
      <c r="K27" s="11"/>
      <c r="L27" s="11"/>
      <c r="M27" s="11"/>
      <c r="N27" s="21" t="s">
        <v>190</v>
      </c>
      <c r="O27" s="13"/>
      <c r="P27" s="13"/>
      <c r="Q27" s="21" t="str">
        <f>IF(ISBLANK(D27),"E",VLOOKUP(D27,TnNT!$A$2:$B$116,2,FALSE))</f>
        <v>NT_STMT_LIST_END</v>
      </c>
      <c r="R27" s="21" t="str">
        <f>IF(ISBLANK(F27),"E",VLOOKUP(F27,TnNT!$A$2:$B$116,2,FALSE))</f>
        <v>TOK_SEMIC</v>
      </c>
      <c r="S27" s="21" t="str">
        <f>IF(ISBLANK(G27),"E",VLOOKUP(G27,TnNT!$A$2:$B$116,2,FALSE))</f>
        <v>NT_STMT_LIST</v>
      </c>
      <c r="T27" s="21" t="str">
        <f>IF(ISBLANK(H27),"E",VLOOKUP(H27,TnNT!$A$2:$B$116,2,FALSE))</f>
        <v>E</v>
      </c>
      <c r="U27" s="21" t="str">
        <f>IF(ISBLANK(I27),"E",VLOOKUP(I27,TnNT!$A$2:$B$116,2,FALSE))</f>
        <v>E</v>
      </c>
      <c r="V27" s="21" t="str">
        <f>IF(ISBLANK(J27),"E",VLOOKUP(J27,TnNT!$A$2:$B$116,2,FALSE))</f>
        <v>E</v>
      </c>
      <c r="W27" s="21" t="str">
        <f>IF(ISBLANK(K27),"E",VLOOKUP(K27,TnNT!$A$2:$B$116,2,FALSE))</f>
        <v>E</v>
      </c>
      <c r="X27" s="21" t="str">
        <f>IF(ISBLANK(L27),"E",VLOOKUP(L27,TnNT!$A$2:$B$116,2,FALSE))</f>
        <v>E</v>
      </c>
      <c r="Y27" s="21" t="str">
        <f>IF(ISBLANK(M27),"E",VLOOKUP(M27,TnNT!$A$2:$B$116,2,FALSE))</f>
        <v>E</v>
      </c>
      <c r="Z27" s="13" t="str">
        <f>IF(ISBLANK(N27),"E",VLOOKUP(N27,TnNT!$A$2:$B$116,2,FALSE))</f>
        <v>TOK_SEMIC</v>
      </c>
      <c r="AA27" s="13" t="str">
        <f>IF(ISBLANK(O27),"E",VLOOKUP(O27,TnNT!$A$2:$B$116,2,FALSE))</f>
        <v>E</v>
      </c>
      <c r="AB27" s="13" t="str">
        <f>IF(ISBLANK(P27),"E",VLOOKUP(P27,TnNT!$A$2:$B$116,2,FALSE))</f>
        <v>E</v>
      </c>
      <c r="AC27" s="13" t="str">
        <f t="shared" si="0"/>
        <v>{NT_STMT_LIST_END,TOK_SEMIC, NT_STMT_LIST, E, E, E, E, E, E, TOK_SEMIC, E, E},</v>
      </c>
      <c r="AD27" t="str">
        <f t="shared" si="1"/>
        <v>"&lt;STMT_LIST_END&gt;",</v>
      </c>
      <c r="AE27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</v>
      </c>
    </row>
    <row r="28" spans="1:31">
      <c r="A28" s="15"/>
      <c r="B28" s="15">
        <f t="shared" si="2"/>
        <v>26</v>
      </c>
      <c r="C28" s="7" t="s">
        <v>153</v>
      </c>
      <c r="D28" s="10" t="s">
        <v>233</v>
      </c>
      <c r="E28" s="11" t="s">
        <v>213</v>
      </c>
      <c r="F28" s="11" t="s">
        <v>76</v>
      </c>
      <c r="G28" s="11"/>
      <c r="H28" s="11"/>
      <c r="I28" s="11"/>
      <c r="J28" s="11"/>
      <c r="K28" s="11"/>
      <c r="L28" s="11"/>
      <c r="M28" s="11"/>
      <c r="N28" s="21" t="s">
        <v>76</v>
      </c>
      <c r="O28" s="13"/>
      <c r="P28" s="13"/>
      <c r="Q28" s="21" t="str">
        <f>IF(ISBLANK(D28),"E",VLOOKUP(D28,TnNT!$A$2:$B$116,2,FALSE))</f>
        <v>NT_STMT_LIST_END</v>
      </c>
      <c r="R28" s="21" t="str">
        <f>IF(ISBLANK(F28),"E",VLOOKUP(F28,TnNT!$A$2:$B$116,2,FALSE))</f>
        <v>E</v>
      </c>
      <c r="S28" s="21" t="str">
        <f>IF(ISBLANK(G28),"E",VLOOKUP(G28,TnNT!$A$2:$B$116,2,FALSE))</f>
        <v>E</v>
      </c>
      <c r="T28" s="21" t="str">
        <f>IF(ISBLANK(H28),"E",VLOOKUP(H28,TnNT!$A$2:$B$116,2,FALSE))</f>
        <v>E</v>
      </c>
      <c r="U28" s="21" t="str">
        <f>IF(ISBLANK(I28),"E",VLOOKUP(I28,TnNT!$A$2:$B$116,2,FALSE))</f>
        <v>E</v>
      </c>
      <c r="V28" s="21" t="str">
        <f>IF(ISBLANK(J28),"E",VLOOKUP(J28,TnNT!$A$2:$B$116,2,FALSE))</f>
        <v>E</v>
      </c>
      <c r="W28" s="21" t="str">
        <f>IF(ISBLANK(K28),"E",VLOOKUP(K28,TnNT!$A$2:$B$116,2,FALSE))</f>
        <v>E</v>
      </c>
      <c r="X28" s="21" t="str">
        <f>IF(ISBLANK(L28),"E",VLOOKUP(L28,TnNT!$A$2:$B$116,2,FALSE))</f>
        <v>E</v>
      </c>
      <c r="Y28" s="21" t="str">
        <f>IF(ISBLANK(M28),"E",VLOOKUP(M28,TnNT!$A$2:$B$116,2,FALSE))</f>
        <v>E</v>
      </c>
      <c r="Z28" s="13" t="str">
        <f>IF(ISBLANK(N28),"E",VLOOKUP(N28,TnNT!$A$2:$B$116,2,FALSE))</f>
        <v>E</v>
      </c>
      <c r="AA28" s="13" t="str">
        <f>IF(ISBLANK(O28),"E",VLOOKUP(O28,TnNT!$A$2:$B$116,2,FALSE))</f>
        <v>E</v>
      </c>
      <c r="AB28" s="13" t="str">
        <f>IF(ISBLANK(P28),"E",VLOOKUP(P28,TnNT!$A$2:$B$116,2,FALSE))</f>
        <v>E</v>
      </c>
      <c r="AC28" s="13" t="str">
        <f t="shared" si="0"/>
        <v>{NT_STMT_LIST_END,E, E, E, E, E, E, E, E, E, E, E},</v>
      </c>
      <c r="AD28" t="str">
        <f t="shared" si="1"/>
        <v/>
      </c>
      <c r="AE28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</v>
      </c>
    </row>
    <row r="29" spans="1:31">
      <c r="A29" s="15">
        <v>16</v>
      </c>
      <c r="B29" s="15">
        <f t="shared" si="2"/>
        <v>27</v>
      </c>
      <c r="C29" s="7" t="s">
        <v>255</v>
      </c>
      <c r="D29" s="10" t="s">
        <v>125</v>
      </c>
      <c r="E29" s="11" t="s">
        <v>213</v>
      </c>
      <c r="F29" s="11" t="s">
        <v>124</v>
      </c>
      <c r="G29" s="11" t="s">
        <v>234</v>
      </c>
      <c r="H29" s="11"/>
      <c r="I29" s="11"/>
      <c r="J29" s="11"/>
      <c r="K29" s="11"/>
      <c r="L29" s="11"/>
      <c r="M29" s="11"/>
      <c r="N29" s="21" t="s">
        <v>124</v>
      </c>
      <c r="O29" s="13"/>
      <c r="P29" s="14"/>
      <c r="Q29" s="21" t="str">
        <f>IF(ISBLANK(D29),"E",VLOOKUP(D29,TnNT!$A$2:$B$116,2,FALSE))</f>
        <v>NT_STMT</v>
      </c>
      <c r="R29" s="21" t="str">
        <f>IF(ISBLANK(F29),"E",VLOOKUP(F29,TnNT!$A$2:$B$116,2,FALSE))</f>
        <v>TOK_IDENT</v>
      </c>
      <c r="S29" s="21" t="str">
        <f>IF(ISBLANK(G29),"E",VLOOKUP(G29,TnNT!$A$2:$B$116,2,FALSE))</f>
        <v>NT_PROC_OR_ASSIGN</v>
      </c>
      <c r="T29" s="21" t="str">
        <f>IF(ISBLANK(H29),"E",VLOOKUP(H29,TnNT!$A$2:$B$116,2,FALSE))</f>
        <v>E</v>
      </c>
      <c r="U29" s="21" t="str">
        <f>IF(ISBLANK(I29),"E",VLOOKUP(I29,TnNT!$A$2:$B$116,2,FALSE))</f>
        <v>E</v>
      </c>
      <c r="V29" s="21" t="str">
        <f>IF(ISBLANK(J29),"E",VLOOKUP(J29,TnNT!$A$2:$B$116,2,FALSE))</f>
        <v>E</v>
      </c>
      <c r="W29" s="21" t="str">
        <f>IF(ISBLANK(K29),"E",VLOOKUP(K29,TnNT!$A$2:$B$116,2,FALSE))</f>
        <v>E</v>
      </c>
      <c r="X29" s="21" t="str">
        <f>IF(ISBLANK(L29),"E",VLOOKUP(L29,TnNT!$A$2:$B$116,2,FALSE))</f>
        <v>E</v>
      </c>
      <c r="Y29" s="21" t="str">
        <f>IF(ISBLANK(M29),"E",VLOOKUP(M29,TnNT!$A$2:$B$116,2,FALSE))</f>
        <v>E</v>
      </c>
      <c r="Z29" s="13" t="str">
        <f>IF(ISBLANK(N29),"E",VLOOKUP(N29,TnNT!$A$2:$B$116,2,FALSE))</f>
        <v>TOK_IDENT</v>
      </c>
      <c r="AA29" s="13" t="str">
        <f>IF(ISBLANK(O29),"E",VLOOKUP(O29,TnNT!$A$2:$B$116,2,FALSE))</f>
        <v>E</v>
      </c>
      <c r="AB29" s="13" t="str">
        <f>IF(ISBLANK(P29),"E",VLOOKUP(P29,TnNT!$A$2:$B$116,2,FALSE))</f>
        <v>E</v>
      </c>
      <c r="AC29" s="13" t="str">
        <f t="shared" si="0"/>
        <v>{NT_STMT,TOK_IDENT, NT_PROC_OR_ASSIGN, E, E, E, E, E, E, TOK_IDENT, E, E},</v>
      </c>
      <c r="AD29" t="str">
        <f t="shared" si="1"/>
        <v>"&lt;STMT&gt;",</v>
      </c>
      <c r="AE29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</v>
      </c>
    </row>
    <row r="30" spans="1:31">
      <c r="A30" s="15"/>
      <c r="B30" s="15">
        <f t="shared" si="2"/>
        <v>28</v>
      </c>
      <c r="C30" s="7" t="s">
        <v>256</v>
      </c>
      <c r="D30" s="10" t="s">
        <v>125</v>
      </c>
      <c r="E30" s="11" t="s">
        <v>213</v>
      </c>
      <c r="F30" s="11" t="s">
        <v>216</v>
      </c>
      <c r="G30" s="11"/>
      <c r="H30" s="11"/>
      <c r="I30" s="11"/>
      <c r="J30" s="11"/>
      <c r="K30" s="11"/>
      <c r="L30" s="11"/>
      <c r="M30" s="11"/>
      <c r="N30" s="21" t="s">
        <v>133</v>
      </c>
      <c r="O30" s="14"/>
      <c r="P30" s="13"/>
      <c r="Q30" s="21" t="str">
        <f>IF(ISBLANK(D30),"E",VLOOKUP(D30,TnNT!$A$2:$B$116,2,FALSE))</f>
        <v>NT_STMT</v>
      </c>
      <c r="R30" s="21" t="str">
        <f>IF(ISBLANK(F30),"E",VLOOKUP(F30,TnNT!$A$2:$B$116,2,FALSE))</f>
        <v>NT_CMPD_STMT</v>
      </c>
      <c r="S30" s="21" t="str">
        <f>IF(ISBLANK(G30),"E",VLOOKUP(G30,TnNT!$A$2:$B$116,2,FALSE))</f>
        <v>E</v>
      </c>
      <c r="T30" s="21" t="str">
        <f>IF(ISBLANK(H30),"E",VLOOKUP(H30,TnNT!$A$2:$B$116,2,FALSE))</f>
        <v>E</v>
      </c>
      <c r="U30" s="21" t="str">
        <f>IF(ISBLANK(I30),"E",VLOOKUP(I30,TnNT!$A$2:$B$116,2,FALSE))</f>
        <v>E</v>
      </c>
      <c r="V30" s="21" t="str">
        <f>IF(ISBLANK(J30),"E",VLOOKUP(J30,TnNT!$A$2:$B$116,2,FALSE))</f>
        <v>E</v>
      </c>
      <c r="W30" s="21" t="str">
        <f>IF(ISBLANK(K30),"E",VLOOKUP(K30,TnNT!$A$2:$B$116,2,FALSE))</f>
        <v>E</v>
      </c>
      <c r="X30" s="21" t="str">
        <f>IF(ISBLANK(L30),"E",VLOOKUP(L30,TnNT!$A$2:$B$116,2,FALSE))</f>
        <v>E</v>
      </c>
      <c r="Y30" s="21" t="str">
        <f>IF(ISBLANK(M30),"E",VLOOKUP(M30,TnNT!$A$2:$B$116,2,FALSE))</f>
        <v>E</v>
      </c>
      <c r="Z30" s="13" t="str">
        <f>IF(ISBLANK(N30),"E",VLOOKUP(N30,TnNT!$A$2:$B$116,2,FALSE))</f>
        <v>TOK_BEGIN</v>
      </c>
      <c r="AA30" s="13" t="str">
        <f>IF(ISBLANK(O30),"E",VLOOKUP(O30,TnNT!$A$2:$B$116,2,FALSE))</f>
        <v>E</v>
      </c>
      <c r="AB30" s="13" t="str">
        <f>IF(ISBLANK(P30),"E",VLOOKUP(P30,TnNT!$A$2:$B$116,2,FALSE))</f>
        <v>E</v>
      </c>
      <c r="AC30" s="13" t="str">
        <f t="shared" si="0"/>
        <v>{NT_STMT,NT_CMPD_STMT, E, E, E, E, E, E, E, TOK_BEGIN, E, E},</v>
      </c>
      <c r="AD30" t="str">
        <f t="shared" si="1"/>
        <v/>
      </c>
      <c r="AE30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</v>
      </c>
    </row>
    <row r="31" spans="1:31">
      <c r="A31" s="15"/>
      <c r="B31" s="15">
        <f t="shared" si="2"/>
        <v>29</v>
      </c>
      <c r="C31" s="16" t="s">
        <v>257</v>
      </c>
      <c r="D31" s="12" t="s">
        <v>125</v>
      </c>
      <c r="E31" s="11" t="s">
        <v>213</v>
      </c>
      <c r="F31" s="11" t="s">
        <v>134</v>
      </c>
      <c r="G31" s="11" t="s">
        <v>127</v>
      </c>
      <c r="H31" s="11" t="s">
        <v>235</v>
      </c>
      <c r="I31" s="11" t="s">
        <v>125</v>
      </c>
      <c r="J31" s="11" t="s">
        <v>236</v>
      </c>
      <c r="K31" s="11" t="s">
        <v>125</v>
      </c>
      <c r="L31" s="11"/>
      <c r="M31" s="11"/>
      <c r="N31" s="21" t="s">
        <v>134</v>
      </c>
      <c r="O31" s="13"/>
      <c r="P31" s="13"/>
      <c r="Q31" s="21" t="str">
        <f>IF(ISBLANK(D31),"E",VLOOKUP(D31,TnNT!$A$2:$B$116,2,FALSE))</f>
        <v>NT_STMT</v>
      </c>
      <c r="R31" s="21" t="str">
        <f>IF(ISBLANK(F31),"E",VLOOKUP(F31,TnNT!$A$2:$B$116,2,FALSE))</f>
        <v>TOK_IF</v>
      </c>
      <c r="S31" s="21" t="str">
        <f>IF(ISBLANK(G31),"E",VLOOKUP(G31,TnNT!$A$2:$B$116,2,FALSE))</f>
        <v>NT_EXPR</v>
      </c>
      <c r="T31" s="21" t="str">
        <f>IF(ISBLANK(H31),"E",VLOOKUP(H31,TnNT!$A$2:$B$116,2,FALSE))</f>
        <v>TOK_THEN</v>
      </c>
      <c r="U31" s="21" t="str">
        <f>IF(ISBLANK(I31),"E",VLOOKUP(I31,TnNT!$A$2:$B$116,2,FALSE))</f>
        <v>NT_STMT</v>
      </c>
      <c r="V31" s="21" t="str">
        <f>IF(ISBLANK(J31),"E",VLOOKUP(J31,TnNT!$A$2:$B$116,2,FALSE))</f>
        <v>TOK_ELSE</v>
      </c>
      <c r="W31" s="21" t="str">
        <f>IF(ISBLANK(K31),"E",VLOOKUP(K31,TnNT!$A$2:$B$116,2,FALSE))</f>
        <v>NT_STMT</v>
      </c>
      <c r="X31" s="21" t="str">
        <f>IF(ISBLANK(L31),"E",VLOOKUP(L31,TnNT!$A$2:$B$116,2,FALSE))</f>
        <v>E</v>
      </c>
      <c r="Y31" s="21" t="str">
        <f>IF(ISBLANK(M31),"E",VLOOKUP(M31,TnNT!$A$2:$B$116,2,FALSE))</f>
        <v>E</v>
      </c>
      <c r="Z31" s="13" t="str">
        <f>IF(ISBLANK(N31),"E",VLOOKUP(N31,TnNT!$A$2:$B$116,2,FALSE))</f>
        <v>TOK_IF</v>
      </c>
      <c r="AA31" s="13" t="str">
        <f>IF(ISBLANK(O31),"E",VLOOKUP(O31,TnNT!$A$2:$B$116,2,FALSE))</f>
        <v>E</v>
      </c>
      <c r="AB31" s="13" t="str">
        <f>IF(ISBLANK(P31),"E",VLOOKUP(P31,TnNT!$A$2:$B$116,2,FALSE))</f>
        <v>E</v>
      </c>
      <c r="AC31" s="13" t="str">
        <f t="shared" si="0"/>
        <v>{NT_STMT,TOK_IF, NT_EXPR, TOK_THEN, NT_STMT, TOK_ELSE, NT_STMT, E, E, TOK_IF, E, E},</v>
      </c>
      <c r="AD31" t="str">
        <f t="shared" si="1"/>
        <v/>
      </c>
      <c r="AE31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</v>
      </c>
    </row>
    <row r="32" spans="1:31">
      <c r="A32" s="15"/>
      <c r="B32" s="15">
        <f t="shared" si="2"/>
        <v>30</v>
      </c>
      <c r="C32" s="16" t="s">
        <v>258</v>
      </c>
      <c r="D32" s="12" t="s">
        <v>125</v>
      </c>
      <c r="E32" s="11" t="s">
        <v>213</v>
      </c>
      <c r="F32" s="11" t="s">
        <v>135</v>
      </c>
      <c r="G32" s="11" t="s">
        <v>127</v>
      </c>
      <c r="H32" s="11" t="s">
        <v>237</v>
      </c>
      <c r="I32" s="11" t="s">
        <v>125</v>
      </c>
      <c r="J32" s="11"/>
      <c r="K32" s="11"/>
      <c r="L32" s="11"/>
      <c r="M32" s="11"/>
      <c r="N32" s="21" t="s">
        <v>135</v>
      </c>
      <c r="O32" s="13"/>
      <c r="P32" s="13"/>
      <c r="Q32" s="21" t="str">
        <f>IF(ISBLANK(D32),"E",VLOOKUP(D32,TnNT!$A$2:$B$116,2,FALSE))</f>
        <v>NT_STMT</v>
      </c>
      <c r="R32" s="21" t="str">
        <f>IF(ISBLANK(F32),"E",VLOOKUP(F32,TnNT!$A$2:$B$116,2,FALSE))</f>
        <v>TOK_WHILE</v>
      </c>
      <c r="S32" s="21" t="str">
        <f>IF(ISBLANK(G32),"E",VLOOKUP(G32,TnNT!$A$2:$B$116,2,FALSE))</f>
        <v>NT_EXPR</v>
      </c>
      <c r="T32" s="21" t="str">
        <f>IF(ISBLANK(H32),"E",VLOOKUP(H32,TnNT!$A$2:$B$116,2,FALSE))</f>
        <v>TOK_DO</v>
      </c>
      <c r="U32" s="21" t="str">
        <f>IF(ISBLANK(I32),"E",VLOOKUP(I32,TnNT!$A$2:$B$116,2,FALSE))</f>
        <v>NT_STMT</v>
      </c>
      <c r="V32" s="21" t="str">
        <f>IF(ISBLANK(J32),"E",VLOOKUP(J32,TnNT!$A$2:$B$116,2,FALSE))</f>
        <v>E</v>
      </c>
      <c r="W32" s="21" t="str">
        <f>IF(ISBLANK(K32),"E",VLOOKUP(K32,TnNT!$A$2:$B$116,2,FALSE))</f>
        <v>E</v>
      </c>
      <c r="X32" s="21" t="str">
        <f>IF(ISBLANK(L32),"E",VLOOKUP(L32,TnNT!$A$2:$B$116,2,FALSE))</f>
        <v>E</v>
      </c>
      <c r="Y32" s="21" t="str">
        <f>IF(ISBLANK(M32),"E",VLOOKUP(M32,TnNT!$A$2:$B$116,2,FALSE))</f>
        <v>E</v>
      </c>
      <c r="Z32" s="13" t="str">
        <f>IF(ISBLANK(N32),"E",VLOOKUP(N32,TnNT!$A$2:$B$116,2,FALSE))</f>
        <v>TOK_WHILE</v>
      </c>
      <c r="AA32" s="13" t="str">
        <f>IF(ISBLANK(O32),"E",VLOOKUP(O32,TnNT!$A$2:$B$116,2,FALSE))</f>
        <v>E</v>
      </c>
      <c r="AB32" s="13" t="str">
        <f>IF(ISBLANK(P32),"E",VLOOKUP(P32,TnNT!$A$2:$B$116,2,FALSE))</f>
        <v>E</v>
      </c>
      <c r="AC32" s="13" t="str">
        <f t="shared" si="0"/>
        <v>{NT_STMT,TOK_WHILE, NT_EXPR, TOK_DO, NT_STMT, E, E, E, E, TOK_WHILE, E, E},</v>
      </c>
      <c r="AD32" t="str">
        <f t="shared" si="1"/>
        <v/>
      </c>
      <c r="AE32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</v>
      </c>
    </row>
    <row r="33" spans="1:31">
      <c r="A33" s="15"/>
      <c r="B33" s="15">
        <f t="shared" si="2"/>
        <v>31</v>
      </c>
      <c r="C33" s="16" t="s">
        <v>259</v>
      </c>
      <c r="D33" s="12" t="s">
        <v>125</v>
      </c>
      <c r="E33" s="11" t="s">
        <v>213</v>
      </c>
      <c r="F33" s="11" t="s">
        <v>193</v>
      </c>
      <c r="G33" s="11" t="s">
        <v>126</v>
      </c>
      <c r="H33" s="11" t="s">
        <v>238</v>
      </c>
      <c r="I33" s="11" t="s">
        <v>127</v>
      </c>
      <c r="J33" s="11" t="s">
        <v>239</v>
      </c>
      <c r="K33" s="11"/>
      <c r="L33" s="11"/>
      <c r="M33" s="11"/>
      <c r="N33" s="21" t="s">
        <v>193</v>
      </c>
      <c r="O33" s="13"/>
      <c r="P33" s="13"/>
      <c r="Q33" s="21" t="str">
        <f>IF(ISBLANK(D33),"E",VLOOKUP(D33,TnNT!$A$2:$B$116,2,FALSE))</f>
        <v>NT_STMT</v>
      </c>
      <c r="R33" s="21" t="str">
        <f>IF(ISBLANK(F33),"E",VLOOKUP(F33,TnNT!$A$2:$B$116,2,FALSE))</f>
        <v>TOK_FOR</v>
      </c>
      <c r="S33" s="21" t="str">
        <f>IF(ISBLANK(G33),"E",VLOOKUP(G33,TnNT!$A$2:$B$116,2,FALSE))</f>
        <v>NT_VARIABLE</v>
      </c>
      <c r="T33" s="21" t="str">
        <f>IF(ISBLANK(H33),"E",VLOOKUP(H33,TnNT!$A$2:$B$116,2,FALSE))</f>
        <v>TOK_ASSIGN</v>
      </c>
      <c r="U33" s="21" t="str">
        <f>IF(ISBLANK(I33),"E",VLOOKUP(I33,TnNT!$A$2:$B$116,2,FALSE))</f>
        <v>NT_EXPR</v>
      </c>
      <c r="V33" s="21" t="str">
        <f>IF(ISBLANK(J33),"E",VLOOKUP(J33,TnNT!$A$2:$B$116,2,FALSE))</f>
        <v>NT_END_FOR</v>
      </c>
      <c r="W33" s="21" t="str">
        <f>IF(ISBLANK(K33),"E",VLOOKUP(K33,TnNT!$A$2:$B$116,2,FALSE))</f>
        <v>E</v>
      </c>
      <c r="X33" s="21" t="str">
        <f>IF(ISBLANK(L33),"E",VLOOKUP(L33,TnNT!$A$2:$B$116,2,FALSE))</f>
        <v>E</v>
      </c>
      <c r="Y33" s="21" t="str">
        <f>IF(ISBLANK(M33),"E",VLOOKUP(M33,TnNT!$A$2:$B$116,2,FALSE))</f>
        <v>E</v>
      </c>
      <c r="Z33" s="13" t="str">
        <f>IF(ISBLANK(N33),"E",VLOOKUP(N33,TnNT!$A$2:$B$116,2,FALSE))</f>
        <v>TOK_FOR</v>
      </c>
      <c r="AA33" s="13" t="str">
        <f>IF(ISBLANK(O33),"E",VLOOKUP(O33,TnNT!$A$2:$B$116,2,FALSE))</f>
        <v>E</v>
      </c>
      <c r="AB33" s="13" t="str">
        <f>IF(ISBLANK(P33),"E",VLOOKUP(P33,TnNT!$A$2:$B$116,2,FALSE))</f>
        <v>E</v>
      </c>
      <c r="AC33" s="13" t="str">
        <f t="shared" si="0"/>
        <v>{NT_STMT,TOK_FOR, NT_VARIABLE, TOK_ASSIGN, NT_EXPR, NT_END_FOR, E, E, E, TOK_FOR, E, E},</v>
      </c>
      <c r="AD33" t="str">
        <f t="shared" si="1"/>
        <v/>
      </c>
      <c r="AE33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</v>
      </c>
    </row>
    <row r="34" spans="1:31">
      <c r="A34" s="15">
        <v>17</v>
      </c>
      <c r="B34" s="15">
        <f t="shared" si="2"/>
        <v>32</v>
      </c>
      <c r="C34" s="17" t="s">
        <v>194</v>
      </c>
      <c r="D34" s="12" t="s">
        <v>234</v>
      </c>
      <c r="E34" s="11" t="s">
        <v>213</v>
      </c>
      <c r="F34" s="11" t="s">
        <v>240</v>
      </c>
      <c r="G34" s="11"/>
      <c r="H34" s="11"/>
      <c r="I34" s="11"/>
      <c r="J34" s="11"/>
      <c r="K34" s="11"/>
      <c r="L34" s="11"/>
      <c r="M34" s="11"/>
      <c r="N34" s="21" t="s">
        <v>132</v>
      </c>
      <c r="O34" s="13" t="s">
        <v>190</v>
      </c>
      <c r="P34" s="13"/>
      <c r="Q34" s="21" t="str">
        <f>IF(ISBLANK(D34),"E",VLOOKUP(D34,TnNT!$A$2:$B$116,2,FALSE))</f>
        <v>NT_PROC_OR_ASSIGN</v>
      </c>
      <c r="R34" s="21" t="str">
        <f>IF(ISBLANK(F34),"E",VLOOKUP(F34,TnNT!$A$2:$B$116,2,FALSE))</f>
        <v>NT_PROC_STMT_END</v>
      </c>
      <c r="S34" s="21" t="str">
        <f>IF(ISBLANK(G34),"E",VLOOKUP(G34,TnNT!$A$2:$B$116,2,FALSE))</f>
        <v>E</v>
      </c>
      <c r="T34" s="21" t="str">
        <f>IF(ISBLANK(H34),"E",VLOOKUP(H34,TnNT!$A$2:$B$116,2,FALSE))</f>
        <v>E</v>
      </c>
      <c r="U34" s="21" t="str">
        <f>IF(ISBLANK(I34),"E",VLOOKUP(I34,TnNT!$A$2:$B$116,2,FALSE))</f>
        <v>E</v>
      </c>
      <c r="V34" s="21" t="str">
        <f>IF(ISBLANK(J34),"E",VLOOKUP(J34,TnNT!$A$2:$B$116,2,FALSE))</f>
        <v>E</v>
      </c>
      <c r="W34" s="21" t="str">
        <f>IF(ISBLANK(K34),"E",VLOOKUP(K34,TnNT!$A$2:$B$116,2,FALSE))</f>
        <v>E</v>
      </c>
      <c r="X34" s="21" t="str">
        <f>IF(ISBLANK(L34),"E",VLOOKUP(L34,TnNT!$A$2:$B$116,2,FALSE))</f>
        <v>E</v>
      </c>
      <c r="Y34" s="21" t="str">
        <f>IF(ISBLANK(M34),"E",VLOOKUP(M34,TnNT!$A$2:$B$116,2,FALSE))</f>
        <v>E</v>
      </c>
      <c r="Z34" s="13" t="str">
        <f>IF(ISBLANK(N34),"E",VLOOKUP(N34,TnNT!$A$2:$B$116,2,FALSE))</f>
        <v>TOK_LEFTPAR</v>
      </c>
      <c r="AA34" s="13" t="str">
        <f>IF(ISBLANK(O34),"E",VLOOKUP(O34,TnNT!$A$2:$B$116,2,FALSE))</f>
        <v>TOK_SEMIC</v>
      </c>
      <c r="AB34" s="13" t="str">
        <f>IF(ISBLANK(P34),"E",VLOOKUP(P34,TnNT!$A$2:$B$116,2,FALSE))</f>
        <v>E</v>
      </c>
      <c r="AC34" s="13" t="str">
        <f t="shared" si="0"/>
        <v>{NT_PROC_OR_ASSIGN,NT_PROC_STMT_END, E, E, E, E, E, E, E, TOK_LEFTPAR, TOK_SEMIC, E},</v>
      </c>
      <c r="AD34" t="str">
        <f t="shared" si="1"/>
        <v>"&lt;PROC_OR_ASSIGN&gt;",</v>
      </c>
      <c r="AE34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</v>
      </c>
    </row>
    <row r="35" spans="1:31">
      <c r="A35" s="15"/>
      <c r="B35" s="15">
        <f t="shared" si="2"/>
        <v>33</v>
      </c>
      <c r="C35" s="17" t="s">
        <v>195</v>
      </c>
      <c r="D35" s="12" t="s">
        <v>234</v>
      </c>
      <c r="E35" s="11" t="s">
        <v>213</v>
      </c>
      <c r="F35" s="11" t="s">
        <v>241</v>
      </c>
      <c r="G35" s="11" t="s">
        <v>238</v>
      </c>
      <c r="H35" s="11" t="s">
        <v>127</v>
      </c>
      <c r="I35" s="11"/>
      <c r="J35" s="11"/>
      <c r="K35" s="11"/>
      <c r="L35" s="11"/>
      <c r="M35" s="11"/>
      <c r="N35" s="21" t="s">
        <v>76</v>
      </c>
      <c r="O35" s="13"/>
      <c r="P35" s="13"/>
      <c r="Q35" s="21" t="str">
        <f>IF(ISBLANK(D35),"E",VLOOKUP(D35,TnNT!$A$2:$B$116,2,FALSE))</f>
        <v>NT_PROC_OR_ASSIGN</v>
      </c>
      <c r="R35" s="21" t="str">
        <f>IF(ISBLANK(F35),"E",VLOOKUP(F35,TnNT!$A$2:$B$116,2,FALSE))</f>
        <v>NT_VAR_END</v>
      </c>
      <c r="S35" s="21" t="str">
        <f>IF(ISBLANK(G35),"E",VLOOKUP(G35,TnNT!$A$2:$B$116,2,FALSE))</f>
        <v>TOK_ASSIGN</v>
      </c>
      <c r="T35" s="21" t="str">
        <f>IF(ISBLANK(H35),"E",VLOOKUP(H35,TnNT!$A$2:$B$116,2,FALSE))</f>
        <v>NT_EXPR</v>
      </c>
      <c r="U35" s="21" t="str">
        <f>IF(ISBLANK(I35),"E",VLOOKUP(I35,TnNT!$A$2:$B$116,2,FALSE))</f>
        <v>E</v>
      </c>
      <c r="V35" s="21" t="str">
        <f>IF(ISBLANK(J35),"E",VLOOKUP(J35,TnNT!$A$2:$B$116,2,FALSE))</f>
        <v>E</v>
      </c>
      <c r="W35" s="21" t="str">
        <f>IF(ISBLANK(K35),"E",VLOOKUP(K35,TnNT!$A$2:$B$116,2,FALSE))</f>
        <v>E</v>
      </c>
      <c r="X35" s="21" t="str">
        <f>IF(ISBLANK(L35),"E",VLOOKUP(L35,TnNT!$A$2:$B$116,2,FALSE))</f>
        <v>E</v>
      </c>
      <c r="Y35" s="21" t="str">
        <f>IF(ISBLANK(M35),"E",VLOOKUP(M35,TnNT!$A$2:$B$116,2,FALSE))</f>
        <v>E</v>
      </c>
      <c r="Z35" s="13" t="str">
        <f>IF(ISBLANK(N35),"E",VLOOKUP(N35,TnNT!$A$2:$B$116,2,FALSE))</f>
        <v>E</v>
      </c>
      <c r="AA35" s="13" t="str">
        <f>IF(ISBLANK(O35),"E",VLOOKUP(O35,TnNT!$A$2:$B$116,2,FALSE))</f>
        <v>E</v>
      </c>
      <c r="AB35" s="13" t="str">
        <f>IF(ISBLANK(P35),"E",VLOOKUP(P35,TnNT!$A$2:$B$116,2,FALSE))</f>
        <v>E</v>
      </c>
      <c r="AC35" s="13" t="str">
        <f t="shared" si="0"/>
        <v>{NT_PROC_OR_ASSIGN,NT_VAR_END, TOK_ASSIGN, NT_EXPR, E, E, E, E, E, E, E, E},</v>
      </c>
      <c r="AD35" t="str">
        <f t="shared" si="1"/>
        <v/>
      </c>
      <c r="AE35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</v>
      </c>
    </row>
    <row r="36" spans="1:31">
      <c r="A36" s="15">
        <v>18</v>
      </c>
      <c r="B36" s="15">
        <f t="shared" si="2"/>
        <v>34</v>
      </c>
      <c r="C36" s="7" t="s">
        <v>155</v>
      </c>
      <c r="D36" s="10" t="s">
        <v>239</v>
      </c>
      <c r="E36" s="11" t="s">
        <v>213</v>
      </c>
      <c r="F36" s="11" t="s">
        <v>196</v>
      </c>
      <c r="G36" s="11" t="s">
        <v>127</v>
      </c>
      <c r="H36" s="11" t="s">
        <v>237</v>
      </c>
      <c r="I36" s="11"/>
      <c r="J36" s="11"/>
      <c r="K36" s="11"/>
      <c r="L36" s="11"/>
      <c r="M36" s="11"/>
      <c r="N36" s="21" t="s">
        <v>196</v>
      </c>
      <c r="O36" s="13"/>
      <c r="P36" s="13"/>
      <c r="Q36" s="21" t="str">
        <f>IF(ISBLANK(D36),"E",VLOOKUP(D36,TnNT!$A$2:$B$116,2,FALSE))</f>
        <v>NT_END_FOR</v>
      </c>
      <c r="R36" s="21" t="str">
        <f>IF(ISBLANK(F36),"E",VLOOKUP(F36,TnNT!$A$2:$B$116,2,FALSE))</f>
        <v>TOK_TO</v>
      </c>
      <c r="S36" s="21" t="str">
        <f>IF(ISBLANK(G36),"E",VLOOKUP(G36,TnNT!$A$2:$B$116,2,FALSE))</f>
        <v>NT_EXPR</v>
      </c>
      <c r="T36" s="21" t="str">
        <f>IF(ISBLANK(H36),"E",VLOOKUP(H36,TnNT!$A$2:$B$116,2,FALSE))</f>
        <v>TOK_DO</v>
      </c>
      <c r="U36" s="21" t="str">
        <f>IF(ISBLANK(I36),"E",VLOOKUP(I36,TnNT!$A$2:$B$116,2,FALSE))</f>
        <v>E</v>
      </c>
      <c r="V36" s="21" t="str">
        <f>IF(ISBLANK(J36),"E",VLOOKUP(J36,TnNT!$A$2:$B$116,2,FALSE))</f>
        <v>E</v>
      </c>
      <c r="W36" s="21" t="str">
        <f>IF(ISBLANK(K36),"E",VLOOKUP(K36,TnNT!$A$2:$B$116,2,FALSE))</f>
        <v>E</v>
      </c>
      <c r="X36" s="21" t="str">
        <f>IF(ISBLANK(L36),"E",VLOOKUP(L36,TnNT!$A$2:$B$116,2,FALSE))</f>
        <v>E</v>
      </c>
      <c r="Y36" s="21" t="str">
        <f>IF(ISBLANK(M36),"E",VLOOKUP(M36,TnNT!$A$2:$B$116,2,FALSE))</f>
        <v>E</v>
      </c>
      <c r="Z36" s="13" t="str">
        <f>IF(ISBLANK(N36),"E",VLOOKUP(N36,TnNT!$A$2:$B$116,2,FALSE))</f>
        <v>TOK_TO</v>
      </c>
      <c r="AA36" s="13" t="str">
        <f>IF(ISBLANK(O36),"E",VLOOKUP(O36,TnNT!$A$2:$B$116,2,FALSE))</f>
        <v>E</v>
      </c>
      <c r="AB36" s="13" t="str">
        <f>IF(ISBLANK(P36),"E",VLOOKUP(P36,TnNT!$A$2:$B$116,2,FALSE))</f>
        <v>E</v>
      </c>
      <c r="AC36" s="13" t="str">
        <f t="shared" si="0"/>
        <v>{NT_END_FOR,TOK_TO, NT_EXPR, TOK_DO, E, E, E, E, E, TOK_TO, E, E},</v>
      </c>
      <c r="AD36" t="str">
        <f t="shared" si="1"/>
        <v>"&lt;END_FOR&gt;",</v>
      </c>
      <c r="AE36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</v>
      </c>
    </row>
    <row r="37" spans="1:31">
      <c r="A37" s="15"/>
      <c r="B37" s="15">
        <f t="shared" si="2"/>
        <v>35</v>
      </c>
      <c r="C37" s="7" t="s">
        <v>156</v>
      </c>
      <c r="D37" s="10" t="s">
        <v>239</v>
      </c>
      <c r="E37" s="11" t="s">
        <v>213</v>
      </c>
      <c r="F37" s="11" t="s">
        <v>197</v>
      </c>
      <c r="G37" s="11" t="s">
        <v>127</v>
      </c>
      <c r="H37" s="11" t="s">
        <v>237</v>
      </c>
      <c r="I37" s="11"/>
      <c r="J37" s="11"/>
      <c r="K37" s="11"/>
      <c r="L37" s="11"/>
      <c r="M37" s="11"/>
      <c r="N37" s="21" t="s">
        <v>197</v>
      </c>
      <c r="O37" s="13"/>
      <c r="P37" s="13"/>
      <c r="Q37" s="21" t="str">
        <f>IF(ISBLANK(D37),"E",VLOOKUP(D37,TnNT!$A$2:$B$116,2,FALSE))</f>
        <v>NT_END_FOR</v>
      </c>
      <c r="R37" s="21" t="str">
        <f>IF(ISBLANK(F37),"E",VLOOKUP(F37,TnNT!$A$2:$B$116,2,FALSE))</f>
        <v>TOK_DOWNTO</v>
      </c>
      <c r="S37" s="21" t="str">
        <f>IF(ISBLANK(G37),"E",VLOOKUP(G37,TnNT!$A$2:$B$116,2,FALSE))</f>
        <v>NT_EXPR</v>
      </c>
      <c r="T37" s="21" t="str">
        <f>IF(ISBLANK(H37),"E",VLOOKUP(H37,TnNT!$A$2:$B$116,2,FALSE))</f>
        <v>TOK_DO</v>
      </c>
      <c r="U37" s="21" t="str">
        <f>IF(ISBLANK(I37),"E",VLOOKUP(I37,TnNT!$A$2:$B$116,2,FALSE))</f>
        <v>E</v>
      </c>
      <c r="V37" s="21" t="str">
        <f>IF(ISBLANK(J37),"E",VLOOKUP(J37,TnNT!$A$2:$B$116,2,FALSE))</f>
        <v>E</v>
      </c>
      <c r="W37" s="21" t="str">
        <f>IF(ISBLANK(K37),"E",VLOOKUP(K37,TnNT!$A$2:$B$116,2,FALSE))</f>
        <v>E</v>
      </c>
      <c r="X37" s="21" t="str">
        <f>IF(ISBLANK(L37),"E",VLOOKUP(L37,TnNT!$A$2:$B$116,2,FALSE))</f>
        <v>E</v>
      </c>
      <c r="Y37" s="21" t="str">
        <f>IF(ISBLANK(M37),"E",VLOOKUP(M37,TnNT!$A$2:$B$116,2,FALSE))</f>
        <v>E</v>
      </c>
      <c r="Z37" s="13" t="str">
        <f>IF(ISBLANK(N37),"E",VLOOKUP(N37,TnNT!$A$2:$B$116,2,FALSE))</f>
        <v>TOK_DOWNTO</v>
      </c>
      <c r="AA37" s="13" t="str">
        <f>IF(ISBLANK(O37),"E",VLOOKUP(O37,TnNT!$A$2:$B$116,2,FALSE))</f>
        <v>E</v>
      </c>
      <c r="AB37" s="13" t="str">
        <f>IF(ISBLANK(P37),"E",VLOOKUP(P37,TnNT!$A$2:$B$116,2,FALSE))</f>
        <v>E</v>
      </c>
      <c r="AC37" s="13" t="str">
        <f t="shared" si="0"/>
        <v>{NT_END_FOR,TOK_DOWNTO, NT_EXPR, TOK_DO, E, E, E, E, E, TOK_DOWNTO, E, E},</v>
      </c>
      <c r="AD37" t="str">
        <f t="shared" si="1"/>
        <v/>
      </c>
      <c r="AE37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</v>
      </c>
    </row>
    <row r="38" spans="1:31">
      <c r="A38" s="15">
        <v>19</v>
      </c>
      <c r="B38" s="15">
        <f t="shared" si="2"/>
        <v>36</v>
      </c>
      <c r="C38" s="18" t="s">
        <v>117</v>
      </c>
      <c r="D38" s="10" t="s">
        <v>126</v>
      </c>
      <c r="E38" s="11" t="s">
        <v>213</v>
      </c>
      <c r="F38" s="11" t="s">
        <v>124</v>
      </c>
      <c r="G38" s="11" t="s">
        <v>241</v>
      </c>
      <c r="H38" s="11"/>
      <c r="I38" s="11"/>
      <c r="J38" s="11"/>
      <c r="K38" s="11"/>
      <c r="L38" s="11"/>
      <c r="M38" s="11"/>
      <c r="N38" s="21" t="s">
        <v>76</v>
      </c>
      <c r="O38" s="13"/>
      <c r="P38" s="13"/>
      <c r="Q38" s="21" t="str">
        <f>IF(ISBLANK(D38),"E",VLOOKUP(D38,TnNT!$A$2:$B$116,2,FALSE))</f>
        <v>NT_VARIABLE</v>
      </c>
      <c r="R38" s="21" t="str">
        <f>IF(ISBLANK(F38),"E",VLOOKUP(F38,TnNT!$A$2:$B$116,2,FALSE))</f>
        <v>TOK_IDENT</v>
      </c>
      <c r="S38" s="21" t="str">
        <f>IF(ISBLANK(G38),"E",VLOOKUP(G38,TnNT!$A$2:$B$116,2,FALSE))</f>
        <v>NT_VAR_END</v>
      </c>
      <c r="T38" s="21" t="str">
        <f>IF(ISBLANK(H38),"E",VLOOKUP(H38,TnNT!$A$2:$B$116,2,FALSE))</f>
        <v>E</v>
      </c>
      <c r="U38" s="21" t="str">
        <f>IF(ISBLANK(I38),"E",VLOOKUP(I38,TnNT!$A$2:$B$116,2,FALSE))</f>
        <v>E</v>
      </c>
      <c r="V38" s="21" t="str">
        <f>IF(ISBLANK(J38),"E",VLOOKUP(J38,TnNT!$A$2:$B$116,2,FALSE))</f>
        <v>E</v>
      </c>
      <c r="W38" s="21" t="str">
        <f>IF(ISBLANK(K38),"E",VLOOKUP(K38,TnNT!$A$2:$B$116,2,FALSE))</f>
        <v>E</v>
      </c>
      <c r="X38" s="21" t="str">
        <f>IF(ISBLANK(L38),"E",VLOOKUP(L38,TnNT!$A$2:$B$116,2,FALSE))</f>
        <v>E</v>
      </c>
      <c r="Y38" s="21" t="str">
        <f>IF(ISBLANK(M38),"E",VLOOKUP(M38,TnNT!$A$2:$B$116,2,FALSE))</f>
        <v>E</v>
      </c>
      <c r="Z38" s="13" t="str">
        <f>IF(ISBLANK(N38),"E",VLOOKUP(N38,TnNT!$A$2:$B$116,2,FALSE))</f>
        <v>E</v>
      </c>
      <c r="AA38" s="13" t="str">
        <f>IF(ISBLANK(O38),"E",VLOOKUP(O38,TnNT!$A$2:$B$116,2,FALSE))</f>
        <v>E</v>
      </c>
      <c r="AB38" s="13" t="str">
        <f>IF(ISBLANK(P38),"E",VLOOKUP(P38,TnNT!$A$2:$B$116,2,FALSE))</f>
        <v>E</v>
      </c>
      <c r="AC38" s="13" t="str">
        <f t="shared" si="0"/>
        <v>{NT_VARIABLE,TOK_IDENT, NT_VAR_END, E, E, E, E, E, E, E, E, E},</v>
      </c>
      <c r="AD38" t="str">
        <f t="shared" si="1"/>
        <v>"&lt;VARIABLE&gt;",</v>
      </c>
      <c r="AE38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</v>
      </c>
    </row>
    <row r="39" spans="1:31">
      <c r="A39" s="15">
        <v>20</v>
      </c>
      <c r="B39" s="15">
        <f t="shared" si="2"/>
        <v>37</v>
      </c>
      <c r="C39" s="18" t="s">
        <v>157</v>
      </c>
      <c r="D39" s="10" t="s">
        <v>241</v>
      </c>
      <c r="E39" s="11" t="s">
        <v>213</v>
      </c>
      <c r="F39" s="11" t="s">
        <v>199</v>
      </c>
      <c r="G39" s="11" t="s">
        <v>127</v>
      </c>
      <c r="H39" s="11" t="s">
        <v>222</v>
      </c>
      <c r="I39" s="11"/>
      <c r="J39" s="11"/>
      <c r="K39" s="11"/>
      <c r="L39" s="11"/>
      <c r="M39" s="11"/>
      <c r="N39" s="21" t="s">
        <v>199</v>
      </c>
      <c r="O39" s="13"/>
      <c r="P39" s="13"/>
      <c r="Q39" s="21" t="str">
        <f>IF(ISBLANK(D39),"E",VLOOKUP(D39,TnNT!$A$2:$B$116,2,FALSE))</f>
        <v>NT_VAR_END</v>
      </c>
      <c r="R39" s="21" t="str">
        <f>IF(ISBLANK(F39),"E",VLOOKUP(F39,TnNT!$A$2:$B$116,2,FALSE))</f>
        <v>TOK_LBRKT</v>
      </c>
      <c r="S39" s="21" t="str">
        <f>IF(ISBLANK(G39),"E",VLOOKUP(G39,TnNT!$A$2:$B$116,2,FALSE))</f>
        <v>NT_EXPR</v>
      </c>
      <c r="T39" s="21" t="str">
        <f>IF(ISBLANK(H39),"E",VLOOKUP(H39,TnNT!$A$2:$B$116,2,FALSE))</f>
        <v>TOK_RBRKT</v>
      </c>
      <c r="U39" s="21" t="str">
        <f>IF(ISBLANK(I39),"E",VLOOKUP(I39,TnNT!$A$2:$B$116,2,FALSE))</f>
        <v>E</v>
      </c>
      <c r="V39" s="21" t="str">
        <f>IF(ISBLANK(J39),"E",VLOOKUP(J39,TnNT!$A$2:$B$116,2,FALSE))</f>
        <v>E</v>
      </c>
      <c r="W39" s="21" t="str">
        <f>IF(ISBLANK(K39),"E",VLOOKUP(K39,TnNT!$A$2:$B$116,2,FALSE))</f>
        <v>E</v>
      </c>
      <c r="X39" s="21" t="str">
        <f>IF(ISBLANK(L39),"E",VLOOKUP(L39,TnNT!$A$2:$B$116,2,FALSE))</f>
        <v>E</v>
      </c>
      <c r="Y39" s="21" t="str">
        <f>IF(ISBLANK(M39),"E",VLOOKUP(M39,TnNT!$A$2:$B$116,2,FALSE))</f>
        <v>E</v>
      </c>
      <c r="Z39" s="13" t="str">
        <f>IF(ISBLANK(N39),"E",VLOOKUP(N39,TnNT!$A$2:$B$116,2,FALSE))</f>
        <v>TOK_LBRKT</v>
      </c>
      <c r="AA39" s="13" t="str">
        <f>IF(ISBLANK(O39),"E",VLOOKUP(O39,TnNT!$A$2:$B$116,2,FALSE))</f>
        <v>E</v>
      </c>
      <c r="AB39" s="13" t="str">
        <f>IF(ISBLANK(P39),"E",VLOOKUP(P39,TnNT!$A$2:$B$116,2,FALSE))</f>
        <v>E</v>
      </c>
      <c r="AC39" s="13" t="str">
        <f t="shared" si="0"/>
        <v>{NT_VAR_END,TOK_LBRKT, NT_EXPR, TOK_RBRKT, E, E, E, E, E, TOK_LBRKT, E, E},</v>
      </c>
      <c r="AD39" t="str">
        <f t="shared" si="1"/>
        <v>"&lt;VAR_END&gt;",</v>
      </c>
      <c r="AE39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</v>
      </c>
    </row>
    <row r="40" spans="1:31">
      <c r="A40" s="15"/>
      <c r="B40" s="15">
        <f t="shared" si="2"/>
        <v>38</v>
      </c>
      <c r="C40" s="7" t="s">
        <v>158</v>
      </c>
      <c r="D40" s="10" t="s">
        <v>241</v>
      </c>
      <c r="E40" s="11" t="s">
        <v>213</v>
      </c>
      <c r="F40" s="11" t="s">
        <v>76</v>
      </c>
      <c r="G40" s="11"/>
      <c r="H40" s="11"/>
      <c r="I40" s="11"/>
      <c r="J40" s="11"/>
      <c r="K40" s="11"/>
      <c r="L40" s="11"/>
      <c r="M40" s="11"/>
      <c r="N40" s="21" t="s">
        <v>76</v>
      </c>
      <c r="O40" s="13"/>
      <c r="P40" s="13"/>
      <c r="Q40" s="21" t="str">
        <f>IF(ISBLANK(D40),"E",VLOOKUP(D40,TnNT!$A$2:$B$116,2,FALSE))</f>
        <v>NT_VAR_END</v>
      </c>
      <c r="R40" s="21" t="str">
        <f>IF(ISBLANK(F40),"E",VLOOKUP(F40,TnNT!$A$2:$B$116,2,FALSE))</f>
        <v>E</v>
      </c>
      <c r="S40" s="21" t="str">
        <f>IF(ISBLANK(G40),"E",VLOOKUP(G40,TnNT!$A$2:$B$116,2,FALSE))</f>
        <v>E</v>
      </c>
      <c r="T40" s="21" t="str">
        <f>IF(ISBLANK(H40),"E",VLOOKUP(H40,TnNT!$A$2:$B$116,2,FALSE))</f>
        <v>E</v>
      </c>
      <c r="U40" s="21" t="str">
        <f>IF(ISBLANK(I40),"E",VLOOKUP(I40,TnNT!$A$2:$B$116,2,FALSE))</f>
        <v>E</v>
      </c>
      <c r="V40" s="21" t="str">
        <f>IF(ISBLANK(J40),"E",VLOOKUP(J40,TnNT!$A$2:$B$116,2,FALSE))</f>
        <v>E</v>
      </c>
      <c r="W40" s="21" t="str">
        <f>IF(ISBLANK(K40),"E",VLOOKUP(K40,TnNT!$A$2:$B$116,2,FALSE))</f>
        <v>E</v>
      </c>
      <c r="X40" s="21" t="str">
        <f>IF(ISBLANK(L40),"E",VLOOKUP(L40,TnNT!$A$2:$B$116,2,FALSE))</f>
        <v>E</v>
      </c>
      <c r="Y40" s="21" t="str">
        <f>IF(ISBLANK(M40),"E",VLOOKUP(M40,TnNT!$A$2:$B$116,2,FALSE))</f>
        <v>E</v>
      </c>
      <c r="Z40" s="13" t="str">
        <f>IF(ISBLANK(N40),"E",VLOOKUP(N40,TnNT!$A$2:$B$116,2,FALSE))</f>
        <v>E</v>
      </c>
      <c r="AA40" s="13" t="str">
        <f>IF(ISBLANK(O40),"E",VLOOKUP(O40,TnNT!$A$2:$B$116,2,FALSE))</f>
        <v>E</v>
      </c>
      <c r="AB40" s="13" t="str">
        <f>IF(ISBLANK(P40),"E",VLOOKUP(P40,TnNT!$A$2:$B$116,2,FALSE))</f>
        <v>E</v>
      </c>
      <c r="AC40" s="13" t="str">
        <f t="shared" si="0"/>
        <v>{NT_VAR_END,E, E, E, E, E, E, E, E, E, E, E},</v>
      </c>
      <c r="AD40" t="str">
        <f t="shared" si="1"/>
        <v/>
      </c>
      <c r="AE40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</v>
      </c>
    </row>
    <row r="41" spans="1:31">
      <c r="A41" s="15">
        <v>21</v>
      </c>
      <c r="B41" s="15">
        <f t="shared" si="2"/>
        <v>39</v>
      </c>
      <c r="C41" s="18" t="s">
        <v>159</v>
      </c>
      <c r="D41" s="10" t="s">
        <v>240</v>
      </c>
      <c r="E41" s="11" t="s">
        <v>213</v>
      </c>
      <c r="F41" s="11" t="s">
        <v>132</v>
      </c>
      <c r="G41" s="11" t="s">
        <v>242</v>
      </c>
      <c r="H41" s="11" t="s">
        <v>229</v>
      </c>
      <c r="I41" s="11"/>
      <c r="J41" s="11"/>
      <c r="K41" s="11"/>
      <c r="L41" s="11"/>
      <c r="M41" s="11"/>
      <c r="N41" s="21" t="s">
        <v>132</v>
      </c>
      <c r="O41" s="13"/>
      <c r="P41" s="13"/>
      <c r="Q41" s="21" t="str">
        <f>IF(ISBLANK(D41),"E",VLOOKUP(D41,TnNT!$A$2:$B$116,2,FALSE))</f>
        <v>NT_PROC_STMT_END</v>
      </c>
      <c r="R41" s="21" t="str">
        <f>IF(ISBLANK(F41),"E",VLOOKUP(F41,TnNT!$A$2:$B$116,2,FALSE))</f>
        <v>TOK_LEFTPAR</v>
      </c>
      <c r="S41" s="21" t="str">
        <f>IF(ISBLANK(G41),"E",VLOOKUP(G41,TnNT!$A$2:$B$116,2,FALSE))</f>
        <v>NT_EXPR_LIST</v>
      </c>
      <c r="T41" s="21" t="str">
        <f>IF(ISBLANK(H41),"E",VLOOKUP(H41,TnNT!$A$2:$B$116,2,FALSE))</f>
        <v>TOK_RIGHTPAR</v>
      </c>
      <c r="U41" s="21" t="str">
        <f>IF(ISBLANK(I41),"E",VLOOKUP(I41,TnNT!$A$2:$B$116,2,FALSE))</f>
        <v>E</v>
      </c>
      <c r="V41" s="21" t="str">
        <f>IF(ISBLANK(J41),"E",VLOOKUP(J41,TnNT!$A$2:$B$116,2,FALSE))</f>
        <v>E</v>
      </c>
      <c r="W41" s="21" t="str">
        <f>IF(ISBLANK(K41),"E",VLOOKUP(K41,TnNT!$A$2:$B$116,2,FALSE))</f>
        <v>E</v>
      </c>
      <c r="X41" s="21" t="str">
        <f>IF(ISBLANK(L41),"E",VLOOKUP(L41,TnNT!$A$2:$B$116,2,FALSE))</f>
        <v>E</v>
      </c>
      <c r="Y41" s="21" t="str">
        <f>IF(ISBLANK(M41),"E",VLOOKUP(M41,TnNT!$A$2:$B$116,2,FALSE))</f>
        <v>E</v>
      </c>
      <c r="Z41" s="13" t="str">
        <f>IF(ISBLANK(N41),"E",VLOOKUP(N41,TnNT!$A$2:$B$116,2,FALSE))</f>
        <v>TOK_LEFTPAR</v>
      </c>
      <c r="AA41" s="13" t="str">
        <f>IF(ISBLANK(O41),"E",VLOOKUP(O41,TnNT!$A$2:$B$116,2,FALSE))</f>
        <v>E</v>
      </c>
      <c r="AB41" s="13" t="str">
        <f>IF(ISBLANK(P41),"E",VLOOKUP(P41,TnNT!$A$2:$B$116,2,FALSE))</f>
        <v>E</v>
      </c>
      <c r="AC41" s="13" t="str">
        <f t="shared" si="0"/>
        <v>{NT_PROC_STMT_END,TOK_LEFTPAR, NT_EXPR_LIST, TOK_RIGHTPAR, E, E, E, E, E, TOK_LEFTPAR, E, E},</v>
      </c>
      <c r="AD41" t="str">
        <f t="shared" si="1"/>
        <v>"&lt;PROC_STMT_END&gt;",</v>
      </c>
      <c r="AE41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</v>
      </c>
    </row>
    <row r="42" spans="1:31">
      <c r="A42" s="15"/>
      <c r="B42" s="15">
        <f t="shared" si="2"/>
        <v>40</v>
      </c>
      <c r="C42" s="18" t="s">
        <v>160</v>
      </c>
      <c r="D42" s="10" t="s">
        <v>240</v>
      </c>
      <c r="E42" s="11" t="s">
        <v>213</v>
      </c>
      <c r="F42" s="11" t="s">
        <v>76</v>
      </c>
      <c r="G42" s="11"/>
      <c r="H42" s="11"/>
      <c r="I42" s="11"/>
      <c r="J42" s="11"/>
      <c r="K42" s="11"/>
      <c r="L42" s="11"/>
      <c r="M42" s="11"/>
      <c r="N42" s="21" t="s">
        <v>76</v>
      </c>
      <c r="O42" s="13"/>
      <c r="P42" s="13"/>
      <c r="Q42" s="21" t="str">
        <f>IF(ISBLANK(D42),"E",VLOOKUP(D42,TnNT!$A$2:$B$116,2,FALSE))</f>
        <v>NT_PROC_STMT_END</v>
      </c>
      <c r="R42" s="21" t="str">
        <f>IF(ISBLANK(F42),"E",VLOOKUP(F42,TnNT!$A$2:$B$116,2,FALSE))</f>
        <v>E</v>
      </c>
      <c r="S42" s="21" t="str">
        <f>IF(ISBLANK(G42),"E",VLOOKUP(G42,TnNT!$A$2:$B$116,2,FALSE))</f>
        <v>E</v>
      </c>
      <c r="T42" s="21" t="str">
        <f>IF(ISBLANK(H42),"E",VLOOKUP(H42,TnNT!$A$2:$B$116,2,FALSE))</f>
        <v>E</v>
      </c>
      <c r="U42" s="21" t="str">
        <f>IF(ISBLANK(I42),"E",VLOOKUP(I42,TnNT!$A$2:$B$116,2,FALSE))</f>
        <v>E</v>
      </c>
      <c r="V42" s="21" t="str">
        <f>IF(ISBLANK(J42),"E",VLOOKUP(J42,TnNT!$A$2:$B$116,2,FALSE))</f>
        <v>E</v>
      </c>
      <c r="W42" s="21" t="str">
        <f>IF(ISBLANK(K42),"E",VLOOKUP(K42,TnNT!$A$2:$B$116,2,FALSE))</f>
        <v>E</v>
      </c>
      <c r="X42" s="21" t="str">
        <f>IF(ISBLANK(L42),"E",VLOOKUP(L42,TnNT!$A$2:$B$116,2,FALSE))</f>
        <v>E</v>
      </c>
      <c r="Y42" s="21" t="str">
        <f>IF(ISBLANK(M42),"E",VLOOKUP(M42,TnNT!$A$2:$B$116,2,FALSE))</f>
        <v>E</v>
      </c>
      <c r="Z42" s="13" t="str">
        <f>IF(ISBLANK(N42),"E",VLOOKUP(N42,TnNT!$A$2:$B$116,2,FALSE))</f>
        <v>E</v>
      </c>
      <c r="AA42" s="13" t="str">
        <f>IF(ISBLANK(O42),"E",VLOOKUP(O42,TnNT!$A$2:$B$116,2,FALSE))</f>
        <v>E</v>
      </c>
      <c r="AB42" s="13" t="str">
        <f>IF(ISBLANK(P42),"E",VLOOKUP(P42,TnNT!$A$2:$B$116,2,FALSE))</f>
        <v>E</v>
      </c>
      <c r="AC42" s="13" t="str">
        <f t="shared" si="0"/>
        <v>{NT_PROC_STMT_END,E, E, E, E, E, E, E, E, E, E, E},</v>
      </c>
      <c r="AD42" t="str">
        <f t="shared" si="1"/>
        <v/>
      </c>
      <c r="AE42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</v>
      </c>
    </row>
    <row r="43" spans="1:31">
      <c r="A43" s="15">
        <v>22</v>
      </c>
      <c r="B43" s="15">
        <f t="shared" si="2"/>
        <v>41</v>
      </c>
      <c r="C43" s="7" t="s">
        <v>118</v>
      </c>
      <c r="D43" s="10" t="s">
        <v>242</v>
      </c>
      <c r="E43" s="11" t="s">
        <v>213</v>
      </c>
      <c r="F43" s="11" t="s">
        <v>127</v>
      </c>
      <c r="G43" s="11" t="s">
        <v>243</v>
      </c>
      <c r="H43" s="11"/>
      <c r="I43" s="11"/>
      <c r="J43" s="11"/>
      <c r="K43" s="11"/>
      <c r="L43" s="11"/>
      <c r="M43" s="11"/>
      <c r="N43" s="21" t="s">
        <v>76</v>
      </c>
      <c r="O43" s="13"/>
      <c r="P43" s="13"/>
      <c r="Q43" s="21" t="str">
        <f>IF(ISBLANK(D43),"E",VLOOKUP(D43,TnNT!$A$2:$B$116,2,FALSE))</f>
        <v>NT_EXPR_LIST</v>
      </c>
      <c r="R43" s="21" t="str">
        <f>IF(ISBLANK(F43),"E",VLOOKUP(F43,TnNT!$A$2:$B$116,2,FALSE))</f>
        <v>NT_EXPR</v>
      </c>
      <c r="S43" s="21" t="str">
        <f>IF(ISBLANK(G43),"E",VLOOKUP(G43,TnNT!$A$2:$B$116,2,FALSE))</f>
        <v>NT_EXPR_LIST_END</v>
      </c>
      <c r="T43" s="21" t="str">
        <f>IF(ISBLANK(H43),"E",VLOOKUP(H43,TnNT!$A$2:$B$116,2,FALSE))</f>
        <v>E</v>
      </c>
      <c r="U43" s="21" t="str">
        <f>IF(ISBLANK(I43),"E",VLOOKUP(I43,TnNT!$A$2:$B$116,2,FALSE))</f>
        <v>E</v>
      </c>
      <c r="V43" s="21" t="str">
        <f>IF(ISBLANK(J43),"E",VLOOKUP(J43,TnNT!$A$2:$B$116,2,FALSE))</f>
        <v>E</v>
      </c>
      <c r="W43" s="21" t="str">
        <f>IF(ISBLANK(K43),"E",VLOOKUP(K43,TnNT!$A$2:$B$116,2,FALSE))</f>
        <v>E</v>
      </c>
      <c r="X43" s="21" t="str">
        <f>IF(ISBLANK(L43),"E",VLOOKUP(L43,TnNT!$A$2:$B$116,2,FALSE))</f>
        <v>E</v>
      </c>
      <c r="Y43" s="21" t="str">
        <f>IF(ISBLANK(M43),"E",VLOOKUP(M43,TnNT!$A$2:$B$116,2,FALSE))</f>
        <v>E</v>
      </c>
      <c r="Z43" s="13" t="str">
        <f>IF(ISBLANK(N43),"E",VLOOKUP(N43,TnNT!$A$2:$B$116,2,FALSE))</f>
        <v>E</v>
      </c>
      <c r="AA43" s="13" t="str">
        <f>IF(ISBLANK(O43),"E",VLOOKUP(O43,TnNT!$A$2:$B$116,2,FALSE))</f>
        <v>E</v>
      </c>
      <c r="AB43" s="13" t="str">
        <f>IF(ISBLANK(P43),"E",VLOOKUP(P43,TnNT!$A$2:$B$116,2,FALSE))</f>
        <v>E</v>
      </c>
      <c r="AC43" s="13" t="str">
        <f t="shared" si="0"/>
        <v>{NT_EXPR_LIST,NT_EXPR, NT_EXPR_LIST_END, E, E, E, E, E, E, E, E, E},</v>
      </c>
      <c r="AD43" t="str">
        <f t="shared" si="1"/>
        <v>"&lt;EXPR_LIST&gt;",</v>
      </c>
      <c r="AE43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</v>
      </c>
    </row>
    <row r="44" spans="1:31">
      <c r="A44" s="15">
        <v>23</v>
      </c>
      <c r="B44" s="15">
        <f t="shared" si="2"/>
        <v>42</v>
      </c>
      <c r="C44" s="7" t="s">
        <v>161</v>
      </c>
      <c r="D44" s="10" t="s">
        <v>243</v>
      </c>
      <c r="E44" s="11" t="s">
        <v>213</v>
      </c>
      <c r="F44" s="11" t="s">
        <v>138</v>
      </c>
      <c r="G44" s="11" t="s">
        <v>242</v>
      </c>
      <c r="H44" s="11"/>
      <c r="I44" s="11"/>
      <c r="J44" s="11"/>
      <c r="K44" s="11"/>
      <c r="L44" s="11"/>
      <c r="M44" s="11"/>
      <c r="N44" s="21" t="s">
        <v>138</v>
      </c>
      <c r="O44" s="13"/>
      <c r="P44" s="13"/>
      <c r="Q44" s="21" t="str">
        <f>IF(ISBLANK(D44),"E",VLOOKUP(D44,TnNT!$A$2:$B$116,2,FALSE))</f>
        <v>NT_EXPR_LIST_END</v>
      </c>
      <c r="R44" s="21" t="str">
        <f>IF(ISBLANK(F44),"E",VLOOKUP(F44,TnNT!$A$2:$B$116,2,FALSE))</f>
        <v>TOK_COMMA</v>
      </c>
      <c r="S44" s="21" t="str">
        <f>IF(ISBLANK(G44),"E",VLOOKUP(G44,TnNT!$A$2:$B$116,2,FALSE))</f>
        <v>NT_EXPR_LIST</v>
      </c>
      <c r="T44" s="21" t="str">
        <f>IF(ISBLANK(H44),"E",VLOOKUP(H44,TnNT!$A$2:$B$116,2,FALSE))</f>
        <v>E</v>
      </c>
      <c r="U44" s="21" t="str">
        <f>IF(ISBLANK(I44),"E",VLOOKUP(I44,TnNT!$A$2:$B$116,2,FALSE))</f>
        <v>E</v>
      </c>
      <c r="V44" s="21" t="str">
        <f>IF(ISBLANK(J44),"E",VLOOKUP(J44,TnNT!$A$2:$B$116,2,FALSE))</f>
        <v>E</v>
      </c>
      <c r="W44" s="21" t="str">
        <f>IF(ISBLANK(K44),"E",VLOOKUP(K44,TnNT!$A$2:$B$116,2,FALSE))</f>
        <v>E</v>
      </c>
      <c r="X44" s="21" t="str">
        <f>IF(ISBLANK(L44),"E",VLOOKUP(L44,TnNT!$A$2:$B$116,2,FALSE))</f>
        <v>E</v>
      </c>
      <c r="Y44" s="21" t="str">
        <f>IF(ISBLANK(M44),"E",VLOOKUP(M44,TnNT!$A$2:$B$116,2,FALSE))</f>
        <v>E</v>
      </c>
      <c r="Z44" s="13" t="str">
        <f>IF(ISBLANK(N44),"E",VLOOKUP(N44,TnNT!$A$2:$B$116,2,FALSE))</f>
        <v>TOK_COMMA</v>
      </c>
      <c r="AA44" s="13" t="str">
        <f>IF(ISBLANK(O44),"E",VLOOKUP(O44,TnNT!$A$2:$B$116,2,FALSE))</f>
        <v>E</v>
      </c>
      <c r="AB44" s="13" t="str">
        <f>IF(ISBLANK(P44),"E",VLOOKUP(P44,TnNT!$A$2:$B$116,2,FALSE))</f>
        <v>E</v>
      </c>
      <c r="AC44" s="13" t="str">
        <f t="shared" si="0"/>
        <v>{NT_EXPR_LIST_END,TOK_COMMA, NT_EXPR_LIST, E, E, E, E, E, E, TOK_COMMA, E, E},</v>
      </c>
      <c r="AD44" t="str">
        <f t="shared" si="1"/>
        <v>"&lt;EXPR_LIST_END&gt;",</v>
      </c>
      <c r="AE44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</v>
      </c>
    </row>
    <row r="45" spans="1:31">
      <c r="A45" s="15"/>
      <c r="B45" s="15">
        <f t="shared" si="2"/>
        <v>43</v>
      </c>
      <c r="C45" s="7" t="s">
        <v>162</v>
      </c>
      <c r="D45" s="10" t="s">
        <v>243</v>
      </c>
      <c r="E45" s="11" t="s">
        <v>213</v>
      </c>
      <c r="F45" s="11" t="s">
        <v>76</v>
      </c>
      <c r="G45" s="11"/>
      <c r="H45" s="11"/>
      <c r="I45" s="11"/>
      <c r="J45" s="11"/>
      <c r="K45" s="11"/>
      <c r="L45" s="11"/>
      <c r="M45" s="11"/>
      <c r="N45" s="21" t="s">
        <v>76</v>
      </c>
      <c r="O45" s="13"/>
      <c r="P45" s="13"/>
      <c r="Q45" s="21" t="str">
        <f>IF(ISBLANK(D45),"E",VLOOKUP(D45,TnNT!$A$2:$B$116,2,FALSE))</f>
        <v>NT_EXPR_LIST_END</v>
      </c>
      <c r="R45" s="21" t="str">
        <f>IF(ISBLANK(F45),"E",VLOOKUP(F45,TnNT!$A$2:$B$116,2,FALSE))</f>
        <v>E</v>
      </c>
      <c r="S45" s="21" t="str">
        <f>IF(ISBLANK(G45),"E",VLOOKUP(G45,TnNT!$A$2:$B$116,2,FALSE))</f>
        <v>E</v>
      </c>
      <c r="T45" s="21" t="str">
        <f>IF(ISBLANK(H45),"E",VLOOKUP(H45,TnNT!$A$2:$B$116,2,FALSE))</f>
        <v>E</v>
      </c>
      <c r="U45" s="21" t="str">
        <f>IF(ISBLANK(I45),"E",VLOOKUP(I45,TnNT!$A$2:$B$116,2,FALSE))</f>
        <v>E</v>
      </c>
      <c r="V45" s="21" t="str">
        <f>IF(ISBLANK(J45),"E",VLOOKUP(J45,TnNT!$A$2:$B$116,2,FALSE))</f>
        <v>E</v>
      </c>
      <c r="W45" s="21" t="str">
        <f>IF(ISBLANK(K45),"E",VLOOKUP(K45,TnNT!$A$2:$B$116,2,FALSE))</f>
        <v>E</v>
      </c>
      <c r="X45" s="21" t="str">
        <f>IF(ISBLANK(L45),"E",VLOOKUP(L45,TnNT!$A$2:$B$116,2,FALSE))</f>
        <v>E</v>
      </c>
      <c r="Y45" s="21" t="str">
        <f>IF(ISBLANK(M45),"E",VLOOKUP(M45,TnNT!$A$2:$B$116,2,FALSE))</f>
        <v>E</v>
      </c>
      <c r="Z45" s="13" t="str">
        <f>IF(ISBLANK(N45),"E",VLOOKUP(N45,TnNT!$A$2:$B$116,2,FALSE))</f>
        <v>E</v>
      </c>
      <c r="AA45" s="13" t="str">
        <f>IF(ISBLANK(O45),"E",VLOOKUP(O45,TnNT!$A$2:$B$116,2,FALSE))</f>
        <v>E</v>
      </c>
      <c r="AB45" s="13" t="str">
        <f>IF(ISBLANK(P45),"E",VLOOKUP(P45,TnNT!$A$2:$B$116,2,FALSE))</f>
        <v>E</v>
      </c>
      <c r="AC45" s="13" t="str">
        <f t="shared" si="0"/>
        <v>{NT_EXPR_LIST_END,E, E, E, E, E, E, E, E, E, E, E},</v>
      </c>
      <c r="AD45" t="str">
        <f t="shared" si="1"/>
        <v/>
      </c>
      <c r="AE45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</v>
      </c>
    </row>
    <row r="46" spans="1:31">
      <c r="A46" s="15">
        <v>24</v>
      </c>
      <c r="B46" s="15">
        <f t="shared" si="2"/>
        <v>44</v>
      </c>
      <c r="C46" s="7" t="s">
        <v>119</v>
      </c>
      <c r="D46" s="10" t="s">
        <v>127</v>
      </c>
      <c r="E46" s="11" t="s">
        <v>213</v>
      </c>
      <c r="F46" s="11" t="s">
        <v>244</v>
      </c>
      <c r="G46" s="11" t="s">
        <v>245</v>
      </c>
      <c r="H46" s="11"/>
      <c r="I46" s="11"/>
      <c r="J46" s="11"/>
      <c r="K46" s="11"/>
      <c r="L46" s="11"/>
      <c r="M46" s="11"/>
      <c r="N46" s="21" t="s">
        <v>76</v>
      </c>
      <c r="O46" s="13"/>
      <c r="P46" s="13"/>
      <c r="Q46" s="21" t="str">
        <f>IF(ISBLANK(D46),"E",VLOOKUP(D46,TnNT!$A$2:$B$116,2,FALSE))</f>
        <v>NT_EXPR</v>
      </c>
      <c r="R46" s="21" t="str">
        <f>IF(ISBLANK(F46),"E",VLOOKUP(F46,TnNT!$A$2:$B$116,2,FALSE))</f>
        <v>NT_SIMPLE_EXPR</v>
      </c>
      <c r="S46" s="21" t="str">
        <f>IF(ISBLANK(G46),"E",VLOOKUP(G46,TnNT!$A$2:$B$116,2,FALSE))</f>
        <v>NT_EXPR_END</v>
      </c>
      <c r="T46" s="21" t="str">
        <f>IF(ISBLANK(H46),"E",VLOOKUP(H46,TnNT!$A$2:$B$116,2,FALSE))</f>
        <v>E</v>
      </c>
      <c r="U46" s="21" t="str">
        <f>IF(ISBLANK(I46),"E",VLOOKUP(I46,TnNT!$A$2:$B$116,2,FALSE))</f>
        <v>E</v>
      </c>
      <c r="V46" s="21" t="str">
        <f>IF(ISBLANK(J46),"E",VLOOKUP(J46,TnNT!$A$2:$B$116,2,FALSE))</f>
        <v>E</v>
      </c>
      <c r="W46" s="21" t="str">
        <f>IF(ISBLANK(K46),"E",VLOOKUP(K46,TnNT!$A$2:$B$116,2,FALSE))</f>
        <v>E</v>
      </c>
      <c r="X46" s="21" t="str">
        <f>IF(ISBLANK(L46),"E",VLOOKUP(L46,TnNT!$A$2:$B$116,2,FALSE))</f>
        <v>E</v>
      </c>
      <c r="Y46" s="21" t="str">
        <f>IF(ISBLANK(M46),"E",VLOOKUP(M46,TnNT!$A$2:$B$116,2,FALSE))</f>
        <v>E</v>
      </c>
      <c r="Z46" s="13" t="str">
        <f>IF(ISBLANK(N46),"E",VLOOKUP(N46,TnNT!$A$2:$B$116,2,FALSE))</f>
        <v>E</v>
      </c>
      <c r="AA46" s="13" t="str">
        <f>IF(ISBLANK(O46),"E",VLOOKUP(O46,TnNT!$A$2:$B$116,2,FALSE))</f>
        <v>E</v>
      </c>
      <c r="AB46" s="13" t="str">
        <f>IF(ISBLANK(P46),"E",VLOOKUP(P46,TnNT!$A$2:$B$116,2,FALSE))</f>
        <v>E</v>
      </c>
      <c r="AC46" s="13" t="str">
        <f t="shared" si="0"/>
        <v>{NT_EXPR,NT_SIMPLE_EXPR, NT_EXPR_END, E, E, E, E, E, E, E, E, E},</v>
      </c>
      <c r="AD46" t="str">
        <f t="shared" si="1"/>
        <v>"&lt;EXPR&gt;",</v>
      </c>
      <c r="AE46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</v>
      </c>
    </row>
    <row r="47" spans="1:31">
      <c r="A47" s="15">
        <v>25</v>
      </c>
      <c r="B47" s="15">
        <f t="shared" si="2"/>
        <v>45</v>
      </c>
      <c r="C47" s="7" t="s">
        <v>163</v>
      </c>
      <c r="D47" s="10" t="s">
        <v>245</v>
      </c>
      <c r="E47" s="11" t="s">
        <v>213</v>
      </c>
      <c r="F47" s="11" t="s">
        <v>198</v>
      </c>
      <c r="G47" s="11" t="s">
        <v>244</v>
      </c>
      <c r="H47" s="11"/>
      <c r="I47" s="11"/>
      <c r="J47" s="11"/>
      <c r="K47" s="11"/>
      <c r="L47" s="11"/>
      <c r="M47" s="11"/>
      <c r="N47" s="21" t="s">
        <v>200</v>
      </c>
      <c r="O47" s="13" t="s">
        <v>201</v>
      </c>
      <c r="P47" s="13" t="s">
        <v>202</v>
      </c>
      <c r="Q47" s="21" t="str">
        <f>IF(ISBLANK(D47),"E",VLOOKUP(D47,TnNT!$A$2:$B$116,2,FALSE))</f>
        <v>NT_EXPR_END</v>
      </c>
      <c r="R47" s="21" t="str">
        <f>IF(ISBLANK(F47),"E",VLOOKUP(F47,TnNT!$A$2:$B$116,2,FALSE))</f>
        <v>NT_RELOP</v>
      </c>
      <c r="S47" s="21" t="str">
        <f>IF(ISBLANK(G47),"E",VLOOKUP(G47,TnNT!$A$2:$B$116,2,FALSE))</f>
        <v>NT_SIMPLE_EXPR</v>
      </c>
      <c r="T47" s="21" t="str">
        <f>IF(ISBLANK(H47),"E",VLOOKUP(H47,TnNT!$A$2:$B$116,2,FALSE))</f>
        <v>E</v>
      </c>
      <c r="U47" s="21" t="str">
        <f>IF(ISBLANK(I47),"E",VLOOKUP(I47,TnNT!$A$2:$B$116,2,FALSE))</f>
        <v>E</v>
      </c>
      <c r="V47" s="21" t="str">
        <f>IF(ISBLANK(J47),"E",VLOOKUP(J47,TnNT!$A$2:$B$116,2,FALSE))</f>
        <v>E</v>
      </c>
      <c r="W47" s="21" t="str">
        <f>IF(ISBLANK(K47),"E",VLOOKUP(K47,TnNT!$A$2:$B$116,2,FALSE))</f>
        <v>E</v>
      </c>
      <c r="X47" s="21" t="str">
        <f>IF(ISBLANK(L47),"E",VLOOKUP(L47,TnNT!$A$2:$B$116,2,FALSE))</f>
        <v>E</v>
      </c>
      <c r="Y47" s="21" t="str">
        <f>IF(ISBLANK(M47),"E",VLOOKUP(M47,TnNT!$A$2:$B$116,2,FALSE))</f>
        <v>E</v>
      </c>
      <c r="Z47" s="13" t="str">
        <f>IF(ISBLANK(N47),"E",VLOOKUP(N47,TnNT!$A$2:$B$116,2,FALSE))</f>
        <v>TOK_LTHAN</v>
      </c>
      <c r="AA47" s="13" t="str">
        <f>IF(ISBLANK(O47),"E",VLOOKUP(O47,TnNT!$A$2:$B$116,2,FALSE))</f>
        <v>TOK_LT_EQ</v>
      </c>
      <c r="AB47" s="13" t="str">
        <f>IF(ISBLANK(P47),"E",VLOOKUP(P47,TnNT!$A$2:$B$116,2,FALSE))</f>
        <v>TOK_EQUAL</v>
      </c>
      <c r="AC47" s="13" t="str">
        <f t="shared" si="0"/>
        <v>{NT_EXPR_END,NT_RELOP, NT_SIMPLE_EXPR, E, E, E, E, E, E, TOK_LTHAN, TOK_LT_EQ, TOK_EQUAL},</v>
      </c>
      <c r="AD47" t="str">
        <f t="shared" si="1"/>
        <v>"&lt;EXPR_END&gt;",</v>
      </c>
      <c r="AE47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</v>
      </c>
    </row>
    <row r="48" spans="1:31">
      <c r="A48" s="15"/>
      <c r="B48" s="15">
        <f t="shared" si="2"/>
        <v>46</v>
      </c>
      <c r="C48" s="7" t="s">
        <v>163</v>
      </c>
      <c r="D48" s="10" t="s">
        <v>245</v>
      </c>
      <c r="E48" s="11" t="s">
        <v>213</v>
      </c>
      <c r="F48" s="11" t="s">
        <v>198</v>
      </c>
      <c r="G48" s="11" t="s">
        <v>244</v>
      </c>
      <c r="H48" s="11"/>
      <c r="I48" s="11"/>
      <c r="J48" s="11"/>
      <c r="K48" s="11"/>
      <c r="L48" s="11"/>
      <c r="M48" s="11"/>
      <c r="N48" s="21" t="s">
        <v>203</v>
      </c>
      <c r="O48" s="13" t="s">
        <v>204</v>
      </c>
      <c r="P48" s="13" t="s">
        <v>205</v>
      </c>
      <c r="Q48" s="21" t="str">
        <f>IF(ISBLANK(D48),"E",VLOOKUP(D48,TnNT!$A$2:$B$116,2,FALSE))</f>
        <v>NT_EXPR_END</v>
      </c>
      <c r="R48" s="21" t="str">
        <f>IF(ISBLANK(F48),"E",VLOOKUP(F48,TnNT!$A$2:$B$116,2,FALSE))</f>
        <v>NT_RELOP</v>
      </c>
      <c r="S48" s="21" t="str">
        <f>IF(ISBLANK(G48),"E",VLOOKUP(G48,TnNT!$A$2:$B$116,2,FALSE))</f>
        <v>NT_SIMPLE_EXPR</v>
      </c>
      <c r="T48" s="21" t="str">
        <f>IF(ISBLANK(H48),"E",VLOOKUP(H48,TnNT!$A$2:$B$116,2,FALSE))</f>
        <v>E</v>
      </c>
      <c r="U48" s="21" t="str">
        <f>IF(ISBLANK(I48),"E",VLOOKUP(I48,TnNT!$A$2:$B$116,2,FALSE))</f>
        <v>E</v>
      </c>
      <c r="V48" s="21" t="str">
        <f>IF(ISBLANK(J48),"E",VLOOKUP(J48,TnNT!$A$2:$B$116,2,FALSE))</f>
        <v>E</v>
      </c>
      <c r="W48" s="21" t="str">
        <f>IF(ISBLANK(K48),"E",VLOOKUP(K48,TnNT!$A$2:$B$116,2,FALSE))</f>
        <v>E</v>
      </c>
      <c r="X48" s="21" t="str">
        <f>IF(ISBLANK(L48),"E",VLOOKUP(L48,TnNT!$A$2:$B$116,2,FALSE))</f>
        <v>E</v>
      </c>
      <c r="Y48" s="21" t="str">
        <f>IF(ISBLANK(M48),"E",VLOOKUP(M48,TnNT!$A$2:$B$116,2,FALSE))</f>
        <v>E</v>
      </c>
      <c r="Z48" s="13" t="str">
        <f>IF(ISBLANK(N48),"E",VLOOKUP(N48,TnNT!$A$2:$B$116,2,FALSE))</f>
        <v>TOK_GTHAN</v>
      </c>
      <c r="AA48" s="13" t="str">
        <f>IF(ISBLANK(O48),"E",VLOOKUP(O48,TnNT!$A$2:$B$116,2,FALSE))</f>
        <v>TOK_GT_EQ</v>
      </c>
      <c r="AB48" s="13" t="str">
        <f>IF(ISBLANK(P48),"E",VLOOKUP(P48,TnNT!$A$2:$B$116,2,FALSE))</f>
        <v>TOK_NOT_EQ</v>
      </c>
      <c r="AC48" s="13" t="str">
        <f t="shared" si="0"/>
        <v>{NT_EXPR_END,NT_RELOP, NT_SIMPLE_EXPR, E, E, E, E, E, E, TOK_GTHAN, TOK_GT_EQ, TOK_NOT_EQ},</v>
      </c>
      <c r="AD48" t="str">
        <f t="shared" si="1"/>
        <v/>
      </c>
      <c r="AE48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</v>
      </c>
    </row>
    <row r="49" spans="1:31">
      <c r="A49" s="15"/>
      <c r="B49" s="15">
        <f t="shared" si="2"/>
        <v>47</v>
      </c>
      <c r="C49" s="7" t="s">
        <v>164</v>
      </c>
      <c r="D49" s="10" t="s">
        <v>245</v>
      </c>
      <c r="E49" s="11" t="s">
        <v>213</v>
      </c>
      <c r="F49" s="11" t="s">
        <v>76</v>
      </c>
      <c r="G49" s="11"/>
      <c r="H49" s="11"/>
      <c r="I49" s="11"/>
      <c r="J49" s="11"/>
      <c r="K49" s="11"/>
      <c r="L49" s="11"/>
      <c r="M49" s="11"/>
      <c r="N49" s="21" t="s">
        <v>76</v>
      </c>
      <c r="O49" s="13"/>
      <c r="P49" s="13"/>
      <c r="Q49" s="21" t="str">
        <f>IF(ISBLANK(D49),"E",VLOOKUP(D49,TnNT!$A$2:$B$116,2,FALSE))</f>
        <v>NT_EXPR_END</v>
      </c>
      <c r="R49" s="21" t="str">
        <f>IF(ISBLANK(F49),"E",VLOOKUP(F49,TnNT!$A$2:$B$116,2,FALSE))</f>
        <v>E</v>
      </c>
      <c r="S49" s="21" t="str">
        <f>IF(ISBLANK(G49),"E",VLOOKUP(G49,TnNT!$A$2:$B$116,2,FALSE))</f>
        <v>E</v>
      </c>
      <c r="T49" s="21" t="str">
        <f>IF(ISBLANK(H49),"E",VLOOKUP(H49,TnNT!$A$2:$B$116,2,FALSE))</f>
        <v>E</v>
      </c>
      <c r="U49" s="21" t="str">
        <f>IF(ISBLANK(I49),"E",VLOOKUP(I49,TnNT!$A$2:$B$116,2,FALSE))</f>
        <v>E</v>
      </c>
      <c r="V49" s="21" t="str">
        <f>IF(ISBLANK(J49),"E",VLOOKUP(J49,TnNT!$A$2:$B$116,2,FALSE))</f>
        <v>E</v>
      </c>
      <c r="W49" s="21" t="str">
        <f>IF(ISBLANK(K49),"E",VLOOKUP(K49,TnNT!$A$2:$B$116,2,FALSE))</f>
        <v>E</v>
      </c>
      <c r="X49" s="21" t="str">
        <f>IF(ISBLANK(L49),"E",VLOOKUP(L49,TnNT!$A$2:$B$116,2,FALSE))</f>
        <v>E</v>
      </c>
      <c r="Y49" s="21" t="str">
        <f>IF(ISBLANK(M49),"E",VLOOKUP(M49,TnNT!$A$2:$B$116,2,FALSE))</f>
        <v>E</v>
      </c>
      <c r="Z49" s="13" t="str">
        <f>IF(ISBLANK(N49),"E",VLOOKUP(N49,TnNT!$A$2:$B$116,2,FALSE))</f>
        <v>E</v>
      </c>
      <c r="AA49" s="13" t="str">
        <f>IF(ISBLANK(O49),"E",VLOOKUP(O49,TnNT!$A$2:$B$116,2,FALSE))</f>
        <v>E</v>
      </c>
      <c r="AB49" s="13" t="str">
        <f>IF(ISBLANK(P49),"E",VLOOKUP(P49,TnNT!$A$2:$B$116,2,FALSE))</f>
        <v>E</v>
      </c>
      <c r="AC49" s="13" t="str">
        <f t="shared" si="0"/>
        <v>{NT_EXPR_END,E, E, E, E, E, E, E, E, E, E, E},</v>
      </c>
      <c r="AD49" t="str">
        <f t="shared" si="1"/>
        <v/>
      </c>
      <c r="AE49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</v>
      </c>
    </row>
    <row r="50" spans="1:31">
      <c r="A50" s="15">
        <v>26</v>
      </c>
      <c r="B50" s="15">
        <f t="shared" si="2"/>
        <v>48</v>
      </c>
      <c r="C50" s="18" t="s">
        <v>165</v>
      </c>
      <c r="D50" s="10" t="s">
        <v>198</v>
      </c>
      <c r="E50" s="11" t="s">
        <v>213</v>
      </c>
      <c r="F50" s="11" t="s">
        <v>200</v>
      </c>
      <c r="G50" s="11"/>
      <c r="H50" s="11"/>
      <c r="I50" s="11"/>
      <c r="J50" s="11"/>
      <c r="K50" s="11"/>
      <c r="L50" s="11"/>
      <c r="M50" s="11"/>
      <c r="N50" s="21" t="s">
        <v>200</v>
      </c>
      <c r="O50" s="13"/>
      <c r="P50" s="13"/>
      <c r="Q50" s="21" t="str">
        <f>IF(ISBLANK(D50),"E",VLOOKUP(D50,TnNT!$A$2:$B$116,2,FALSE))</f>
        <v>NT_RELOP</v>
      </c>
      <c r="R50" s="21" t="str">
        <f>IF(ISBLANK(F50),"E",VLOOKUP(F50,TnNT!$A$2:$B$116,2,FALSE))</f>
        <v>TOK_LTHAN</v>
      </c>
      <c r="S50" s="21" t="str">
        <f>IF(ISBLANK(G50),"E",VLOOKUP(G50,TnNT!$A$2:$B$116,2,FALSE))</f>
        <v>E</v>
      </c>
      <c r="T50" s="21" t="str">
        <f>IF(ISBLANK(H50),"E",VLOOKUP(H50,TnNT!$A$2:$B$116,2,FALSE))</f>
        <v>E</v>
      </c>
      <c r="U50" s="21" t="str">
        <f>IF(ISBLANK(I50),"E",VLOOKUP(I50,TnNT!$A$2:$B$116,2,FALSE))</f>
        <v>E</v>
      </c>
      <c r="V50" s="21" t="str">
        <f>IF(ISBLANK(J50),"E",VLOOKUP(J50,TnNT!$A$2:$B$116,2,FALSE))</f>
        <v>E</v>
      </c>
      <c r="W50" s="21" t="str">
        <f>IF(ISBLANK(K50),"E",VLOOKUP(K50,TnNT!$A$2:$B$116,2,FALSE))</f>
        <v>E</v>
      </c>
      <c r="X50" s="21" t="str">
        <f>IF(ISBLANK(L50),"E",VLOOKUP(L50,TnNT!$A$2:$B$116,2,FALSE))</f>
        <v>E</v>
      </c>
      <c r="Y50" s="21" t="str">
        <f>IF(ISBLANK(M50),"E",VLOOKUP(M50,TnNT!$A$2:$B$116,2,FALSE))</f>
        <v>E</v>
      </c>
      <c r="Z50" s="13" t="str">
        <f>IF(ISBLANK(N50),"E",VLOOKUP(N50,TnNT!$A$2:$B$116,2,FALSE))</f>
        <v>TOK_LTHAN</v>
      </c>
      <c r="AA50" s="13" t="str">
        <f>IF(ISBLANK(O50),"E",VLOOKUP(O50,TnNT!$A$2:$B$116,2,FALSE))</f>
        <v>E</v>
      </c>
      <c r="AB50" s="13" t="str">
        <f>IF(ISBLANK(P50),"E",VLOOKUP(P50,TnNT!$A$2:$B$116,2,FALSE))</f>
        <v>E</v>
      </c>
      <c r="AC50" s="13" t="str">
        <f t="shared" si="0"/>
        <v>{NT_RELOP,TOK_LTHAN, E, E, E, E, E, E, E, TOK_LTHAN, E, E},</v>
      </c>
      <c r="AD50" t="str">
        <f t="shared" si="1"/>
        <v>"&lt;RELOP&gt;",</v>
      </c>
      <c r="AE50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</v>
      </c>
    </row>
    <row r="51" spans="1:31">
      <c r="A51" s="15"/>
      <c r="B51" s="15">
        <f t="shared" si="2"/>
        <v>49</v>
      </c>
      <c r="C51" s="18" t="s">
        <v>166</v>
      </c>
      <c r="D51" s="10" t="s">
        <v>198</v>
      </c>
      <c r="E51" s="11" t="s">
        <v>213</v>
      </c>
      <c r="F51" s="11" t="s">
        <v>201</v>
      </c>
      <c r="G51" s="11"/>
      <c r="H51" s="11"/>
      <c r="I51" s="11"/>
      <c r="J51" s="11"/>
      <c r="K51" s="11"/>
      <c r="L51" s="11"/>
      <c r="M51" s="11"/>
      <c r="N51" s="21" t="s">
        <v>201</v>
      </c>
      <c r="O51" s="13"/>
      <c r="P51" s="13"/>
      <c r="Q51" s="21" t="str">
        <f>IF(ISBLANK(D51),"E",VLOOKUP(D51,TnNT!$A$2:$B$116,2,FALSE))</f>
        <v>NT_RELOP</v>
      </c>
      <c r="R51" s="21" t="str">
        <f>IF(ISBLANK(F51),"E",VLOOKUP(F51,TnNT!$A$2:$B$116,2,FALSE))</f>
        <v>TOK_LT_EQ</v>
      </c>
      <c r="S51" s="21" t="str">
        <f>IF(ISBLANK(G51),"E",VLOOKUP(G51,TnNT!$A$2:$B$116,2,FALSE))</f>
        <v>E</v>
      </c>
      <c r="T51" s="21" t="str">
        <f>IF(ISBLANK(H51),"E",VLOOKUP(H51,TnNT!$A$2:$B$116,2,FALSE))</f>
        <v>E</v>
      </c>
      <c r="U51" s="21" t="str">
        <f>IF(ISBLANK(I51),"E",VLOOKUP(I51,TnNT!$A$2:$B$116,2,FALSE))</f>
        <v>E</v>
      </c>
      <c r="V51" s="21" t="str">
        <f>IF(ISBLANK(J51),"E",VLOOKUP(J51,TnNT!$A$2:$B$116,2,FALSE))</f>
        <v>E</v>
      </c>
      <c r="W51" s="21" t="str">
        <f>IF(ISBLANK(K51),"E",VLOOKUP(K51,TnNT!$A$2:$B$116,2,FALSE))</f>
        <v>E</v>
      </c>
      <c r="X51" s="21" t="str">
        <f>IF(ISBLANK(L51),"E",VLOOKUP(L51,TnNT!$A$2:$B$116,2,FALSE))</f>
        <v>E</v>
      </c>
      <c r="Y51" s="21" t="str">
        <f>IF(ISBLANK(M51),"E",VLOOKUP(M51,TnNT!$A$2:$B$116,2,FALSE))</f>
        <v>E</v>
      </c>
      <c r="Z51" s="13" t="str">
        <f>IF(ISBLANK(N51),"E",VLOOKUP(N51,TnNT!$A$2:$B$116,2,FALSE))</f>
        <v>TOK_LT_EQ</v>
      </c>
      <c r="AA51" s="13" t="str">
        <f>IF(ISBLANK(O51),"E",VLOOKUP(O51,TnNT!$A$2:$B$116,2,FALSE))</f>
        <v>E</v>
      </c>
      <c r="AB51" s="13" t="str">
        <f>IF(ISBLANK(P51),"E",VLOOKUP(P51,TnNT!$A$2:$B$116,2,FALSE))</f>
        <v>E</v>
      </c>
      <c r="AC51" s="13" t="str">
        <f t="shared" si="0"/>
        <v>{NT_RELOP,TOK_LT_EQ, E, E, E, E, E, E, E, TOK_LT_EQ, E, E},</v>
      </c>
      <c r="AD51" t="str">
        <f t="shared" si="1"/>
        <v/>
      </c>
      <c r="AE51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</v>
      </c>
    </row>
    <row r="52" spans="1:31">
      <c r="A52" s="15"/>
      <c r="B52" s="15">
        <f t="shared" si="2"/>
        <v>50</v>
      </c>
      <c r="C52" s="18" t="s">
        <v>167</v>
      </c>
      <c r="D52" s="10" t="s">
        <v>198</v>
      </c>
      <c r="E52" s="11" t="s">
        <v>213</v>
      </c>
      <c r="F52" s="11" t="s">
        <v>203</v>
      </c>
      <c r="G52" s="11"/>
      <c r="H52" s="11"/>
      <c r="I52" s="11"/>
      <c r="J52" s="11"/>
      <c r="K52" s="11"/>
      <c r="L52" s="11"/>
      <c r="M52" s="11"/>
      <c r="N52" s="21" t="s">
        <v>203</v>
      </c>
      <c r="O52" s="13"/>
      <c r="P52" s="13"/>
      <c r="Q52" s="21" t="str">
        <f>IF(ISBLANK(D52),"E",VLOOKUP(D52,TnNT!$A$2:$B$116,2,FALSE))</f>
        <v>NT_RELOP</v>
      </c>
      <c r="R52" s="21" t="str">
        <f>IF(ISBLANK(F52),"E",VLOOKUP(F52,TnNT!$A$2:$B$116,2,FALSE))</f>
        <v>TOK_GTHAN</v>
      </c>
      <c r="S52" s="21" t="str">
        <f>IF(ISBLANK(G52),"E",VLOOKUP(G52,TnNT!$A$2:$B$116,2,FALSE))</f>
        <v>E</v>
      </c>
      <c r="T52" s="21" t="str">
        <f>IF(ISBLANK(H52),"E",VLOOKUP(H52,TnNT!$A$2:$B$116,2,FALSE))</f>
        <v>E</v>
      </c>
      <c r="U52" s="21" t="str">
        <f>IF(ISBLANK(I52),"E",VLOOKUP(I52,TnNT!$A$2:$B$116,2,FALSE))</f>
        <v>E</v>
      </c>
      <c r="V52" s="21" t="str">
        <f>IF(ISBLANK(J52),"E",VLOOKUP(J52,TnNT!$A$2:$B$116,2,FALSE))</f>
        <v>E</v>
      </c>
      <c r="W52" s="21" t="str">
        <f>IF(ISBLANK(K52),"E",VLOOKUP(K52,TnNT!$A$2:$B$116,2,FALSE))</f>
        <v>E</v>
      </c>
      <c r="X52" s="21" t="str">
        <f>IF(ISBLANK(L52),"E",VLOOKUP(L52,TnNT!$A$2:$B$116,2,FALSE))</f>
        <v>E</v>
      </c>
      <c r="Y52" s="21" t="str">
        <f>IF(ISBLANK(M52),"E",VLOOKUP(M52,TnNT!$A$2:$B$116,2,FALSE))</f>
        <v>E</v>
      </c>
      <c r="Z52" s="13" t="str">
        <f>IF(ISBLANK(N52),"E",VLOOKUP(N52,TnNT!$A$2:$B$116,2,FALSE))</f>
        <v>TOK_GTHAN</v>
      </c>
      <c r="AA52" s="13" t="str">
        <f>IF(ISBLANK(O52),"E",VLOOKUP(O52,TnNT!$A$2:$B$116,2,FALSE))</f>
        <v>E</v>
      </c>
      <c r="AB52" s="13" t="str">
        <f>IF(ISBLANK(P52),"E",VLOOKUP(P52,TnNT!$A$2:$B$116,2,FALSE))</f>
        <v>E</v>
      </c>
      <c r="AC52" s="13" t="str">
        <f t="shared" si="0"/>
        <v>{NT_RELOP,TOK_GTHAN, E, E, E, E, E, E, E, TOK_GTHAN, E, E},</v>
      </c>
      <c r="AD52" t="str">
        <f t="shared" si="1"/>
        <v/>
      </c>
      <c r="AE52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</v>
      </c>
    </row>
    <row r="53" spans="1:31">
      <c r="A53" s="15"/>
      <c r="B53" s="15">
        <f t="shared" si="2"/>
        <v>51</v>
      </c>
      <c r="C53" s="18" t="s">
        <v>168</v>
      </c>
      <c r="D53" s="10" t="s">
        <v>198</v>
      </c>
      <c r="E53" s="11" t="s">
        <v>213</v>
      </c>
      <c r="F53" s="11" t="s">
        <v>204</v>
      </c>
      <c r="G53" s="11"/>
      <c r="H53" s="11"/>
      <c r="I53" s="11"/>
      <c r="J53" s="11"/>
      <c r="K53" s="11"/>
      <c r="L53" s="11"/>
      <c r="M53" s="11"/>
      <c r="N53" s="21" t="s">
        <v>204</v>
      </c>
      <c r="O53" s="13"/>
      <c r="P53" s="13"/>
      <c r="Q53" s="21" t="str">
        <f>IF(ISBLANK(D53),"E",VLOOKUP(D53,TnNT!$A$2:$B$116,2,FALSE))</f>
        <v>NT_RELOP</v>
      </c>
      <c r="R53" s="21" t="str">
        <f>IF(ISBLANK(F53),"E",VLOOKUP(F53,TnNT!$A$2:$B$116,2,FALSE))</f>
        <v>TOK_GT_EQ</v>
      </c>
      <c r="S53" s="21" t="str">
        <f>IF(ISBLANK(G53),"E",VLOOKUP(G53,TnNT!$A$2:$B$116,2,FALSE))</f>
        <v>E</v>
      </c>
      <c r="T53" s="21" t="str">
        <f>IF(ISBLANK(H53),"E",VLOOKUP(H53,TnNT!$A$2:$B$116,2,FALSE))</f>
        <v>E</v>
      </c>
      <c r="U53" s="21" t="str">
        <f>IF(ISBLANK(I53),"E",VLOOKUP(I53,TnNT!$A$2:$B$116,2,FALSE))</f>
        <v>E</v>
      </c>
      <c r="V53" s="21" t="str">
        <f>IF(ISBLANK(J53),"E",VLOOKUP(J53,TnNT!$A$2:$B$116,2,FALSE))</f>
        <v>E</v>
      </c>
      <c r="W53" s="21" t="str">
        <f>IF(ISBLANK(K53),"E",VLOOKUP(K53,TnNT!$A$2:$B$116,2,FALSE))</f>
        <v>E</v>
      </c>
      <c r="X53" s="21" t="str">
        <f>IF(ISBLANK(L53),"E",VLOOKUP(L53,TnNT!$A$2:$B$116,2,FALSE))</f>
        <v>E</v>
      </c>
      <c r="Y53" s="21" t="str">
        <f>IF(ISBLANK(M53),"E",VLOOKUP(M53,TnNT!$A$2:$B$116,2,FALSE))</f>
        <v>E</v>
      </c>
      <c r="Z53" s="13" t="str">
        <f>IF(ISBLANK(N53),"E",VLOOKUP(N53,TnNT!$A$2:$B$116,2,FALSE))</f>
        <v>TOK_GT_EQ</v>
      </c>
      <c r="AA53" s="13" t="str">
        <f>IF(ISBLANK(O53),"E",VLOOKUP(O53,TnNT!$A$2:$B$116,2,FALSE))</f>
        <v>E</v>
      </c>
      <c r="AB53" s="13" t="str">
        <f>IF(ISBLANK(P53),"E",VLOOKUP(P53,TnNT!$A$2:$B$116,2,FALSE))</f>
        <v>E</v>
      </c>
      <c r="AC53" s="13" t="str">
        <f t="shared" si="0"/>
        <v>{NT_RELOP,TOK_GT_EQ, E, E, E, E, E, E, E, TOK_GT_EQ, E, E},</v>
      </c>
      <c r="AD53" t="str">
        <f t="shared" si="1"/>
        <v/>
      </c>
      <c r="AE53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</v>
      </c>
    </row>
    <row r="54" spans="1:31">
      <c r="A54" s="15"/>
      <c r="B54" s="15">
        <f t="shared" si="2"/>
        <v>52</v>
      </c>
      <c r="C54" s="18" t="s">
        <v>169</v>
      </c>
      <c r="D54" s="10" t="s">
        <v>198</v>
      </c>
      <c r="E54" s="11" t="s">
        <v>213</v>
      </c>
      <c r="F54" s="11" t="s">
        <v>205</v>
      </c>
      <c r="G54" s="11"/>
      <c r="H54" s="11"/>
      <c r="I54" s="11"/>
      <c r="J54" s="11"/>
      <c r="K54" s="11"/>
      <c r="L54" s="11"/>
      <c r="M54" s="11"/>
      <c r="N54" s="21" t="s">
        <v>205</v>
      </c>
      <c r="O54" s="13"/>
      <c r="P54" s="13"/>
      <c r="Q54" s="21" t="str">
        <f>IF(ISBLANK(D54),"E",VLOOKUP(D54,TnNT!$A$2:$B$116,2,FALSE))</f>
        <v>NT_RELOP</v>
      </c>
      <c r="R54" s="21" t="str">
        <f>IF(ISBLANK(F54),"E",VLOOKUP(F54,TnNT!$A$2:$B$116,2,FALSE))</f>
        <v>TOK_NOT_EQ</v>
      </c>
      <c r="S54" s="21" t="str">
        <f>IF(ISBLANK(G54),"E",VLOOKUP(G54,TnNT!$A$2:$B$116,2,FALSE))</f>
        <v>E</v>
      </c>
      <c r="T54" s="21" t="str">
        <f>IF(ISBLANK(H54),"E",VLOOKUP(H54,TnNT!$A$2:$B$116,2,FALSE))</f>
        <v>E</v>
      </c>
      <c r="U54" s="21" t="str">
        <f>IF(ISBLANK(I54),"E",VLOOKUP(I54,TnNT!$A$2:$B$116,2,FALSE))</f>
        <v>E</v>
      </c>
      <c r="V54" s="21" t="str">
        <f>IF(ISBLANK(J54),"E",VLOOKUP(J54,TnNT!$A$2:$B$116,2,FALSE))</f>
        <v>E</v>
      </c>
      <c r="W54" s="21" t="str">
        <f>IF(ISBLANK(K54),"E",VLOOKUP(K54,TnNT!$A$2:$B$116,2,FALSE))</f>
        <v>E</v>
      </c>
      <c r="X54" s="21" t="str">
        <f>IF(ISBLANK(L54),"E",VLOOKUP(L54,TnNT!$A$2:$B$116,2,FALSE))</f>
        <v>E</v>
      </c>
      <c r="Y54" s="21" t="str">
        <f>IF(ISBLANK(M54),"E",VLOOKUP(M54,TnNT!$A$2:$B$116,2,FALSE))</f>
        <v>E</v>
      </c>
      <c r="Z54" s="13" t="str">
        <f>IF(ISBLANK(N54),"E",VLOOKUP(N54,TnNT!$A$2:$B$116,2,FALSE))</f>
        <v>TOK_NOT_EQ</v>
      </c>
      <c r="AA54" s="13" t="str">
        <f>IF(ISBLANK(O54),"E",VLOOKUP(O54,TnNT!$A$2:$B$116,2,FALSE))</f>
        <v>E</v>
      </c>
      <c r="AB54" s="13" t="str">
        <f>IF(ISBLANK(P54),"E",VLOOKUP(P54,TnNT!$A$2:$B$116,2,FALSE))</f>
        <v>E</v>
      </c>
      <c r="AC54" s="13" t="str">
        <f t="shared" si="0"/>
        <v>{NT_RELOP,TOK_NOT_EQ, E, E, E, E, E, E, E, TOK_NOT_EQ, E, E},</v>
      </c>
      <c r="AD54" t="str">
        <f t="shared" si="1"/>
        <v/>
      </c>
      <c r="AE54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</v>
      </c>
    </row>
    <row r="55" spans="1:31">
      <c r="A55" s="15"/>
      <c r="B55" s="15">
        <f t="shared" si="2"/>
        <v>53</v>
      </c>
      <c r="C55" s="18" t="s">
        <v>170</v>
      </c>
      <c r="D55" s="10" t="s">
        <v>198</v>
      </c>
      <c r="E55" s="11" t="s">
        <v>213</v>
      </c>
      <c r="F55" s="11" t="s">
        <v>202</v>
      </c>
      <c r="G55" s="11"/>
      <c r="H55" s="11"/>
      <c r="I55" s="11"/>
      <c r="J55" s="11"/>
      <c r="K55" s="11"/>
      <c r="L55" s="11"/>
      <c r="M55" s="11"/>
      <c r="N55" s="21" t="s">
        <v>202</v>
      </c>
      <c r="O55" s="13"/>
      <c r="P55" s="13"/>
      <c r="Q55" s="21" t="str">
        <f>IF(ISBLANK(D55),"E",VLOOKUP(D55,TnNT!$A$2:$B$116,2,FALSE))</f>
        <v>NT_RELOP</v>
      </c>
      <c r="R55" s="21" t="str">
        <f>IF(ISBLANK(F55),"E",VLOOKUP(F55,TnNT!$A$2:$B$116,2,FALSE))</f>
        <v>TOK_EQUAL</v>
      </c>
      <c r="S55" s="21" t="str">
        <f>IF(ISBLANK(G55),"E",VLOOKUP(G55,TnNT!$A$2:$B$116,2,FALSE))</f>
        <v>E</v>
      </c>
      <c r="T55" s="21" t="str">
        <f>IF(ISBLANK(H55),"E",VLOOKUP(H55,TnNT!$A$2:$B$116,2,FALSE))</f>
        <v>E</v>
      </c>
      <c r="U55" s="21" t="str">
        <f>IF(ISBLANK(I55),"E",VLOOKUP(I55,TnNT!$A$2:$B$116,2,FALSE))</f>
        <v>E</v>
      </c>
      <c r="V55" s="21" t="str">
        <f>IF(ISBLANK(J55),"E",VLOOKUP(J55,TnNT!$A$2:$B$116,2,FALSE))</f>
        <v>E</v>
      </c>
      <c r="W55" s="21" t="str">
        <f>IF(ISBLANK(K55),"E",VLOOKUP(K55,TnNT!$A$2:$B$116,2,FALSE))</f>
        <v>E</v>
      </c>
      <c r="X55" s="21" t="str">
        <f>IF(ISBLANK(L55),"E",VLOOKUP(L55,TnNT!$A$2:$B$116,2,FALSE))</f>
        <v>E</v>
      </c>
      <c r="Y55" s="21" t="str">
        <f>IF(ISBLANK(M55),"E",VLOOKUP(M55,TnNT!$A$2:$B$116,2,FALSE))</f>
        <v>E</v>
      </c>
      <c r="Z55" s="13" t="str">
        <f>IF(ISBLANK(N55),"E",VLOOKUP(N55,TnNT!$A$2:$B$116,2,FALSE))</f>
        <v>TOK_EQUAL</v>
      </c>
      <c r="AA55" s="13" t="str">
        <f>IF(ISBLANK(O55),"E",VLOOKUP(O55,TnNT!$A$2:$B$116,2,FALSE))</f>
        <v>E</v>
      </c>
      <c r="AB55" s="13" t="str">
        <f>IF(ISBLANK(P55),"E",VLOOKUP(P55,TnNT!$A$2:$B$116,2,FALSE))</f>
        <v>E</v>
      </c>
      <c r="AC55" s="13" t="str">
        <f t="shared" si="0"/>
        <v>{NT_RELOP,TOK_EQUAL, E, E, E, E, E, E, E, TOK_EQUAL, E, E},</v>
      </c>
      <c r="AD55" t="str">
        <f t="shared" si="1"/>
        <v/>
      </c>
      <c r="AE55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</v>
      </c>
    </row>
    <row r="56" spans="1:31">
      <c r="A56" s="15">
        <v>27</v>
      </c>
      <c r="B56" s="15">
        <f t="shared" si="2"/>
        <v>54</v>
      </c>
      <c r="C56" s="7" t="s">
        <v>300</v>
      </c>
      <c r="D56" s="10" t="s">
        <v>244</v>
      </c>
      <c r="E56" s="11" t="s">
        <v>213</v>
      </c>
      <c r="F56" s="11" t="s">
        <v>246</v>
      </c>
      <c r="G56" s="11" t="s">
        <v>247</v>
      </c>
      <c r="H56" s="11" t="s">
        <v>248</v>
      </c>
      <c r="I56" s="11"/>
      <c r="J56" s="11"/>
      <c r="K56" s="11"/>
      <c r="L56" s="11"/>
      <c r="M56" s="11"/>
      <c r="N56" s="21" t="s">
        <v>207</v>
      </c>
      <c r="O56" s="13" t="s">
        <v>139</v>
      </c>
      <c r="P56" s="13"/>
      <c r="Q56" s="21" t="str">
        <f>IF(ISBLANK(D56),"E",VLOOKUP(D56,TnNT!$A$2:$B$116,2,FALSE))</f>
        <v>NT_SIMPLE_EXPR</v>
      </c>
      <c r="R56" s="21" t="str">
        <f>IF(ISBLANK(F56),"E",VLOOKUP(F56,TnNT!$A$2:$B$116,2,FALSE))</f>
        <v>NT_SIGN</v>
      </c>
      <c r="S56" s="21" t="str">
        <f>IF(ISBLANK(G56),"E",VLOOKUP(G56,TnNT!$A$2:$B$116,2,FALSE))</f>
        <v>NT_TERM</v>
      </c>
      <c r="T56" s="21" t="str">
        <f>IF(ISBLANK(H56),"E",VLOOKUP(H56,TnNT!$A$2:$B$116,2,FALSE))</f>
        <v>NT_SIMPLE_EXPR_END</v>
      </c>
      <c r="U56" s="21" t="str">
        <f>IF(ISBLANK(I56),"E",VLOOKUP(I56,TnNT!$A$2:$B$116,2,FALSE))</f>
        <v>E</v>
      </c>
      <c r="V56" s="21" t="str">
        <f>IF(ISBLANK(J56),"E",VLOOKUP(J56,TnNT!$A$2:$B$116,2,FALSE))</f>
        <v>E</v>
      </c>
      <c r="W56" s="21" t="str">
        <f>IF(ISBLANK(K56),"E",VLOOKUP(K56,TnNT!$A$2:$B$116,2,FALSE))</f>
        <v>E</v>
      </c>
      <c r="X56" s="21" t="str">
        <f>IF(ISBLANK(L56),"E",VLOOKUP(L56,TnNT!$A$2:$B$116,2,FALSE))</f>
        <v>E</v>
      </c>
      <c r="Y56" s="21" t="str">
        <f>IF(ISBLANK(M56),"E",VLOOKUP(M56,TnNT!$A$2:$B$116,2,FALSE))</f>
        <v>E</v>
      </c>
      <c r="Z56" s="13" t="str">
        <f>IF(ISBLANK(N56),"E",VLOOKUP(N56,TnNT!$A$2:$B$116,2,FALSE))</f>
        <v>TOK_PLUS</v>
      </c>
      <c r="AA56" s="13" t="str">
        <f>IF(ISBLANK(O56),"E",VLOOKUP(O56,TnNT!$A$2:$B$116,2,FALSE))</f>
        <v>TOK_MINUS</v>
      </c>
      <c r="AB56" s="13" t="str">
        <f>IF(ISBLANK(P56),"E",VLOOKUP(P56,TnNT!$A$2:$B$116,2,FALSE))</f>
        <v>E</v>
      </c>
      <c r="AC56" s="13" t="str">
        <f t="shared" si="0"/>
        <v>{NT_SIMPLE_EXPR,NT_SIGN, NT_TERM, NT_SIMPLE_EXPR_END, E, E, E, E, E, TOK_PLUS, TOK_MINUS, E},</v>
      </c>
      <c r="AD56" t="str">
        <f t="shared" si="1"/>
        <v>"&lt;SIMPLE_EXPR&gt;",</v>
      </c>
      <c r="AE56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</v>
      </c>
    </row>
    <row r="57" spans="1:31">
      <c r="A57" s="15"/>
      <c r="B57" s="15">
        <f t="shared" si="2"/>
        <v>55</v>
      </c>
      <c r="C57" s="7" t="s">
        <v>206</v>
      </c>
      <c r="D57" s="10" t="s">
        <v>244</v>
      </c>
      <c r="E57" s="11" t="s">
        <v>213</v>
      </c>
      <c r="F57" s="11" t="s">
        <v>247</v>
      </c>
      <c r="G57" s="11" t="s">
        <v>248</v>
      </c>
      <c r="H57" s="11"/>
      <c r="I57" s="11"/>
      <c r="J57" s="11"/>
      <c r="K57" s="11"/>
      <c r="L57" s="11"/>
      <c r="M57" s="11"/>
      <c r="N57" s="21" t="s">
        <v>76</v>
      </c>
      <c r="O57" s="13"/>
      <c r="P57" s="13"/>
      <c r="Q57" s="21" t="str">
        <f>IF(ISBLANK(D57),"E",VLOOKUP(D57,TnNT!$A$2:$B$116,2,FALSE))</f>
        <v>NT_SIMPLE_EXPR</v>
      </c>
      <c r="R57" s="21" t="str">
        <f>IF(ISBLANK(F57),"E",VLOOKUP(F57,TnNT!$A$2:$B$116,2,FALSE))</f>
        <v>NT_TERM</v>
      </c>
      <c r="S57" s="21" t="str">
        <f>IF(ISBLANK(G57),"E",VLOOKUP(G57,TnNT!$A$2:$B$116,2,FALSE))</f>
        <v>NT_SIMPLE_EXPR_END</v>
      </c>
      <c r="T57" s="21" t="str">
        <f>IF(ISBLANK(H57),"E",VLOOKUP(H57,TnNT!$A$2:$B$116,2,FALSE))</f>
        <v>E</v>
      </c>
      <c r="U57" s="21" t="str">
        <f>IF(ISBLANK(I57),"E",VLOOKUP(I57,TnNT!$A$2:$B$116,2,FALSE))</f>
        <v>E</v>
      </c>
      <c r="V57" s="21" t="str">
        <f>IF(ISBLANK(J57),"E",VLOOKUP(J57,TnNT!$A$2:$B$116,2,FALSE))</f>
        <v>E</v>
      </c>
      <c r="W57" s="21" t="str">
        <f>IF(ISBLANK(K57),"E",VLOOKUP(K57,TnNT!$A$2:$B$116,2,FALSE))</f>
        <v>E</v>
      </c>
      <c r="X57" s="21" t="str">
        <f>IF(ISBLANK(L57),"E",VLOOKUP(L57,TnNT!$A$2:$B$116,2,FALSE))</f>
        <v>E</v>
      </c>
      <c r="Y57" s="21" t="str">
        <f>IF(ISBLANK(M57),"E",VLOOKUP(M57,TnNT!$A$2:$B$116,2,FALSE))</f>
        <v>E</v>
      </c>
      <c r="Z57" s="13" t="str">
        <f>IF(ISBLANK(N57),"E",VLOOKUP(N57,TnNT!$A$2:$B$116,2,FALSE))</f>
        <v>E</v>
      </c>
      <c r="AA57" s="13" t="str">
        <f>IF(ISBLANK(O57),"E",VLOOKUP(O57,TnNT!$A$2:$B$116,2,FALSE))</f>
        <v>E</v>
      </c>
      <c r="AB57" s="13" t="str">
        <f>IF(ISBLANK(P57),"E",VLOOKUP(P57,TnNT!$A$2:$B$116,2,FALSE))</f>
        <v>E</v>
      </c>
      <c r="AC57" s="13" t="str">
        <f t="shared" si="0"/>
        <v>{NT_SIMPLE_EXPR,NT_TERM, NT_SIMPLE_EXPR_END, E, E, E, E, E, E, E, E, E},</v>
      </c>
      <c r="AD57" t="str">
        <f t="shared" si="1"/>
        <v/>
      </c>
      <c r="AE57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</v>
      </c>
    </row>
    <row r="58" spans="1:31">
      <c r="A58" s="15">
        <v>28</v>
      </c>
      <c r="B58" s="15">
        <f t="shared" si="2"/>
        <v>56</v>
      </c>
      <c r="C58" s="7" t="s">
        <v>172</v>
      </c>
      <c r="D58" s="10" t="s">
        <v>248</v>
      </c>
      <c r="E58" s="11" t="s">
        <v>213</v>
      </c>
      <c r="F58" s="11" t="s">
        <v>249</v>
      </c>
      <c r="G58" s="11" t="s">
        <v>244</v>
      </c>
      <c r="H58" s="11"/>
      <c r="I58" s="11"/>
      <c r="J58" s="11"/>
      <c r="K58" s="11"/>
      <c r="L58" s="11"/>
      <c r="M58" s="11"/>
      <c r="N58" s="21" t="s">
        <v>207</v>
      </c>
      <c r="O58" s="13" t="s">
        <v>139</v>
      </c>
      <c r="P58" s="13"/>
      <c r="Q58" s="21" t="str">
        <f>IF(ISBLANK(D58),"E",VLOOKUP(D58,TnNT!$A$2:$B$116,2,FALSE))</f>
        <v>NT_SIMPLE_EXPR_END</v>
      </c>
      <c r="R58" s="21" t="str">
        <f>IF(ISBLANK(F58),"E",VLOOKUP(F58,TnNT!$A$2:$B$116,2,FALSE))</f>
        <v>NT_ADD_OP</v>
      </c>
      <c r="S58" s="21" t="str">
        <f>IF(ISBLANK(G58),"E",VLOOKUP(G58,TnNT!$A$2:$B$116,2,FALSE))</f>
        <v>NT_SIMPLE_EXPR</v>
      </c>
      <c r="T58" s="21" t="str">
        <f>IF(ISBLANK(H58),"E",VLOOKUP(H58,TnNT!$A$2:$B$116,2,FALSE))</f>
        <v>E</v>
      </c>
      <c r="U58" s="21" t="str">
        <f>IF(ISBLANK(I58),"E",VLOOKUP(I58,TnNT!$A$2:$B$116,2,FALSE))</f>
        <v>E</v>
      </c>
      <c r="V58" s="21" t="str">
        <f>IF(ISBLANK(J58),"E",VLOOKUP(J58,TnNT!$A$2:$B$116,2,FALSE))</f>
        <v>E</v>
      </c>
      <c r="W58" s="21" t="str">
        <f>IF(ISBLANK(K58),"E",VLOOKUP(K58,TnNT!$A$2:$B$116,2,FALSE))</f>
        <v>E</v>
      </c>
      <c r="X58" s="21" t="str">
        <f>IF(ISBLANK(L58),"E",VLOOKUP(L58,TnNT!$A$2:$B$116,2,FALSE))</f>
        <v>E</v>
      </c>
      <c r="Y58" s="21" t="str">
        <f>IF(ISBLANK(M58),"E",VLOOKUP(M58,TnNT!$A$2:$B$116,2,FALSE))</f>
        <v>E</v>
      </c>
      <c r="Z58" s="13" t="str">
        <f>IF(ISBLANK(N58),"E",VLOOKUP(N58,TnNT!$A$2:$B$116,2,FALSE))</f>
        <v>TOK_PLUS</v>
      </c>
      <c r="AA58" s="13" t="str">
        <f>IF(ISBLANK(O58),"E",VLOOKUP(O58,TnNT!$A$2:$B$116,2,FALSE))</f>
        <v>TOK_MINUS</v>
      </c>
      <c r="AB58" s="13" t="str">
        <f>IF(ISBLANK(P58),"E",VLOOKUP(P58,TnNT!$A$2:$B$116,2,FALSE))</f>
        <v>E</v>
      </c>
      <c r="AC58" s="13" t="str">
        <f t="shared" si="0"/>
        <v>{NT_SIMPLE_EXPR_END,NT_ADD_OP, NT_SIMPLE_EXPR, E, E, E, E, E, E, TOK_PLUS, TOK_MINUS, E},</v>
      </c>
      <c r="AD58" t="str">
        <f t="shared" si="1"/>
        <v>"&lt;SIMPLE_EXPR_END&gt;",</v>
      </c>
      <c r="AE58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</v>
      </c>
    </row>
    <row r="59" spans="1:31">
      <c r="A59" s="15"/>
      <c r="B59" s="15">
        <f t="shared" si="2"/>
        <v>57</v>
      </c>
      <c r="C59" s="7" t="s">
        <v>171</v>
      </c>
      <c r="D59" s="10" t="s">
        <v>248</v>
      </c>
      <c r="E59" s="11" t="s">
        <v>213</v>
      </c>
      <c r="F59" s="11" t="s">
        <v>76</v>
      </c>
      <c r="G59" s="11"/>
      <c r="H59" s="11"/>
      <c r="I59" s="11"/>
      <c r="J59" s="11"/>
      <c r="K59" s="11"/>
      <c r="L59" s="11"/>
      <c r="M59" s="11"/>
      <c r="N59" s="21" t="s">
        <v>76</v>
      </c>
      <c r="O59" s="13"/>
      <c r="P59" s="13"/>
      <c r="Q59" s="21" t="str">
        <f>IF(ISBLANK(D59),"E",VLOOKUP(D59,TnNT!$A$2:$B$116,2,FALSE))</f>
        <v>NT_SIMPLE_EXPR_END</v>
      </c>
      <c r="R59" s="21" t="str">
        <f>IF(ISBLANK(F59),"E",VLOOKUP(F59,TnNT!$A$2:$B$116,2,FALSE))</f>
        <v>E</v>
      </c>
      <c r="S59" s="21" t="str">
        <f>IF(ISBLANK(G59),"E",VLOOKUP(G59,TnNT!$A$2:$B$116,2,FALSE))</f>
        <v>E</v>
      </c>
      <c r="T59" s="21" t="str">
        <f>IF(ISBLANK(H59),"E",VLOOKUP(H59,TnNT!$A$2:$B$116,2,FALSE))</f>
        <v>E</v>
      </c>
      <c r="U59" s="21" t="str">
        <f>IF(ISBLANK(I59),"E",VLOOKUP(I59,TnNT!$A$2:$B$116,2,FALSE))</f>
        <v>E</v>
      </c>
      <c r="V59" s="21" t="str">
        <f>IF(ISBLANK(J59),"E",VLOOKUP(J59,TnNT!$A$2:$B$116,2,FALSE))</f>
        <v>E</v>
      </c>
      <c r="W59" s="21" t="str">
        <f>IF(ISBLANK(K59),"E",VLOOKUP(K59,TnNT!$A$2:$B$116,2,FALSE))</f>
        <v>E</v>
      </c>
      <c r="X59" s="21" t="str">
        <f>IF(ISBLANK(L59),"E",VLOOKUP(L59,TnNT!$A$2:$B$116,2,FALSE))</f>
        <v>E</v>
      </c>
      <c r="Y59" s="21" t="str">
        <f>IF(ISBLANK(M59),"E",VLOOKUP(M59,TnNT!$A$2:$B$116,2,FALSE))</f>
        <v>E</v>
      </c>
      <c r="Z59" s="13" t="str">
        <f>IF(ISBLANK(N59),"E",VLOOKUP(N59,TnNT!$A$2:$B$116,2,FALSE))</f>
        <v>E</v>
      </c>
      <c r="AA59" s="13" t="str">
        <f>IF(ISBLANK(O59),"E",VLOOKUP(O59,TnNT!$A$2:$B$116,2,FALSE))</f>
        <v>E</v>
      </c>
      <c r="AB59" s="13" t="str">
        <f>IF(ISBLANK(P59),"E",VLOOKUP(P59,TnNT!$A$2:$B$116,2,FALSE))</f>
        <v>E</v>
      </c>
      <c r="AC59" s="13" t="str">
        <f t="shared" si="0"/>
        <v>{NT_SIMPLE_EXPR_END,E, E, E, E, E, E, E, E, E, E, E},</v>
      </c>
      <c r="AD59" t="str">
        <f t="shared" si="1"/>
        <v/>
      </c>
      <c r="AE59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</v>
      </c>
    </row>
    <row r="60" spans="1:31">
      <c r="A60" s="15">
        <v>29</v>
      </c>
      <c r="B60" s="15">
        <f t="shared" si="2"/>
        <v>58</v>
      </c>
      <c r="C60" s="7" t="s">
        <v>173</v>
      </c>
      <c r="D60" s="10" t="s">
        <v>249</v>
      </c>
      <c r="E60" s="11" t="s">
        <v>213</v>
      </c>
      <c r="F60" s="11" t="s">
        <v>207</v>
      </c>
      <c r="G60" s="11"/>
      <c r="H60" s="11"/>
      <c r="I60" s="11"/>
      <c r="J60" s="11"/>
      <c r="K60" s="11"/>
      <c r="L60" s="11"/>
      <c r="M60" s="11"/>
      <c r="N60" s="21" t="s">
        <v>207</v>
      </c>
      <c r="O60" s="13"/>
      <c r="P60" s="13"/>
      <c r="Q60" s="21" t="str">
        <f>IF(ISBLANK(D60),"E",VLOOKUP(D60,TnNT!$A$2:$B$116,2,FALSE))</f>
        <v>NT_ADD_OP</v>
      </c>
      <c r="R60" s="21" t="str">
        <f>IF(ISBLANK(F60),"E",VLOOKUP(F60,TnNT!$A$2:$B$116,2,FALSE))</f>
        <v>TOK_PLUS</v>
      </c>
      <c r="S60" s="21" t="str">
        <f>IF(ISBLANK(G60),"E",VLOOKUP(G60,TnNT!$A$2:$B$116,2,FALSE))</f>
        <v>E</v>
      </c>
      <c r="T60" s="21" t="str">
        <f>IF(ISBLANK(H60),"E",VLOOKUP(H60,TnNT!$A$2:$B$116,2,FALSE))</f>
        <v>E</v>
      </c>
      <c r="U60" s="21" t="str">
        <f>IF(ISBLANK(I60),"E",VLOOKUP(I60,TnNT!$A$2:$B$116,2,FALSE))</f>
        <v>E</v>
      </c>
      <c r="V60" s="21" t="str">
        <f>IF(ISBLANK(J60),"E",VLOOKUP(J60,TnNT!$A$2:$B$116,2,FALSE))</f>
        <v>E</v>
      </c>
      <c r="W60" s="21" t="str">
        <f>IF(ISBLANK(K60),"E",VLOOKUP(K60,TnNT!$A$2:$B$116,2,FALSE))</f>
        <v>E</v>
      </c>
      <c r="X60" s="21" t="str">
        <f>IF(ISBLANK(L60),"E",VLOOKUP(L60,TnNT!$A$2:$B$116,2,FALSE))</f>
        <v>E</v>
      </c>
      <c r="Y60" s="21" t="str">
        <f>IF(ISBLANK(M60),"E",VLOOKUP(M60,TnNT!$A$2:$B$116,2,FALSE))</f>
        <v>E</v>
      </c>
      <c r="Z60" s="13" t="str">
        <f>IF(ISBLANK(N60),"E",VLOOKUP(N60,TnNT!$A$2:$B$116,2,FALSE))</f>
        <v>TOK_PLUS</v>
      </c>
      <c r="AA60" s="13" t="str">
        <f>IF(ISBLANK(O60),"E",VLOOKUP(O60,TnNT!$A$2:$B$116,2,FALSE))</f>
        <v>E</v>
      </c>
      <c r="AB60" s="13" t="str">
        <f>IF(ISBLANK(P60),"E",VLOOKUP(P60,TnNT!$A$2:$B$116,2,FALSE))</f>
        <v>E</v>
      </c>
      <c r="AC60" s="13" t="str">
        <f t="shared" si="0"/>
        <v>{NT_ADD_OP,TOK_PLUS, E, E, E, E, E, E, E, TOK_PLUS, E, E},</v>
      </c>
      <c r="AD60" t="str">
        <f t="shared" si="1"/>
        <v>"&lt;ADD_OP&gt;",</v>
      </c>
      <c r="AE60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</v>
      </c>
    </row>
    <row r="61" spans="1:31">
      <c r="A61" s="15"/>
      <c r="B61" s="15">
        <f t="shared" si="2"/>
        <v>59</v>
      </c>
      <c r="C61" s="7" t="s">
        <v>174</v>
      </c>
      <c r="D61" s="10" t="s">
        <v>249</v>
      </c>
      <c r="E61" s="11" t="s">
        <v>213</v>
      </c>
      <c r="F61" s="11" t="s">
        <v>139</v>
      </c>
      <c r="G61" s="11"/>
      <c r="H61" s="11"/>
      <c r="I61" s="11"/>
      <c r="J61" s="11"/>
      <c r="K61" s="11"/>
      <c r="L61" s="11"/>
      <c r="M61" s="11"/>
      <c r="N61" s="21" t="s">
        <v>139</v>
      </c>
      <c r="O61" s="13"/>
      <c r="P61" s="13"/>
      <c r="Q61" s="21" t="str">
        <f>IF(ISBLANK(D61),"E",VLOOKUP(D61,TnNT!$A$2:$B$116,2,FALSE))</f>
        <v>NT_ADD_OP</v>
      </c>
      <c r="R61" s="21" t="str">
        <f>IF(ISBLANK(F61),"E",VLOOKUP(F61,TnNT!$A$2:$B$116,2,FALSE))</f>
        <v>TOK_MINUS</v>
      </c>
      <c r="S61" s="21" t="str">
        <f>IF(ISBLANK(G61),"E",VLOOKUP(G61,TnNT!$A$2:$B$116,2,FALSE))</f>
        <v>E</v>
      </c>
      <c r="T61" s="21" t="str">
        <f>IF(ISBLANK(H61),"E",VLOOKUP(H61,TnNT!$A$2:$B$116,2,FALSE))</f>
        <v>E</v>
      </c>
      <c r="U61" s="21" t="str">
        <f>IF(ISBLANK(I61),"E",VLOOKUP(I61,TnNT!$A$2:$B$116,2,FALSE))</f>
        <v>E</v>
      </c>
      <c r="V61" s="21" t="str">
        <f>IF(ISBLANK(J61),"E",VLOOKUP(J61,TnNT!$A$2:$B$116,2,FALSE))</f>
        <v>E</v>
      </c>
      <c r="W61" s="21" t="str">
        <f>IF(ISBLANK(K61),"E",VLOOKUP(K61,TnNT!$A$2:$B$116,2,FALSE))</f>
        <v>E</v>
      </c>
      <c r="X61" s="21" t="str">
        <f>IF(ISBLANK(L61),"E",VLOOKUP(L61,TnNT!$A$2:$B$116,2,FALSE))</f>
        <v>E</v>
      </c>
      <c r="Y61" s="21" t="str">
        <f>IF(ISBLANK(M61),"E",VLOOKUP(M61,TnNT!$A$2:$B$116,2,FALSE))</f>
        <v>E</v>
      </c>
      <c r="Z61" s="13" t="str">
        <f>IF(ISBLANK(N61),"E",VLOOKUP(N61,TnNT!$A$2:$B$116,2,FALSE))</f>
        <v>TOK_MINUS</v>
      </c>
      <c r="AA61" s="13" t="str">
        <f>IF(ISBLANK(O61),"E",VLOOKUP(O61,TnNT!$A$2:$B$116,2,FALSE))</f>
        <v>E</v>
      </c>
      <c r="AB61" s="13" t="str">
        <f>IF(ISBLANK(P61),"E",VLOOKUP(P61,TnNT!$A$2:$B$116,2,FALSE))</f>
        <v>E</v>
      </c>
      <c r="AC61" s="13" t="str">
        <f t="shared" si="0"/>
        <v>{NT_ADD_OP,TOK_MINUS, E, E, E, E, E, E, E, TOK_MINUS, E, E},</v>
      </c>
      <c r="AD61" t="str">
        <f t="shared" si="1"/>
        <v/>
      </c>
      <c r="AE61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</v>
      </c>
    </row>
    <row r="62" spans="1:31">
      <c r="A62" s="15">
        <v>30</v>
      </c>
      <c r="B62" s="15">
        <f t="shared" si="2"/>
        <v>60</v>
      </c>
      <c r="C62" s="7" t="s">
        <v>120</v>
      </c>
      <c r="D62" s="10" t="s">
        <v>247</v>
      </c>
      <c r="E62" s="11" t="s">
        <v>213</v>
      </c>
      <c r="F62" s="11" t="s">
        <v>250</v>
      </c>
      <c r="G62" s="11" t="s">
        <v>251</v>
      </c>
      <c r="H62" s="11"/>
      <c r="I62" s="11"/>
      <c r="J62" s="11"/>
      <c r="K62" s="11"/>
      <c r="L62" s="11"/>
      <c r="M62" s="11"/>
      <c r="N62" s="21" t="s">
        <v>76</v>
      </c>
      <c r="O62" s="13"/>
      <c r="P62" s="13"/>
      <c r="Q62" s="21" t="str">
        <f>IF(ISBLANK(D62),"E",VLOOKUP(D62,TnNT!$A$2:$B$116,2,FALSE))</f>
        <v>NT_TERM</v>
      </c>
      <c r="R62" s="21" t="str">
        <f>IF(ISBLANK(F62),"E",VLOOKUP(F62,TnNT!$A$2:$B$116,2,FALSE))</f>
        <v>NT_FACTOR</v>
      </c>
      <c r="S62" s="21" t="str">
        <f>IF(ISBLANK(G62),"E",VLOOKUP(G62,TnNT!$A$2:$B$116,2,FALSE))</f>
        <v>NT_TERM_END</v>
      </c>
      <c r="T62" s="21" t="str">
        <f>IF(ISBLANK(H62),"E",VLOOKUP(H62,TnNT!$A$2:$B$116,2,FALSE))</f>
        <v>E</v>
      </c>
      <c r="U62" s="21" t="str">
        <f>IF(ISBLANK(I62),"E",VLOOKUP(I62,TnNT!$A$2:$B$116,2,FALSE))</f>
        <v>E</v>
      </c>
      <c r="V62" s="21" t="str">
        <f>IF(ISBLANK(J62),"E",VLOOKUP(J62,TnNT!$A$2:$B$116,2,FALSE))</f>
        <v>E</v>
      </c>
      <c r="W62" s="21" t="str">
        <f>IF(ISBLANK(K62),"E",VLOOKUP(K62,TnNT!$A$2:$B$116,2,FALSE))</f>
        <v>E</v>
      </c>
      <c r="X62" s="21" t="str">
        <f>IF(ISBLANK(L62),"E",VLOOKUP(L62,TnNT!$A$2:$B$116,2,FALSE))</f>
        <v>E</v>
      </c>
      <c r="Y62" s="21" t="str">
        <f>IF(ISBLANK(M62),"E",VLOOKUP(M62,TnNT!$A$2:$B$116,2,FALSE))</f>
        <v>E</v>
      </c>
      <c r="Z62" s="13" t="str">
        <f>IF(ISBLANK(N62),"E",VLOOKUP(N62,TnNT!$A$2:$B$116,2,FALSE))</f>
        <v>E</v>
      </c>
      <c r="AA62" s="13" t="str">
        <f>IF(ISBLANK(O62),"E",VLOOKUP(O62,TnNT!$A$2:$B$116,2,FALSE))</f>
        <v>E</v>
      </c>
      <c r="AB62" s="13" t="str">
        <f>IF(ISBLANK(P62),"E",VLOOKUP(P62,TnNT!$A$2:$B$116,2,FALSE))</f>
        <v>E</v>
      </c>
      <c r="AC62" s="13" t="str">
        <f t="shared" si="0"/>
        <v>{NT_TERM,NT_FACTOR, NT_TERM_END, E, E, E, E, E, E, E, E, E},</v>
      </c>
      <c r="AD62" t="str">
        <f t="shared" si="1"/>
        <v>"&lt;TERM&gt;",</v>
      </c>
      <c r="AE62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</v>
      </c>
    </row>
    <row r="63" spans="1:31">
      <c r="A63" s="15">
        <v>31</v>
      </c>
      <c r="B63" s="15">
        <f t="shared" si="2"/>
        <v>61</v>
      </c>
      <c r="C63" s="7" t="s">
        <v>303</v>
      </c>
      <c r="D63" s="10" t="s">
        <v>251</v>
      </c>
      <c r="E63" s="11" t="s">
        <v>213</v>
      </c>
      <c r="F63" s="11" t="s">
        <v>252</v>
      </c>
      <c r="G63" s="11" t="s">
        <v>247</v>
      </c>
      <c r="H63" s="11"/>
      <c r="I63" s="11"/>
      <c r="J63" s="11"/>
      <c r="K63" s="11"/>
      <c r="L63" s="11"/>
      <c r="M63" s="11"/>
      <c r="N63" s="21" t="s">
        <v>208</v>
      </c>
      <c r="O63" s="13" t="s">
        <v>209</v>
      </c>
      <c r="P63" s="13"/>
      <c r="Q63" s="21" t="str">
        <f>IF(ISBLANK(D63),"E",VLOOKUP(D63,TnNT!$A$2:$B$116,2,FALSE))</f>
        <v>NT_TERM_END</v>
      </c>
      <c r="R63" s="21" t="str">
        <f>IF(ISBLANK(F63),"E",VLOOKUP(F63,TnNT!$A$2:$B$116,2,FALSE))</f>
        <v>NT_MUL_OP</v>
      </c>
      <c r="S63" s="21" t="str">
        <f>IF(ISBLANK(G63),"E",VLOOKUP(G63,TnNT!$A$2:$B$116,2,FALSE))</f>
        <v>NT_TERM</v>
      </c>
      <c r="T63" s="21" t="str">
        <f>IF(ISBLANK(H63),"E",VLOOKUP(H63,TnNT!$A$2:$B$116,2,FALSE))</f>
        <v>E</v>
      </c>
      <c r="U63" s="21" t="str">
        <f>IF(ISBLANK(I63),"E",VLOOKUP(I63,TnNT!$A$2:$B$116,2,FALSE))</f>
        <v>E</v>
      </c>
      <c r="V63" s="21" t="str">
        <f>IF(ISBLANK(J63),"E",VLOOKUP(J63,TnNT!$A$2:$B$116,2,FALSE))</f>
        <v>E</v>
      </c>
      <c r="W63" s="21" t="str">
        <f>IF(ISBLANK(K63),"E",VLOOKUP(K63,TnNT!$A$2:$B$116,2,FALSE))</f>
        <v>E</v>
      </c>
      <c r="X63" s="21" t="str">
        <f>IF(ISBLANK(L63),"E",VLOOKUP(L63,TnNT!$A$2:$B$116,2,FALSE))</f>
        <v>E</v>
      </c>
      <c r="Y63" s="21" t="str">
        <f>IF(ISBLANK(M63),"E",VLOOKUP(M63,TnNT!$A$2:$B$116,2,FALSE))</f>
        <v>E</v>
      </c>
      <c r="Z63" s="13" t="str">
        <f>IF(ISBLANK(N63),"E",VLOOKUP(N63,TnNT!$A$2:$B$116,2,FALSE))</f>
        <v>TOK_CHAR_LIT</v>
      </c>
      <c r="AA63" s="13" t="str">
        <f>IF(ISBLANK(O63),"E",VLOOKUP(O63,TnNT!$A$2:$B$116,2,FALSE))</f>
        <v>TOK_SLASH</v>
      </c>
      <c r="AB63" s="13" t="str">
        <f>IF(ISBLANK(P63),"E",VLOOKUP(P63,TnNT!$A$2:$B$116,2,FALSE))</f>
        <v>E</v>
      </c>
      <c r="AC63" s="13" t="str">
        <f t="shared" si="0"/>
        <v>{NT_TERM_END,NT_MUL_OP, NT_TERM, E, E, E, E, E, E, TOK_CHAR_LIT, TOK_SLASH, E},</v>
      </c>
      <c r="AD63" t="str">
        <f t="shared" si="1"/>
        <v>"&lt;TERM_END&gt;",</v>
      </c>
      <c r="AE63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</v>
      </c>
    </row>
    <row r="64" spans="1:31">
      <c r="A64" s="15"/>
      <c r="B64" s="15">
        <f t="shared" si="2"/>
        <v>62</v>
      </c>
      <c r="C64" s="7" t="s">
        <v>175</v>
      </c>
      <c r="D64" s="10" t="s">
        <v>251</v>
      </c>
      <c r="E64" s="11" t="s">
        <v>213</v>
      </c>
      <c r="F64" s="11" t="s">
        <v>76</v>
      </c>
      <c r="G64" s="11"/>
      <c r="H64" s="11"/>
      <c r="I64" s="11"/>
      <c r="J64" s="11"/>
      <c r="K64" s="11"/>
      <c r="L64" s="11"/>
      <c r="M64" s="11"/>
      <c r="N64" s="21" t="s">
        <v>76</v>
      </c>
      <c r="O64" s="13"/>
      <c r="P64" s="13"/>
      <c r="Q64" s="21" t="str">
        <f>IF(ISBLANK(D64),"E",VLOOKUP(D64,TnNT!$A$2:$B$116,2,FALSE))</f>
        <v>NT_TERM_END</v>
      </c>
      <c r="R64" s="21" t="str">
        <f>IF(ISBLANK(F64),"E",VLOOKUP(F64,TnNT!$A$2:$B$116,2,FALSE))</f>
        <v>E</v>
      </c>
      <c r="S64" s="21" t="str">
        <f>IF(ISBLANK(G64),"E",VLOOKUP(G64,TnNT!$A$2:$B$116,2,FALSE))</f>
        <v>E</v>
      </c>
      <c r="T64" s="21" t="str">
        <f>IF(ISBLANK(H64),"E",VLOOKUP(H64,TnNT!$A$2:$B$116,2,FALSE))</f>
        <v>E</v>
      </c>
      <c r="U64" s="21" t="str">
        <f>IF(ISBLANK(I64),"E",VLOOKUP(I64,TnNT!$A$2:$B$116,2,FALSE))</f>
        <v>E</v>
      </c>
      <c r="V64" s="21" t="str">
        <f>IF(ISBLANK(J64),"E",VLOOKUP(J64,TnNT!$A$2:$B$116,2,FALSE))</f>
        <v>E</v>
      </c>
      <c r="W64" s="21" t="str">
        <f>IF(ISBLANK(K64),"E",VLOOKUP(K64,TnNT!$A$2:$B$116,2,FALSE))</f>
        <v>E</v>
      </c>
      <c r="X64" s="21" t="str">
        <f>IF(ISBLANK(L64),"E",VLOOKUP(L64,TnNT!$A$2:$B$116,2,FALSE))</f>
        <v>E</v>
      </c>
      <c r="Y64" s="21" t="str">
        <f>IF(ISBLANK(M64),"E",VLOOKUP(M64,TnNT!$A$2:$B$116,2,FALSE))</f>
        <v>E</v>
      </c>
      <c r="Z64" s="13" t="str">
        <f>IF(ISBLANK(N64),"E",VLOOKUP(N64,TnNT!$A$2:$B$116,2,FALSE))</f>
        <v>E</v>
      </c>
      <c r="AA64" s="13" t="str">
        <f>IF(ISBLANK(O64),"E",VLOOKUP(O64,TnNT!$A$2:$B$116,2,FALSE))</f>
        <v>E</v>
      </c>
      <c r="AB64" s="13" t="str">
        <f>IF(ISBLANK(P64),"E",VLOOKUP(P64,TnNT!$A$2:$B$116,2,FALSE))</f>
        <v>E</v>
      </c>
      <c r="AC64" s="13" t="str">
        <f t="shared" si="0"/>
        <v>{NT_TERM_END,E, E, E, E, E, E, E, E, E, E, E},</v>
      </c>
      <c r="AD64" t="str">
        <f t="shared" si="1"/>
        <v/>
      </c>
      <c r="AE64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 </v>
      </c>
    </row>
    <row r="65" spans="1:31">
      <c r="A65" s="15">
        <v>32</v>
      </c>
      <c r="B65" s="15">
        <f t="shared" si="2"/>
        <v>63</v>
      </c>
      <c r="C65" s="7" t="s">
        <v>177</v>
      </c>
      <c r="D65" s="10" t="s">
        <v>252</v>
      </c>
      <c r="E65" s="11" t="s">
        <v>213</v>
      </c>
      <c r="F65" s="11" t="s">
        <v>209</v>
      </c>
      <c r="G65" s="11"/>
      <c r="H65" s="11"/>
      <c r="I65" s="11"/>
      <c r="J65" s="11"/>
      <c r="K65" s="11"/>
      <c r="L65" s="11"/>
      <c r="M65" s="11"/>
      <c r="N65" s="21" t="s">
        <v>209</v>
      </c>
      <c r="O65" s="13"/>
      <c r="P65" s="13"/>
      <c r="Q65" s="21" t="str">
        <f>IF(ISBLANK(D65),"E",VLOOKUP(D65,TnNT!$A$2:$B$116,2,FALSE))</f>
        <v>NT_MUL_OP</v>
      </c>
      <c r="R65" s="21" t="str">
        <f>IF(ISBLANK(F65),"E",VLOOKUP(F65,TnNT!$A$2:$B$116,2,FALSE))</f>
        <v>TOK_SLASH</v>
      </c>
      <c r="S65" s="21" t="str">
        <f>IF(ISBLANK(G65),"E",VLOOKUP(G65,TnNT!$A$2:$B$116,2,FALSE))</f>
        <v>E</v>
      </c>
      <c r="T65" s="21" t="str">
        <f>IF(ISBLANK(H65),"E",VLOOKUP(H65,TnNT!$A$2:$B$116,2,FALSE))</f>
        <v>E</v>
      </c>
      <c r="U65" s="21" t="str">
        <f>IF(ISBLANK(I65),"E",VLOOKUP(I65,TnNT!$A$2:$B$116,2,FALSE))</f>
        <v>E</v>
      </c>
      <c r="V65" s="21" t="str">
        <f>IF(ISBLANK(J65),"E",VLOOKUP(J65,TnNT!$A$2:$B$116,2,FALSE))</f>
        <v>E</v>
      </c>
      <c r="W65" s="21" t="str">
        <f>IF(ISBLANK(K65),"E",VLOOKUP(K65,TnNT!$A$2:$B$116,2,FALSE))</f>
        <v>E</v>
      </c>
      <c r="X65" s="21" t="str">
        <f>IF(ISBLANK(L65),"E",VLOOKUP(L65,TnNT!$A$2:$B$116,2,FALSE))</f>
        <v>E</v>
      </c>
      <c r="Y65" s="21" t="str">
        <f>IF(ISBLANK(M65),"E",VLOOKUP(M65,TnNT!$A$2:$B$116,2,FALSE))</f>
        <v>E</v>
      </c>
      <c r="Z65" s="13" t="str">
        <f>IF(ISBLANK(N65),"E",VLOOKUP(N65,TnNT!$A$2:$B$116,2,FALSE))</f>
        <v>TOK_SLASH</v>
      </c>
      <c r="AA65" s="13" t="str">
        <f>IF(ISBLANK(O65),"E",VLOOKUP(O65,TnNT!$A$2:$B$116,2,FALSE))</f>
        <v>E</v>
      </c>
      <c r="AB65" s="13" t="str">
        <f>IF(ISBLANK(P65),"E",VLOOKUP(P65,TnNT!$A$2:$B$116,2,FALSE))</f>
        <v>E</v>
      </c>
      <c r="AC65" s="13" t="str">
        <f t="shared" si="0"/>
        <v>{NT_MUL_OP,TOK_SLASH, E, E, E, E, E, E, E, TOK_SLASH, E, E},</v>
      </c>
      <c r="AD65" t="str">
        <f t="shared" si="1"/>
        <v>"&lt;MUL_OP&gt;",</v>
      </c>
      <c r="AE65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  "&lt;MUL_OP&gt;",</v>
      </c>
    </row>
    <row r="66" spans="1:31">
      <c r="A66" s="15"/>
      <c r="B66" s="15">
        <f t="shared" si="2"/>
        <v>64</v>
      </c>
      <c r="C66" s="7" t="s">
        <v>176</v>
      </c>
      <c r="D66" s="10" t="s">
        <v>252</v>
      </c>
      <c r="E66" s="11" t="s">
        <v>213</v>
      </c>
      <c r="F66" s="11" t="s">
        <v>208</v>
      </c>
      <c r="G66" s="11"/>
      <c r="H66" s="11"/>
      <c r="I66" s="11"/>
      <c r="J66" s="11"/>
      <c r="K66" s="11"/>
      <c r="L66" s="11"/>
      <c r="M66" s="11"/>
      <c r="N66" s="21" t="s">
        <v>208</v>
      </c>
      <c r="O66" s="13"/>
      <c r="P66" s="13"/>
      <c r="Q66" s="21" t="str">
        <f>IF(ISBLANK(D66),"E",VLOOKUP(D66,TnNT!$A$2:$B$116,2,FALSE))</f>
        <v>NT_MUL_OP</v>
      </c>
      <c r="R66" s="21" t="str">
        <f>IF(ISBLANK(F66),"E",VLOOKUP(F66,TnNT!$A$2:$B$116,2,FALSE))</f>
        <v>TOK_CHAR_LIT</v>
      </c>
      <c r="S66" s="21" t="str">
        <f>IF(ISBLANK(G66),"E",VLOOKUP(G66,TnNT!$A$2:$B$116,2,FALSE))</f>
        <v>E</v>
      </c>
      <c r="T66" s="21" t="str">
        <f>IF(ISBLANK(H66),"E",VLOOKUP(H66,TnNT!$A$2:$B$116,2,FALSE))</f>
        <v>E</v>
      </c>
      <c r="U66" s="21" t="str">
        <f>IF(ISBLANK(I66),"E",VLOOKUP(I66,TnNT!$A$2:$B$116,2,FALSE))</f>
        <v>E</v>
      </c>
      <c r="V66" s="21" t="str">
        <f>IF(ISBLANK(J66),"E",VLOOKUP(J66,TnNT!$A$2:$B$116,2,FALSE))</f>
        <v>E</v>
      </c>
      <c r="W66" s="21" t="str">
        <f>IF(ISBLANK(K66),"E",VLOOKUP(K66,TnNT!$A$2:$B$116,2,FALSE))</f>
        <v>E</v>
      </c>
      <c r="X66" s="21" t="str">
        <f>IF(ISBLANK(L66),"E",VLOOKUP(L66,TnNT!$A$2:$B$116,2,FALSE))</f>
        <v>E</v>
      </c>
      <c r="Y66" s="21" t="str">
        <f>IF(ISBLANK(M66),"E",VLOOKUP(M66,TnNT!$A$2:$B$116,2,FALSE))</f>
        <v>E</v>
      </c>
      <c r="Z66" s="13" t="str">
        <f>IF(ISBLANK(N66),"E",VLOOKUP(N66,TnNT!$A$2:$B$116,2,FALSE))</f>
        <v>TOK_CHAR_LIT</v>
      </c>
      <c r="AA66" s="13" t="str">
        <f>IF(ISBLANK(O66),"E",VLOOKUP(O66,TnNT!$A$2:$B$116,2,FALSE))</f>
        <v>E</v>
      </c>
      <c r="AB66" s="13" t="str">
        <f>IF(ISBLANK(P66),"E",VLOOKUP(P66,TnNT!$A$2:$B$116,2,FALSE))</f>
        <v>E</v>
      </c>
      <c r="AC66" s="13" t="str">
        <f t="shared" si="0"/>
        <v>{NT_MUL_OP,TOK_CHAR_LIT, E, E, E, E, E, E, E, TOK_CHAR_LIT, E, E},</v>
      </c>
      <c r="AD66" t="str">
        <f t="shared" si="1"/>
        <v/>
      </c>
      <c r="AE66" t="str">
        <f t="shared" si="3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  "&lt;MUL_OP&gt;", </v>
      </c>
    </row>
    <row r="67" spans="1:31">
      <c r="A67" s="15">
        <v>33</v>
      </c>
      <c r="B67" s="15">
        <f t="shared" si="2"/>
        <v>65</v>
      </c>
      <c r="C67" s="7" t="s">
        <v>210</v>
      </c>
      <c r="D67" s="10" t="s">
        <v>250</v>
      </c>
      <c r="E67" s="11" t="s">
        <v>213</v>
      </c>
      <c r="F67" s="11" t="s">
        <v>124</v>
      </c>
      <c r="G67" s="11" t="s">
        <v>253</v>
      </c>
      <c r="H67" s="11"/>
      <c r="I67" s="11"/>
      <c r="J67" s="11"/>
      <c r="K67" s="11"/>
      <c r="L67" s="11"/>
      <c r="M67" s="11"/>
      <c r="N67" s="21" t="s">
        <v>124</v>
      </c>
      <c r="O67" s="13"/>
      <c r="P67" s="13"/>
      <c r="Q67" s="21" t="str">
        <f>IF(ISBLANK(D67),"E",VLOOKUP(D67,TnNT!$A$2:$B$116,2,FALSE))</f>
        <v>NT_FACTOR</v>
      </c>
      <c r="R67" s="21" t="str">
        <f>IF(ISBLANK(F67),"E",VLOOKUP(F67,TnNT!$A$2:$B$116,2,FALSE))</f>
        <v>TOK_IDENT</v>
      </c>
      <c r="S67" s="21" t="str">
        <f>IF(ISBLANK(G67),"E",VLOOKUP(G67,TnNT!$A$2:$B$116,2,FALSE))</f>
        <v>NT_FACTOR_END</v>
      </c>
      <c r="T67" s="21" t="str">
        <f>IF(ISBLANK(H67),"E",VLOOKUP(H67,TnNT!$A$2:$B$116,2,FALSE))</f>
        <v>E</v>
      </c>
      <c r="U67" s="21" t="str">
        <f>IF(ISBLANK(I67),"E",VLOOKUP(I67,TnNT!$A$2:$B$116,2,FALSE))</f>
        <v>E</v>
      </c>
      <c r="V67" s="21" t="str">
        <f>IF(ISBLANK(J67),"E",VLOOKUP(J67,TnNT!$A$2:$B$116,2,FALSE))</f>
        <v>E</v>
      </c>
      <c r="W67" s="21" t="str">
        <f>IF(ISBLANK(K67),"E",VLOOKUP(K67,TnNT!$A$2:$B$116,2,FALSE))</f>
        <v>E</v>
      </c>
      <c r="X67" s="21" t="str">
        <f>IF(ISBLANK(L67),"E",VLOOKUP(L67,TnNT!$A$2:$B$116,2,FALSE))</f>
        <v>E</v>
      </c>
      <c r="Y67" s="21" t="str">
        <f>IF(ISBLANK(M67),"E",VLOOKUP(M67,TnNT!$A$2:$B$116,2,FALSE))</f>
        <v>E</v>
      </c>
      <c r="Z67" s="13" t="str">
        <f>IF(ISBLANK(N67),"E",VLOOKUP(N67,TnNT!$A$2:$B$116,2,FALSE))</f>
        <v>TOK_IDENT</v>
      </c>
      <c r="AA67" s="13" t="str">
        <f>IF(ISBLANK(O67),"E",VLOOKUP(O67,TnNT!$A$2:$B$116,2,FALSE))</f>
        <v>E</v>
      </c>
      <c r="AB67" s="13" t="str">
        <f>IF(ISBLANK(P67),"E",VLOOKUP(P67,TnNT!$A$2:$B$116,2,FALSE))</f>
        <v>E</v>
      </c>
      <c r="AC67" s="13" t="str">
        <f t="shared" ref="AC67:AC75" si="4">"{"&amp;Q67&amp;","&amp;R67&amp;", "&amp;S67&amp;", "&amp;T67&amp;", "&amp;U67&amp;", " &amp; V67 &amp; ", " &amp; W67 &amp;", "&amp;X67&amp;", "&amp;Y67&amp;", "&amp;Z67&amp;", "&amp;AA67&amp;", "&amp;AB67&amp;"},"</f>
        <v>{NT_FACTOR,TOK_IDENT, NT_FACTOR_END, E, E, E, E, E, E, TOK_IDENT, E, E},</v>
      </c>
      <c r="AD67" t="str">
        <f t="shared" ref="AD67:AD75" si="5">IF(ISBLANK(A67),"","""&lt;"&amp;MID(Q67,4,100)&amp;"&gt;"",")</f>
        <v>"&lt;FACTOR&gt;",</v>
      </c>
      <c r="AE67" t="str">
        <f t="shared" si="3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  "&lt;MUL_OP&gt;",  "&lt;FACTOR&gt;",</v>
      </c>
    </row>
    <row r="68" spans="1:31">
      <c r="A68" s="15"/>
      <c r="B68" s="15">
        <f t="shared" ref="B68:B75" si="6">B67+1</f>
        <v>66</v>
      </c>
      <c r="C68" s="16" t="s">
        <v>178</v>
      </c>
      <c r="D68" s="12" t="s">
        <v>250</v>
      </c>
      <c r="E68" s="11" t="s">
        <v>213</v>
      </c>
      <c r="F68" s="11" t="s">
        <v>111</v>
      </c>
      <c r="G68" s="11"/>
      <c r="H68" s="11"/>
      <c r="I68" s="11"/>
      <c r="J68" s="11"/>
      <c r="K68" s="11"/>
      <c r="L68" s="11"/>
      <c r="M68" s="11"/>
      <c r="N68" s="21" t="s">
        <v>111</v>
      </c>
      <c r="O68" s="14"/>
      <c r="P68" s="13"/>
      <c r="Q68" s="21" t="str">
        <f>IF(ISBLANK(D68),"E",VLOOKUP(D68,TnNT!$A$2:$B$116,2,FALSE))</f>
        <v>NT_FACTOR</v>
      </c>
      <c r="R68" s="21" t="str">
        <f>IF(ISBLANK(F68),"E",VLOOKUP(F68,TnNT!$A$2:$B$116,2,FALSE))</f>
        <v>TOK_INT_LIT</v>
      </c>
      <c r="S68" s="21" t="str">
        <f>IF(ISBLANK(G68),"E",VLOOKUP(G68,TnNT!$A$2:$B$116,2,FALSE))</f>
        <v>E</v>
      </c>
      <c r="T68" s="21" t="str">
        <f>IF(ISBLANK(H68),"E",VLOOKUP(H68,TnNT!$A$2:$B$116,2,FALSE))</f>
        <v>E</v>
      </c>
      <c r="U68" s="21" t="str">
        <f>IF(ISBLANK(I68),"E",VLOOKUP(I68,TnNT!$A$2:$B$116,2,FALSE))</f>
        <v>E</v>
      </c>
      <c r="V68" s="21" t="str">
        <f>IF(ISBLANK(J68),"E",VLOOKUP(J68,TnNT!$A$2:$B$116,2,FALSE))</f>
        <v>E</v>
      </c>
      <c r="W68" s="21" t="str">
        <f>IF(ISBLANK(K68),"E",VLOOKUP(K68,TnNT!$A$2:$B$116,2,FALSE))</f>
        <v>E</v>
      </c>
      <c r="X68" s="21" t="str">
        <f>IF(ISBLANK(L68),"E",VLOOKUP(L68,TnNT!$A$2:$B$116,2,FALSE))</f>
        <v>E</v>
      </c>
      <c r="Y68" s="21" t="str">
        <f>IF(ISBLANK(M68),"E",VLOOKUP(M68,TnNT!$A$2:$B$116,2,FALSE))</f>
        <v>E</v>
      </c>
      <c r="Z68" s="13" t="str">
        <f>IF(ISBLANK(N68),"E",VLOOKUP(N68,TnNT!$A$2:$B$116,2,FALSE))</f>
        <v>TOK_INT_LIT</v>
      </c>
      <c r="AA68" s="13" t="str">
        <f>IF(ISBLANK(O68),"E",VLOOKUP(O68,TnNT!$A$2:$B$116,2,FALSE))</f>
        <v>E</v>
      </c>
      <c r="AB68" s="13" t="str">
        <f>IF(ISBLANK(P68),"E",VLOOKUP(P68,TnNT!$A$2:$B$116,2,FALSE))</f>
        <v>E</v>
      </c>
      <c r="AC68" s="13" t="str">
        <f t="shared" si="4"/>
        <v>{NT_FACTOR,TOK_INT_LIT, E, E, E, E, E, E, E, TOK_INT_LIT, E, E},</v>
      </c>
      <c r="AD68" t="str">
        <f t="shared" si="5"/>
        <v/>
      </c>
      <c r="AE68" t="str">
        <f t="shared" ref="AE68:AE74" si="7">IF(ISBLANK(AD68),AE67,AE67&amp;" "&amp;AD68)</f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  "&lt;MUL_OP&gt;",  "&lt;FACTOR&gt;", </v>
      </c>
    </row>
    <row r="69" spans="1:31">
      <c r="A69" s="15"/>
      <c r="B69" s="15">
        <f t="shared" si="6"/>
        <v>67</v>
      </c>
      <c r="C69" s="16" t="s">
        <v>179</v>
      </c>
      <c r="D69" s="12" t="s">
        <v>250</v>
      </c>
      <c r="E69" s="11" t="s">
        <v>213</v>
      </c>
      <c r="F69" s="11" t="s">
        <v>112</v>
      </c>
      <c r="G69" s="11"/>
      <c r="H69" s="11"/>
      <c r="I69" s="11"/>
      <c r="J69" s="11"/>
      <c r="K69" s="11"/>
      <c r="L69" s="11"/>
      <c r="M69" s="11"/>
      <c r="N69" s="21" t="s">
        <v>112</v>
      </c>
      <c r="O69" s="14"/>
      <c r="P69" s="13"/>
      <c r="Q69" s="21" t="str">
        <f>IF(ISBLANK(D69),"E",VLOOKUP(D69,TnNT!$A$2:$B$116,2,FALSE))</f>
        <v>NT_FACTOR</v>
      </c>
      <c r="R69" s="21" t="str">
        <f>IF(ISBLANK(F69),"E",VLOOKUP(F69,TnNT!$A$2:$B$116,2,FALSE))</f>
        <v>TOK_REAL_LIT</v>
      </c>
      <c r="S69" s="21" t="str">
        <f>IF(ISBLANK(G69),"E",VLOOKUP(G69,TnNT!$A$2:$B$116,2,FALSE))</f>
        <v>E</v>
      </c>
      <c r="T69" s="21" t="str">
        <f>IF(ISBLANK(H69),"E",VLOOKUP(H69,TnNT!$A$2:$B$116,2,FALSE))</f>
        <v>E</v>
      </c>
      <c r="U69" s="21" t="str">
        <f>IF(ISBLANK(I69),"E",VLOOKUP(I69,TnNT!$A$2:$B$116,2,FALSE))</f>
        <v>E</v>
      </c>
      <c r="V69" s="21" t="str">
        <f>IF(ISBLANK(J69),"E",VLOOKUP(J69,TnNT!$A$2:$B$116,2,FALSE))</f>
        <v>E</v>
      </c>
      <c r="W69" s="21" t="str">
        <f>IF(ISBLANK(K69),"E",VLOOKUP(K69,TnNT!$A$2:$B$116,2,FALSE))</f>
        <v>E</v>
      </c>
      <c r="X69" s="21" t="str">
        <f>IF(ISBLANK(L69),"E",VLOOKUP(L69,TnNT!$A$2:$B$116,2,FALSE))</f>
        <v>E</v>
      </c>
      <c r="Y69" s="21" t="str">
        <f>IF(ISBLANK(M69),"E",VLOOKUP(M69,TnNT!$A$2:$B$116,2,FALSE))</f>
        <v>E</v>
      </c>
      <c r="Z69" s="13" t="str">
        <f>IF(ISBLANK(N69),"E",VLOOKUP(N69,TnNT!$A$2:$B$116,2,FALSE))</f>
        <v>TOK_REAL_LIT</v>
      </c>
      <c r="AA69" s="13" t="str">
        <f>IF(ISBLANK(O69),"E",VLOOKUP(O69,TnNT!$A$2:$B$116,2,FALSE))</f>
        <v>E</v>
      </c>
      <c r="AB69" s="13" t="str">
        <f>IF(ISBLANK(P69),"E",VLOOKUP(P69,TnNT!$A$2:$B$116,2,FALSE))</f>
        <v>E</v>
      </c>
      <c r="AC69" s="13" t="str">
        <f t="shared" si="4"/>
        <v>{NT_FACTOR,TOK_REAL_LIT, E, E, E, E, E, E, E, TOK_REAL_LIT, E, E},</v>
      </c>
      <c r="AD69" t="str">
        <f t="shared" si="5"/>
        <v/>
      </c>
      <c r="AE69" t="str">
        <f t="shared" si="7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  "&lt;MUL_OP&gt;",  "&lt;FACTOR&gt;",  </v>
      </c>
    </row>
    <row r="70" spans="1:31">
      <c r="A70" s="15"/>
      <c r="B70" s="15">
        <f t="shared" si="6"/>
        <v>68</v>
      </c>
      <c r="C70" s="16" t="s">
        <v>180</v>
      </c>
      <c r="D70" s="12" t="s">
        <v>250</v>
      </c>
      <c r="E70" s="11" t="s">
        <v>213</v>
      </c>
      <c r="F70" s="11" t="s">
        <v>132</v>
      </c>
      <c r="G70" s="11" t="s">
        <v>127</v>
      </c>
      <c r="H70" s="11" t="s">
        <v>229</v>
      </c>
      <c r="I70" s="11"/>
      <c r="J70" s="11"/>
      <c r="K70" s="11"/>
      <c r="L70" s="11"/>
      <c r="M70" s="11"/>
      <c r="N70" s="21" t="s">
        <v>132</v>
      </c>
      <c r="O70" s="13"/>
      <c r="P70" s="13"/>
      <c r="Q70" s="21" t="str">
        <f>IF(ISBLANK(D70),"E",VLOOKUP(D70,TnNT!$A$2:$B$116,2,FALSE))</f>
        <v>NT_FACTOR</v>
      </c>
      <c r="R70" s="21" t="str">
        <f>IF(ISBLANK(F70),"E",VLOOKUP(F70,TnNT!$A$2:$B$116,2,FALSE))</f>
        <v>TOK_LEFTPAR</v>
      </c>
      <c r="S70" s="21" t="str">
        <f>IF(ISBLANK(G70),"E",VLOOKUP(G70,TnNT!$A$2:$B$116,2,FALSE))</f>
        <v>NT_EXPR</v>
      </c>
      <c r="T70" s="21" t="str">
        <f>IF(ISBLANK(H70),"E",VLOOKUP(H70,TnNT!$A$2:$B$116,2,FALSE))</f>
        <v>TOK_RIGHTPAR</v>
      </c>
      <c r="U70" s="21" t="str">
        <f>IF(ISBLANK(I70),"E",VLOOKUP(I70,TnNT!$A$2:$B$116,2,FALSE))</f>
        <v>E</v>
      </c>
      <c r="V70" s="21" t="str">
        <f>IF(ISBLANK(J70),"E",VLOOKUP(J70,TnNT!$A$2:$B$116,2,FALSE))</f>
        <v>E</v>
      </c>
      <c r="W70" s="21" t="str">
        <f>IF(ISBLANK(K70),"E",VLOOKUP(K70,TnNT!$A$2:$B$116,2,FALSE))</f>
        <v>E</v>
      </c>
      <c r="X70" s="21" t="str">
        <f>IF(ISBLANK(L70),"E",VLOOKUP(L70,TnNT!$A$2:$B$116,2,FALSE))</f>
        <v>E</v>
      </c>
      <c r="Y70" s="21" t="str">
        <f>IF(ISBLANK(M70),"E",VLOOKUP(M70,TnNT!$A$2:$B$116,2,FALSE))</f>
        <v>E</v>
      </c>
      <c r="Z70" s="13" t="str">
        <f>IF(ISBLANK(N70),"E",VLOOKUP(N70,TnNT!$A$2:$B$116,2,FALSE))</f>
        <v>TOK_LEFTPAR</v>
      </c>
      <c r="AA70" s="13" t="str">
        <f>IF(ISBLANK(O70),"E",VLOOKUP(O70,TnNT!$A$2:$B$116,2,FALSE))</f>
        <v>E</v>
      </c>
      <c r="AB70" s="13" t="str">
        <f>IF(ISBLANK(P70),"E",VLOOKUP(P70,TnNT!$A$2:$B$116,2,FALSE))</f>
        <v>E</v>
      </c>
      <c r="AC70" s="13" t="str">
        <f t="shared" si="4"/>
        <v>{NT_FACTOR,TOK_LEFTPAR, NT_EXPR, TOK_RIGHTPAR, E, E, E, E, E, TOK_LEFTPAR, E, E},</v>
      </c>
      <c r="AD70" t="str">
        <f t="shared" si="5"/>
        <v/>
      </c>
      <c r="AE70" t="str">
        <f t="shared" si="7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  "&lt;MUL_OP&gt;",  "&lt;FACTOR&gt;",   </v>
      </c>
    </row>
    <row r="71" spans="1:31">
      <c r="A71" s="15"/>
      <c r="B71" s="15">
        <f t="shared" si="6"/>
        <v>69</v>
      </c>
      <c r="C71" s="16" t="s">
        <v>181</v>
      </c>
      <c r="D71" s="12" t="s">
        <v>250</v>
      </c>
      <c r="E71" s="11" t="s">
        <v>213</v>
      </c>
      <c r="F71" s="11" t="s">
        <v>211</v>
      </c>
      <c r="G71" s="11" t="s">
        <v>250</v>
      </c>
      <c r="H71" s="11"/>
      <c r="I71" s="11"/>
      <c r="J71" s="11"/>
      <c r="K71" s="11"/>
      <c r="L71" s="11"/>
      <c r="M71" s="11"/>
      <c r="N71" s="21" t="s">
        <v>211</v>
      </c>
      <c r="O71" s="13"/>
      <c r="P71" s="13"/>
      <c r="Q71" s="21" t="str">
        <f>IF(ISBLANK(D71),"E",VLOOKUP(D71,TnNT!$A$2:$B$116,2,FALSE))</f>
        <v>NT_FACTOR</v>
      </c>
      <c r="R71" s="21" t="str">
        <f>IF(ISBLANK(F71),"E",VLOOKUP(F71,TnNT!$A$2:$B$116,2,FALSE))</f>
        <v>TOK_NOT</v>
      </c>
      <c r="S71" s="21" t="str">
        <f>IF(ISBLANK(G71),"E",VLOOKUP(G71,TnNT!$A$2:$B$116,2,FALSE))</f>
        <v>NT_FACTOR</v>
      </c>
      <c r="T71" s="21" t="str">
        <f>IF(ISBLANK(H71),"E",VLOOKUP(H71,TnNT!$A$2:$B$116,2,FALSE))</f>
        <v>E</v>
      </c>
      <c r="U71" s="21" t="str">
        <f>IF(ISBLANK(I71),"E",VLOOKUP(I71,TnNT!$A$2:$B$116,2,FALSE))</f>
        <v>E</v>
      </c>
      <c r="V71" s="21" t="str">
        <f>IF(ISBLANK(J71),"E",VLOOKUP(J71,TnNT!$A$2:$B$116,2,FALSE))</f>
        <v>E</v>
      </c>
      <c r="W71" s="21" t="str">
        <f>IF(ISBLANK(K71),"E",VLOOKUP(K71,TnNT!$A$2:$B$116,2,FALSE))</f>
        <v>E</v>
      </c>
      <c r="X71" s="21" t="str">
        <f>IF(ISBLANK(L71),"E",VLOOKUP(L71,TnNT!$A$2:$B$116,2,FALSE))</f>
        <v>E</v>
      </c>
      <c r="Y71" s="21" t="str">
        <f>IF(ISBLANK(M71),"E",VLOOKUP(M71,TnNT!$A$2:$B$116,2,FALSE))</f>
        <v>E</v>
      </c>
      <c r="Z71" s="13" t="str">
        <f>IF(ISBLANK(N71),"E",VLOOKUP(N71,TnNT!$A$2:$B$116,2,FALSE))</f>
        <v>TOK_NOT</v>
      </c>
      <c r="AA71" s="13" t="str">
        <f>IF(ISBLANK(O71),"E",VLOOKUP(O71,TnNT!$A$2:$B$116,2,FALSE))</f>
        <v>E</v>
      </c>
      <c r="AB71" s="13" t="str">
        <f>IF(ISBLANK(P71),"E",VLOOKUP(P71,TnNT!$A$2:$B$116,2,FALSE))</f>
        <v>E</v>
      </c>
      <c r="AC71" s="13" t="str">
        <f t="shared" si="4"/>
        <v>{NT_FACTOR,TOK_NOT, NT_FACTOR, E, E, E, E, E, E, TOK_NOT, E, E},</v>
      </c>
      <c r="AD71" t="str">
        <f t="shared" si="5"/>
        <v/>
      </c>
      <c r="AE71" t="str">
        <f t="shared" si="7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  "&lt;MUL_OP&gt;",  "&lt;FACTOR&gt;",    </v>
      </c>
    </row>
    <row r="72" spans="1:31">
      <c r="A72" s="15">
        <v>34</v>
      </c>
      <c r="B72" s="15">
        <f t="shared" si="6"/>
        <v>70</v>
      </c>
      <c r="C72" s="7" t="s">
        <v>261</v>
      </c>
      <c r="D72" s="10" t="s">
        <v>253</v>
      </c>
      <c r="E72" s="11" t="s">
        <v>213</v>
      </c>
      <c r="F72" s="11" t="s">
        <v>132</v>
      </c>
      <c r="G72" s="11" t="s">
        <v>242</v>
      </c>
      <c r="H72" s="11" t="s">
        <v>229</v>
      </c>
      <c r="I72" s="11"/>
      <c r="J72" s="11"/>
      <c r="K72" s="11"/>
      <c r="L72" s="11"/>
      <c r="M72" s="11"/>
      <c r="N72" s="21" t="s">
        <v>132</v>
      </c>
      <c r="O72" s="13"/>
      <c r="P72" s="13"/>
      <c r="Q72" s="21" t="str">
        <f>IF(ISBLANK(D72),"E",VLOOKUP(D72,TnNT!$A$2:$B$116,2,FALSE))</f>
        <v>NT_FACTOR_END</v>
      </c>
      <c r="R72" s="21" t="str">
        <f>IF(ISBLANK(F72),"E",VLOOKUP(F72,TnNT!$A$2:$B$116,2,FALSE))</f>
        <v>TOK_LEFTPAR</v>
      </c>
      <c r="S72" s="21" t="str">
        <f>IF(ISBLANK(G72),"E",VLOOKUP(G72,TnNT!$A$2:$B$116,2,FALSE))</f>
        <v>NT_EXPR_LIST</v>
      </c>
      <c r="T72" s="21" t="str">
        <f>IF(ISBLANK(H72),"E",VLOOKUP(H72,TnNT!$A$2:$B$116,2,FALSE))</f>
        <v>TOK_RIGHTPAR</v>
      </c>
      <c r="U72" s="21" t="str">
        <f>IF(ISBLANK(I72),"E",VLOOKUP(I72,TnNT!$A$2:$B$116,2,FALSE))</f>
        <v>E</v>
      </c>
      <c r="V72" s="21" t="str">
        <f>IF(ISBLANK(J72),"E",VLOOKUP(J72,TnNT!$A$2:$B$116,2,FALSE))</f>
        <v>E</v>
      </c>
      <c r="W72" s="21" t="str">
        <f>IF(ISBLANK(K72),"E",VLOOKUP(K72,TnNT!$A$2:$B$116,2,FALSE))</f>
        <v>E</v>
      </c>
      <c r="X72" s="21" t="str">
        <f>IF(ISBLANK(L72),"E",VLOOKUP(L72,TnNT!$A$2:$B$116,2,FALSE))</f>
        <v>E</v>
      </c>
      <c r="Y72" s="21" t="str">
        <f>IF(ISBLANK(M72),"E",VLOOKUP(M72,TnNT!$A$2:$B$116,2,FALSE))</f>
        <v>E</v>
      </c>
      <c r="Z72" s="13" t="str">
        <f>IF(ISBLANK(N72),"E",VLOOKUP(N72,TnNT!$A$2:$B$116,2,FALSE))</f>
        <v>TOK_LEFTPAR</v>
      </c>
      <c r="AA72" s="13" t="str">
        <f>IF(ISBLANK(O72),"E",VLOOKUP(O72,TnNT!$A$2:$B$116,2,FALSE))</f>
        <v>E</v>
      </c>
      <c r="AB72" s="13" t="str">
        <f>IF(ISBLANK(P72),"E",VLOOKUP(P72,TnNT!$A$2:$B$116,2,FALSE))</f>
        <v>E</v>
      </c>
      <c r="AC72" s="13" t="str">
        <f t="shared" si="4"/>
        <v>{NT_FACTOR_END,TOK_LEFTPAR, NT_EXPR_LIST, TOK_RIGHTPAR, E, E, E, E, E, TOK_LEFTPAR, E, E},</v>
      </c>
      <c r="AD72" t="str">
        <f t="shared" si="5"/>
        <v>"&lt;FACTOR_END&gt;",</v>
      </c>
      <c r="AE72" t="str">
        <f t="shared" si="7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  "&lt;MUL_OP&gt;",  "&lt;FACTOR&gt;",     "&lt;FACTOR_END&gt;",</v>
      </c>
    </row>
    <row r="73" spans="1:31">
      <c r="A73" s="15"/>
      <c r="B73" s="15">
        <f t="shared" si="6"/>
        <v>71</v>
      </c>
      <c r="C73" s="7" t="s">
        <v>260</v>
      </c>
      <c r="D73" s="10" t="s">
        <v>253</v>
      </c>
      <c r="E73" s="11" t="s">
        <v>213</v>
      </c>
      <c r="F73" s="11" t="s">
        <v>76</v>
      </c>
      <c r="G73" s="11"/>
      <c r="H73" s="11"/>
      <c r="I73" s="11"/>
      <c r="J73" s="11"/>
      <c r="K73" s="11"/>
      <c r="L73" s="11"/>
      <c r="M73" s="11"/>
      <c r="N73" s="21" t="s">
        <v>76</v>
      </c>
      <c r="O73" s="13"/>
      <c r="P73" s="13"/>
      <c r="Q73" s="21" t="str">
        <f>IF(ISBLANK(D73),"E",VLOOKUP(D73,TnNT!$A$2:$B$116,2,FALSE))</f>
        <v>NT_FACTOR_END</v>
      </c>
      <c r="R73" s="21" t="str">
        <f>IF(ISBLANK(F73),"E",VLOOKUP(F73,TnNT!$A$2:$B$116,2,FALSE))</f>
        <v>E</v>
      </c>
      <c r="S73" s="21" t="str">
        <f>IF(ISBLANK(G73),"E",VLOOKUP(G73,TnNT!$A$2:$B$116,2,FALSE))</f>
        <v>E</v>
      </c>
      <c r="T73" s="21" t="str">
        <f>IF(ISBLANK(H73),"E",VLOOKUP(H73,TnNT!$A$2:$B$116,2,FALSE))</f>
        <v>E</v>
      </c>
      <c r="U73" s="21" t="str">
        <f>IF(ISBLANK(I73),"E",VLOOKUP(I73,TnNT!$A$2:$B$116,2,FALSE))</f>
        <v>E</v>
      </c>
      <c r="V73" s="21" t="str">
        <f>IF(ISBLANK(J73),"E",VLOOKUP(J73,TnNT!$A$2:$B$116,2,FALSE))</f>
        <v>E</v>
      </c>
      <c r="W73" s="21" t="str">
        <f>IF(ISBLANK(K73),"E",VLOOKUP(K73,TnNT!$A$2:$B$116,2,FALSE))</f>
        <v>E</v>
      </c>
      <c r="X73" s="21" t="str">
        <f>IF(ISBLANK(L73),"E",VLOOKUP(L73,TnNT!$A$2:$B$116,2,FALSE))</f>
        <v>E</v>
      </c>
      <c r="Y73" s="21" t="str">
        <f>IF(ISBLANK(M73),"E",VLOOKUP(M73,TnNT!$A$2:$B$116,2,FALSE))</f>
        <v>E</v>
      </c>
      <c r="Z73" s="13" t="str">
        <f>IF(ISBLANK(N73),"E",VLOOKUP(N73,TnNT!$A$2:$B$116,2,FALSE))</f>
        <v>E</v>
      </c>
      <c r="AA73" s="13" t="str">
        <f>IF(ISBLANK(O73),"E",VLOOKUP(O73,TnNT!$A$2:$B$116,2,FALSE))</f>
        <v>E</v>
      </c>
      <c r="AB73" s="13" t="str">
        <f>IF(ISBLANK(P73),"E",VLOOKUP(P73,TnNT!$A$2:$B$116,2,FALSE))</f>
        <v>E</v>
      </c>
      <c r="AC73" s="13" t="str">
        <f t="shared" si="4"/>
        <v>{NT_FACTOR_END,E, E, E, E, E, E, E, E, E, E, E},</v>
      </c>
      <c r="AD73" t="str">
        <f t="shared" si="5"/>
        <v/>
      </c>
      <c r="AE73" t="str">
        <f t="shared" si="7"/>
        <v xml:space="preserve"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  "&lt;MUL_OP&gt;",  "&lt;FACTOR&gt;",     "&lt;FACTOR_END&gt;", </v>
      </c>
    </row>
    <row r="74" spans="1:31">
      <c r="A74" s="15">
        <v>35</v>
      </c>
      <c r="B74" s="15">
        <f t="shared" si="6"/>
        <v>72</v>
      </c>
      <c r="C74" s="7" t="s">
        <v>182</v>
      </c>
      <c r="D74" s="10" t="s">
        <v>246</v>
      </c>
      <c r="E74" s="11" t="s">
        <v>213</v>
      </c>
      <c r="F74" s="11" t="s">
        <v>207</v>
      </c>
      <c r="G74" s="11"/>
      <c r="H74" s="11"/>
      <c r="I74" s="11"/>
      <c r="J74" s="11"/>
      <c r="K74" s="11"/>
      <c r="L74" s="11"/>
      <c r="M74" s="11"/>
      <c r="N74" s="21" t="s">
        <v>207</v>
      </c>
      <c r="O74" s="13"/>
      <c r="P74" s="13"/>
      <c r="Q74" s="21" t="str">
        <f>IF(ISBLANK(D74),"E",VLOOKUP(D74,TnNT!$A$2:$B$116,2,FALSE))</f>
        <v>NT_SIGN</v>
      </c>
      <c r="R74" s="21" t="str">
        <f>IF(ISBLANK(F74),"E",VLOOKUP(F74,TnNT!$A$2:$B$116,2,FALSE))</f>
        <v>TOK_PLUS</v>
      </c>
      <c r="S74" s="21" t="str">
        <f>IF(ISBLANK(G74),"E",VLOOKUP(G74,TnNT!$A$2:$B$116,2,FALSE))</f>
        <v>E</v>
      </c>
      <c r="T74" s="21" t="str">
        <f>IF(ISBLANK(H74),"E",VLOOKUP(H74,TnNT!$A$2:$B$116,2,FALSE))</f>
        <v>E</v>
      </c>
      <c r="U74" s="21" t="str">
        <f>IF(ISBLANK(I74),"E",VLOOKUP(I74,TnNT!$A$2:$B$116,2,FALSE))</f>
        <v>E</v>
      </c>
      <c r="V74" s="21" t="str">
        <f>IF(ISBLANK(J74),"E",VLOOKUP(J74,TnNT!$A$2:$B$116,2,FALSE))</f>
        <v>E</v>
      </c>
      <c r="W74" s="21" t="str">
        <f>IF(ISBLANK(K74),"E",VLOOKUP(K74,TnNT!$A$2:$B$116,2,FALSE))</f>
        <v>E</v>
      </c>
      <c r="X74" s="21" t="str">
        <f>IF(ISBLANK(L74),"E",VLOOKUP(L74,TnNT!$A$2:$B$116,2,FALSE))</f>
        <v>E</v>
      </c>
      <c r="Y74" s="21" t="str">
        <f>IF(ISBLANK(M74),"E",VLOOKUP(M74,TnNT!$A$2:$B$116,2,FALSE))</f>
        <v>E</v>
      </c>
      <c r="Z74" s="13" t="str">
        <f>IF(ISBLANK(N74),"E",VLOOKUP(N74,TnNT!$A$2:$B$116,2,FALSE))</f>
        <v>TOK_PLUS</v>
      </c>
      <c r="AA74" s="13" t="str">
        <f>IF(ISBLANK(O74),"E",VLOOKUP(O74,TnNT!$A$2:$B$116,2,FALSE))</f>
        <v>E</v>
      </c>
      <c r="AB74" s="13" t="str">
        <f>IF(ISBLANK(P74),"E",VLOOKUP(P74,TnNT!$A$2:$B$116,2,FALSE))</f>
        <v>E</v>
      </c>
      <c r="AC74" s="13" t="str">
        <f t="shared" si="4"/>
        <v>{NT_SIGN,TOK_PLUS, E, E, E, E, E, E, E, TOK_PLUS, E, E},</v>
      </c>
      <c r="AD74" t="str">
        <f t="shared" si="5"/>
        <v>"&lt;SIGN&gt;",</v>
      </c>
      <c r="AE74" t="str">
        <f t="shared" si="7"/>
        <v>"&lt;PROGRAM&gt;", "&lt;ID_LIST&gt;", "&lt;ID_LIST_END&gt;",  "&lt;DECLARATIONS&gt;",  "&lt;TYPE&gt;",  "&lt;STD_TYPE&gt;",   "&lt;SUBPGM_DCLS&gt;",  "&lt;SUBPGM_DCL&gt;", "&lt;SUBPGM_HEAD&gt;",  "&lt;ARGS&gt;",  "&lt;PARM_LIST&gt;", "&lt;PARM_LIST_END&gt;",  "&lt;CMPD_STMT&gt;", "&lt;OPT_STMTS&gt;",  "&lt;STMT_LIST&gt;", "&lt;STMT_LIST_END&gt;",  "&lt;STMT&gt;",     "&lt;PROC_OR_ASSIGN&gt;",  "&lt;END_FOR&gt;",  "&lt;VARIABLE&gt;", "&lt;VAR_END&gt;",  "&lt;PROC_STMT_END&gt;",  "&lt;EXPR_LIST&gt;", "&lt;EXPR_LIST_END&gt;",  "&lt;EXPR&gt;", "&lt;EXPR_END&gt;",   "&lt;RELOP&gt;",      "&lt;SIMPLE_EXPR&gt;",  "&lt;SIMPLE_EXPR_END&gt;",  "&lt;ADD_OP&gt;",  "&lt;TERM&gt;", "&lt;TERM_END&gt;",  "&lt;MUL_OP&gt;",  "&lt;FACTOR&gt;",     "&lt;FACTOR_END&gt;",  "&lt;SIGN&gt;",</v>
      </c>
    </row>
    <row r="75" spans="1:31">
      <c r="A75" s="15"/>
      <c r="B75" s="15">
        <f t="shared" si="6"/>
        <v>73</v>
      </c>
      <c r="C75" s="7" t="s">
        <v>183</v>
      </c>
      <c r="D75" s="10" t="s">
        <v>246</v>
      </c>
      <c r="E75" s="11" t="s">
        <v>213</v>
      </c>
      <c r="F75" s="11" t="s">
        <v>139</v>
      </c>
      <c r="G75" s="11"/>
      <c r="H75" s="11"/>
      <c r="I75" s="11"/>
      <c r="J75" s="11"/>
      <c r="K75" s="11"/>
      <c r="L75" s="11"/>
      <c r="M75" s="11"/>
      <c r="N75" s="21" t="s">
        <v>139</v>
      </c>
      <c r="O75" s="13"/>
      <c r="P75" s="13"/>
      <c r="Q75" s="21" t="str">
        <f>IF(ISBLANK(D75),"E",VLOOKUP(D75,TnNT!$A$2:$B$116,2,FALSE))</f>
        <v>NT_SIGN</v>
      </c>
      <c r="R75" s="21" t="str">
        <f>IF(ISBLANK(F75),"E",VLOOKUP(F75,TnNT!$A$2:$B$116,2,FALSE))</f>
        <v>TOK_MINUS</v>
      </c>
      <c r="S75" s="21" t="str">
        <f>IF(ISBLANK(G75),"E",VLOOKUP(G75,TnNT!$A$2:$B$116,2,FALSE))</f>
        <v>E</v>
      </c>
      <c r="T75" s="21" t="str">
        <f>IF(ISBLANK(H75),"E",VLOOKUP(H75,TnNT!$A$2:$B$116,2,FALSE))</f>
        <v>E</v>
      </c>
      <c r="U75" s="21" t="str">
        <f>IF(ISBLANK(I75),"E",VLOOKUP(I75,TnNT!$A$2:$B$116,2,FALSE))</f>
        <v>E</v>
      </c>
      <c r="V75" s="21" t="str">
        <f>IF(ISBLANK(J75),"E",VLOOKUP(J75,TnNT!$A$2:$B$116,2,FALSE))</f>
        <v>E</v>
      </c>
      <c r="W75" s="21" t="str">
        <f>IF(ISBLANK(K75),"E",VLOOKUP(K75,TnNT!$A$2:$B$116,2,FALSE))</f>
        <v>E</v>
      </c>
      <c r="X75" s="21" t="str">
        <f>IF(ISBLANK(L75),"E",VLOOKUP(L75,TnNT!$A$2:$B$116,2,FALSE))</f>
        <v>E</v>
      </c>
      <c r="Y75" s="21" t="str">
        <f>IF(ISBLANK(M75),"E",VLOOKUP(M75,TnNT!$A$2:$B$116,2,FALSE))</f>
        <v>E</v>
      </c>
      <c r="Z75" s="13" t="str">
        <f>IF(ISBLANK(N75),"E",VLOOKUP(N75,TnNT!$A$2:$B$116,2,FALSE))</f>
        <v>TOK_MINUS</v>
      </c>
      <c r="AA75" s="13" t="str">
        <f>IF(ISBLANK(O75),"E",VLOOKUP(O75,TnNT!$A$2:$B$116,2,FALSE))</f>
        <v>E</v>
      </c>
      <c r="AB75" s="13" t="str">
        <f>IF(ISBLANK(P75),"E",VLOOKUP(P75,TnNT!$A$2:$B$116,2,FALSE))</f>
        <v>E</v>
      </c>
      <c r="AC75" s="13" t="str">
        <f t="shared" si="4"/>
        <v>{NT_SIGN,TOK_MINUS, E, E, E, E, E, E, E, TOK_MINUS, E, E},</v>
      </c>
      <c r="AD75" t="str">
        <f t="shared" si="5"/>
        <v/>
      </c>
    </row>
  </sheetData>
  <mergeCells count="4">
    <mergeCell ref="N1:P1"/>
    <mergeCell ref="D1:M1"/>
    <mergeCell ref="Z1:AB1"/>
    <mergeCell ref="Q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79" workbookViewId="0">
      <selection activeCell="B117" sqref="B117"/>
    </sheetView>
  </sheetViews>
  <sheetFormatPr defaultRowHeight="15"/>
  <cols>
    <col min="1" max="1" width="17.28515625" customWidth="1"/>
    <col min="2" max="2" width="21.140625" customWidth="1"/>
    <col min="3" max="3" width="9.140625" style="1"/>
    <col min="4" max="4" width="32.7109375" customWidth="1"/>
    <col min="5" max="5" width="20.5703125" customWidth="1"/>
  </cols>
  <sheetData>
    <row r="1" spans="1:4">
      <c r="A1" s="4" t="s">
        <v>264</v>
      </c>
      <c r="B1" s="2" t="s">
        <v>101</v>
      </c>
      <c r="C1" s="3" t="s">
        <v>102</v>
      </c>
      <c r="D1" s="2" t="s">
        <v>103</v>
      </c>
    </row>
    <row r="2" spans="1:4">
      <c r="A2" t="s">
        <v>262</v>
      </c>
      <c r="B2" t="s">
        <v>73</v>
      </c>
      <c r="C2" s="1">
        <v>-6</v>
      </c>
      <c r="D2" t="str">
        <f>"const int " &amp; B2 &amp; " = " &amp; C2 &amp; ";"</f>
        <v>const int TOK_CHAR_LIT = -6;</v>
      </c>
    </row>
    <row r="3" spans="1:4">
      <c r="A3" t="s">
        <v>112</v>
      </c>
      <c r="B3" t="s">
        <v>72</v>
      </c>
      <c r="C3" s="1">
        <f>C2+1</f>
        <v>-5</v>
      </c>
      <c r="D3" t="str">
        <f>"const int " &amp; B3 &amp; " = " &amp; C3 &amp; ";"</f>
        <v>const int TOK_REAL_LIT = -5;</v>
      </c>
    </row>
    <row r="4" spans="1:4">
      <c r="A4" t="s">
        <v>111</v>
      </c>
      <c r="B4" t="s">
        <v>71</v>
      </c>
      <c r="C4" s="1">
        <f t="shared" ref="C4:C67" si="0">C3+1</f>
        <v>-4</v>
      </c>
      <c r="D4" t="str">
        <f t="shared" ref="D4" si="1">"const int " &amp; B4 &amp; " = " &amp; C4 &amp; ";"</f>
        <v>const int TOK_INT_LIT = -4;</v>
      </c>
    </row>
    <row r="5" spans="1:4">
      <c r="A5" t="s">
        <v>124</v>
      </c>
      <c r="B5" t="s">
        <v>1</v>
      </c>
      <c r="C5" s="1">
        <f t="shared" si="0"/>
        <v>-3</v>
      </c>
      <c r="D5" t="str">
        <f>"const int " &amp; B5 &amp; " = " &amp; C5 &amp; ";"</f>
        <v>const int TOK_IDENT = -3;</v>
      </c>
    </row>
    <row r="6" spans="1:4">
      <c r="B6" t="s">
        <v>105</v>
      </c>
      <c r="C6" s="1">
        <f t="shared" si="0"/>
        <v>-2</v>
      </c>
      <c r="D6" t="str">
        <f t="shared" ref="D6:D7" si="2">"const int " &amp; B6 &amp; " = " &amp; C6 &amp; ";"</f>
        <v>const int TOK_ENDSRC = -2;</v>
      </c>
    </row>
    <row r="7" spans="1:4">
      <c r="B7" t="s">
        <v>104</v>
      </c>
      <c r="C7" s="1">
        <f t="shared" si="0"/>
        <v>-1</v>
      </c>
      <c r="D7" t="str">
        <f t="shared" si="2"/>
        <v>const int TOK_SCANERR = -1;</v>
      </c>
    </row>
    <row r="8" spans="1:4">
      <c r="A8" t="s">
        <v>265</v>
      </c>
      <c r="B8" t="s">
        <v>2</v>
      </c>
      <c r="C8" s="1">
        <f t="shared" si="0"/>
        <v>0</v>
      </c>
      <c r="D8" t="str">
        <f>"const int " &amp; B8 &amp; " = " &amp; C8 &amp; ";"</f>
        <v>const int TOK_AND = 0;</v>
      </c>
    </row>
    <row r="9" spans="1:4">
      <c r="A9" t="s">
        <v>128</v>
      </c>
      <c r="B9" t="s">
        <v>3</v>
      </c>
      <c r="C9" s="1">
        <f t="shared" si="0"/>
        <v>1</v>
      </c>
      <c r="D9" t="str">
        <f t="shared" ref="D9:D73" si="3">"const int " &amp; B9 &amp; " = " &amp; C9 &amp; ";"</f>
        <v>const int TOK_ARRAY = 1;</v>
      </c>
    </row>
    <row r="10" spans="1:4">
      <c r="A10" t="s">
        <v>133</v>
      </c>
      <c r="B10" t="s">
        <v>4</v>
      </c>
      <c r="C10" s="1">
        <f t="shared" si="0"/>
        <v>2</v>
      </c>
      <c r="D10" t="str">
        <f t="shared" si="3"/>
        <v>const int TOK_BEGIN = 2;</v>
      </c>
    </row>
    <row r="11" spans="1:4">
      <c r="A11" t="s">
        <v>266</v>
      </c>
      <c r="B11" t="s">
        <v>5</v>
      </c>
      <c r="C11" s="1">
        <f t="shared" si="0"/>
        <v>3</v>
      </c>
      <c r="D11" t="str">
        <f t="shared" si="3"/>
        <v>const int TOK_BOOLEAN = 3;</v>
      </c>
    </row>
    <row r="12" spans="1:4">
      <c r="A12" t="s">
        <v>267</v>
      </c>
      <c r="B12" t="s">
        <v>6</v>
      </c>
      <c r="C12" s="1">
        <f t="shared" si="0"/>
        <v>4</v>
      </c>
      <c r="D12" t="str">
        <f t="shared" si="3"/>
        <v>const int TOK_CASE = 4;</v>
      </c>
    </row>
    <row r="13" spans="1:4">
      <c r="A13" t="s">
        <v>268</v>
      </c>
      <c r="B13" t="s">
        <v>7</v>
      </c>
      <c r="C13" s="1">
        <f t="shared" si="0"/>
        <v>5</v>
      </c>
      <c r="D13" t="str">
        <f t="shared" si="3"/>
        <v>const int TOK_CHAR = 5;</v>
      </c>
    </row>
    <row r="14" spans="1:4">
      <c r="A14" t="s">
        <v>269</v>
      </c>
      <c r="B14" t="s">
        <v>8</v>
      </c>
      <c r="C14" s="1">
        <f t="shared" si="0"/>
        <v>6</v>
      </c>
      <c r="D14" t="str">
        <f t="shared" si="3"/>
        <v>const int TOK_CONST = 6;</v>
      </c>
    </row>
    <row r="15" spans="1:4">
      <c r="A15" t="s">
        <v>270</v>
      </c>
      <c r="B15" t="s">
        <v>9</v>
      </c>
      <c r="C15" s="1">
        <f t="shared" si="0"/>
        <v>7</v>
      </c>
      <c r="D15" t="str">
        <f t="shared" si="3"/>
        <v>const int TOK_DIV = 7;</v>
      </c>
    </row>
    <row r="16" spans="1:4">
      <c r="A16" t="s">
        <v>237</v>
      </c>
      <c r="B16" t="s">
        <v>10</v>
      </c>
      <c r="C16" s="1">
        <f t="shared" si="0"/>
        <v>8</v>
      </c>
      <c r="D16" t="str">
        <f t="shared" si="3"/>
        <v>const int TOK_DO = 8;</v>
      </c>
    </row>
    <row r="17" spans="1:4">
      <c r="A17" t="s">
        <v>197</v>
      </c>
      <c r="B17" t="s">
        <v>11</v>
      </c>
      <c r="C17" s="1">
        <f t="shared" si="0"/>
        <v>9</v>
      </c>
      <c r="D17" t="str">
        <f t="shared" si="3"/>
        <v>const int TOK_DOWNTO = 9;</v>
      </c>
    </row>
    <row r="18" spans="1:4">
      <c r="A18" t="s">
        <v>236</v>
      </c>
      <c r="B18" t="s">
        <v>12</v>
      </c>
      <c r="C18" s="1">
        <f t="shared" si="0"/>
        <v>10</v>
      </c>
      <c r="D18" t="str">
        <f t="shared" si="3"/>
        <v>const int TOK_ELSE = 10;</v>
      </c>
    </row>
    <row r="19" spans="1:4">
      <c r="A19" t="s">
        <v>189</v>
      </c>
      <c r="B19" t="s">
        <v>13</v>
      </c>
      <c r="C19" s="1">
        <f t="shared" si="0"/>
        <v>11</v>
      </c>
      <c r="D19" t="str">
        <f t="shared" si="3"/>
        <v>const int TOK_END = 11;</v>
      </c>
    </row>
    <row r="20" spans="1:4">
      <c r="A20" t="s">
        <v>271</v>
      </c>
      <c r="B20" t="s">
        <v>14</v>
      </c>
      <c r="C20" s="1">
        <f t="shared" si="0"/>
        <v>12</v>
      </c>
      <c r="D20" t="str">
        <f t="shared" si="3"/>
        <v>const int TOK_EOF = 12;</v>
      </c>
    </row>
    <row r="21" spans="1:4">
      <c r="A21" t="s">
        <v>272</v>
      </c>
      <c r="B21" t="s">
        <v>15</v>
      </c>
      <c r="C21" s="1">
        <f t="shared" si="0"/>
        <v>13</v>
      </c>
      <c r="D21" t="str">
        <f t="shared" si="3"/>
        <v>const int TOK_FALSE = 13;</v>
      </c>
    </row>
    <row r="22" spans="1:4">
      <c r="A22" t="s">
        <v>273</v>
      </c>
      <c r="B22" t="s">
        <v>16</v>
      </c>
      <c r="C22" s="1">
        <f t="shared" si="0"/>
        <v>14</v>
      </c>
      <c r="D22" t="str">
        <f t="shared" si="3"/>
        <v>const int TOK_FILE = 14;</v>
      </c>
    </row>
    <row r="23" spans="1:4">
      <c r="A23" t="s">
        <v>193</v>
      </c>
      <c r="B23" t="s">
        <v>17</v>
      </c>
      <c r="C23" s="1">
        <f t="shared" si="0"/>
        <v>15</v>
      </c>
      <c r="D23" t="str">
        <f t="shared" si="3"/>
        <v>const int TOK_FOR = 15;</v>
      </c>
    </row>
    <row r="24" spans="1:4">
      <c r="A24" t="s">
        <v>130</v>
      </c>
      <c r="B24" t="s">
        <v>18</v>
      </c>
      <c r="C24" s="1">
        <f t="shared" si="0"/>
        <v>16</v>
      </c>
      <c r="D24" t="str">
        <f t="shared" si="3"/>
        <v>const int TOK_FUNCTION = 16;</v>
      </c>
    </row>
    <row r="25" spans="1:4">
      <c r="A25" t="s">
        <v>274</v>
      </c>
      <c r="B25" t="s">
        <v>19</v>
      </c>
      <c r="C25" s="1">
        <f t="shared" si="0"/>
        <v>17</v>
      </c>
      <c r="D25" t="str">
        <f t="shared" si="3"/>
        <v>const int TOK_GOTO = 17;</v>
      </c>
    </row>
    <row r="26" spans="1:4">
      <c r="A26" t="s">
        <v>134</v>
      </c>
      <c r="B26" t="s">
        <v>20</v>
      </c>
      <c r="C26" s="1">
        <f t="shared" si="0"/>
        <v>18</v>
      </c>
      <c r="D26" t="str">
        <f t="shared" si="3"/>
        <v>const int TOK_IF = 18;</v>
      </c>
    </row>
    <row r="27" spans="1:4">
      <c r="A27" t="s">
        <v>275</v>
      </c>
      <c r="B27" t="s">
        <v>21</v>
      </c>
      <c r="C27" s="1">
        <f t="shared" si="0"/>
        <v>19</v>
      </c>
      <c r="D27" t="str">
        <f t="shared" si="3"/>
        <v>const int TOK_IN = 19;</v>
      </c>
    </row>
    <row r="28" spans="1:4">
      <c r="A28" t="s">
        <v>129</v>
      </c>
      <c r="B28" t="s">
        <v>22</v>
      </c>
      <c r="C28" s="1">
        <f t="shared" si="0"/>
        <v>20</v>
      </c>
      <c r="D28" t="str">
        <f t="shared" si="3"/>
        <v>const int TOK_INTEGER = 20;</v>
      </c>
    </row>
    <row r="29" spans="1:4">
      <c r="A29" t="s">
        <v>276</v>
      </c>
      <c r="B29" t="s">
        <v>23</v>
      </c>
      <c r="C29" s="1">
        <f t="shared" si="0"/>
        <v>21</v>
      </c>
      <c r="D29" t="str">
        <f t="shared" si="3"/>
        <v>const int TOK_LABEL = 21;</v>
      </c>
    </row>
    <row r="30" spans="1:4">
      <c r="A30" t="s">
        <v>277</v>
      </c>
      <c r="B30" t="s">
        <v>24</v>
      </c>
      <c r="C30" s="1">
        <f t="shared" si="0"/>
        <v>22</v>
      </c>
      <c r="D30" t="str">
        <f t="shared" si="3"/>
        <v>const int TOK_MAXINT = 22;</v>
      </c>
    </row>
    <row r="31" spans="1:4">
      <c r="A31" t="s">
        <v>278</v>
      </c>
      <c r="B31" t="s">
        <v>25</v>
      </c>
      <c r="C31" s="1">
        <f t="shared" si="0"/>
        <v>23</v>
      </c>
      <c r="D31" t="str">
        <f t="shared" si="3"/>
        <v>const int TOK_MOD = 23;</v>
      </c>
    </row>
    <row r="32" spans="1:4">
      <c r="A32" t="s">
        <v>279</v>
      </c>
      <c r="B32" t="s">
        <v>26</v>
      </c>
      <c r="C32" s="1">
        <f t="shared" si="0"/>
        <v>24</v>
      </c>
      <c r="D32" t="str">
        <f t="shared" si="3"/>
        <v>const int TOK_NIL = 24;</v>
      </c>
    </row>
    <row r="33" spans="1:4">
      <c r="A33" t="s">
        <v>211</v>
      </c>
      <c r="B33" t="s">
        <v>27</v>
      </c>
      <c r="C33" s="1">
        <f t="shared" si="0"/>
        <v>25</v>
      </c>
      <c r="D33" t="str">
        <f t="shared" si="3"/>
        <v>const int TOK_NOT = 25;</v>
      </c>
    </row>
    <row r="34" spans="1:4">
      <c r="A34" t="s">
        <v>223</v>
      </c>
      <c r="B34" t="s">
        <v>28</v>
      </c>
      <c r="C34" s="1">
        <f t="shared" si="0"/>
        <v>26</v>
      </c>
      <c r="D34" t="str">
        <f t="shared" si="3"/>
        <v>const int TOK_OF = 26;</v>
      </c>
    </row>
    <row r="35" spans="1:4">
      <c r="A35" t="s">
        <v>280</v>
      </c>
      <c r="B35" t="s">
        <v>29</v>
      </c>
      <c r="C35" s="1">
        <f t="shared" si="0"/>
        <v>27</v>
      </c>
      <c r="D35" t="str">
        <f t="shared" si="3"/>
        <v>const int TOK_OR = 27;</v>
      </c>
    </row>
    <row r="36" spans="1:4">
      <c r="A36" t="s">
        <v>281</v>
      </c>
      <c r="B36" t="s">
        <v>30</v>
      </c>
      <c r="C36" s="1">
        <f t="shared" si="0"/>
        <v>28</v>
      </c>
      <c r="D36" t="str">
        <f t="shared" si="3"/>
        <v>const int TOK_OUTPUT = 28;</v>
      </c>
    </row>
    <row r="37" spans="1:4">
      <c r="A37" t="s">
        <v>282</v>
      </c>
      <c r="B37" t="s">
        <v>31</v>
      </c>
      <c r="C37" s="1">
        <f t="shared" si="0"/>
        <v>29</v>
      </c>
      <c r="D37" t="str">
        <f t="shared" si="3"/>
        <v>const int TOK_PACK = 29;</v>
      </c>
    </row>
    <row r="38" spans="1:4">
      <c r="A38" t="s">
        <v>283</v>
      </c>
      <c r="B38" t="s">
        <v>32</v>
      </c>
      <c r="C38" s="1">
        <f t="shared" si="0"/>
        <v>30</v>
      </c>
      <c r="D38" t="str">
        <f t="shared" si="3"/>
        <v>const int TOK_PACKED = 30;</v>
      </c>
    </row>
    <row r="39" spans="1:4">
      <c r="A39" t="s">
        <v>131</v>
      </c>
      <c r="B39" t="s">
        <v>33</v>
      </c>
      <c r="C39" s="1">
        <f t="shared" si="0"/>
        <v>31</v>
      </c>
      <c r="D39" t="str">
        <f t="shared" si="3"/>
        <v>const int TOK_PROCEDURE = 31;</v>
      </c>
    </row>
    <row r="40" spans="1:4">
      <c r="A40" t="s">
        <v>122</v>
      </c>
      <c r="B40" t="s">
        <v>0</v>
      </c>
      <c r="C40" s="1">
        <f t="shared" si="0"/>
        <v>32</v>
      </c>
      <c r="D40" t="str">
        <f t="shared" si="3"/>
        <v>const int TOK_PROGRAM = 32;</v>
      </c>
    </row>
    <row r="41" spans="1:4">
      <c r="A41" t="s">
        <v>284</v>
      </c>
      <c r="B41" t="s">
        <v>34</v>
      </c>
      <c r="C41" s="1">
        <f t="shared" si="0"/>
        <v>33</v>
      </c>
      <c r="D41" t="str">
        <f t="shared" si="3"/>
        <v>const int TOK_READ = 33;</v>
      </c>
    </row>
    <row r="42" spans="1:4">
      <c r="A42" t="s">
        <v>285</v>
      </c>
      <c r="B42" t="s">
        <v>35</v>
      </c>
      <c r="C42" s="1">
        <f t="shared" si="0"/>
        <v>34</v>
      </c>
      <c r="D42" t="str">
        <f t="shared" si="3"/>
        <v>const int TOK_READLN = 34;</v>
      </c>
    </row>
    <row r="43" spans="1:4">
      <c r="A43" t="s">
        <v>187</v>
      </c>
      <c r="B43" t="s">
        <v>36</v>
      </c>
      <c r="C43" s="1">
        <f t="shared" si="0"/>
        <v>35</v>
      </c>
      <c r="D43" t="str">
        <f t="shared" si="3"/>
        <v>const int TOK_REAL = 35;</v>
      </c>
    </row>
    <row r="44" spans="1:4">
      <c r="A44" t="s">
        <v>286</v>
      </c>
      <c r="B44" t="s">
        <v>37</v>
      </c>
      <c r="C44" s="1">
        <f t="shared" si="0"/>
        <v>36</v>
      </c>
      <c r="D44" t="str">
        <f t="shared" si="3"/>
        <v>const int TOK_RECORD = 36;</v>
      </c>
    </row>
    <row r="45" spans="1:4">
      <c r="A45" t="s">
        <v>287</v>
      </c>
      <c r="B45" t="s">
        <v>38</v>
      </c>
      <c r="C45" s="1">
        <f t="shared" si="0"/>
        <v>37</v>
      </c>
      <c r="D45" t="str">
        <f t="shared" si="3"/>
        <v>const int TOK_REPEAT = 37;</v>
      </c>
    </row>
    <row r="46" spans="1:4">
      <c r="A46" t="s">
        <v>288</v>
      </c>
      <c r="B46" t="s">
        <v>39</v>
      </c>
      <c r="C46" s="1">
        <f t="shared" si="0"/>
        <v>38</v>
      </c>
      <c r="D46" t="str">
        <f t="shared" si="3"/>
        <v>const int TOK_SET = 38;</v>
      </c>
    </row>
    <row r="47" spans="1:4">
      <c r="A47" t="s">
        <v>188</v>
      </c>
      <c r="B47" t="s">
        <v>81</v>
      </c>
      <c r="C47" s="1">
        <f t="shared" si="0"/>
        <v>39</v>
      </c>
      <c r="D47" t="str">
        <f t="shared" si="3"/>
        <v>const int TOK_STRING = 39;</v>
      </c>
    </row>
    <row r="48" spans="1:4">
      <c r="A48" t="s">
        <v>235</v>
      </c>
      <c r="B48" t="s">
        <v>40</v>
      </c>
      <c r="C48" s="1">
        <f t="shared" si="0"/>
        <v>40</v>
      </c>
      <c r="D48" t="str">
        <f t="shared" si="3"/>
        <v>const int TOK_THEN = 40;</v>
      </c>
    </row>
    <row r="49" spans="1:4">
      <c r="A49" t="s">
        <v>196</v>
      </c>
      <c r="B49" t="s">
        <v>41</v>
      </c>
      <c r="C49" s="1">
        <f t="shared" si="0"/>
        <v>41</v>
      </c>
      <c r="D49" t="str">
        <f t="shared" si="3"/>
        <v>const int TOK_TO = 41;</v>
      </c>
    </row>
    <row r="50" spans="1:4">
      <c r="A50" t="s">
        <v>289</v>
      </c>
      <c r="B50" t="s">
        <v>42</v>
      </c>
      <c r="C50" s="1">
        <f t="shared" si="0"/>
        <v>42</v>
      </c>
      <c r="D50" t="str">
        <f t="shared" si="3"/>
        <v>const int TOK_TRUE = 42;</v>
      </c>
    </row>
    <row r="51" spans="1:4">
      <c r="A51" t="s">
        <v>290</v>
      </c>
      <c r="B51" t="s">
        <v>43</v>
      </c>
      <c r="C51" s="1">
        <f t="shared" si="0"/>
        <v>43</v>
      </c>
      <c r="D51" t="str">
        <f t="shared" si="3"/>
        <v>const int TOK_TYPE = 43;</v>
      </c>
    </row>
    <row r="52" spans="1:4">
      <c r="A52" t="s">
        <v>291</v>
      </c>
      <c r="B52" t="s">
        <v>44</v>
      </c>
      <c r="C52" s="1">
        <f t="shared" si="0"/>
        <v>44</v>
      </c>
      <c r="D52" t="str">
        <f t="shared" si="3"/>
        <v>const int TOK_UNTIL = 44;</v>
      </c>
    </row>
    <row r="53" spans="1:4">
      <c r="A53" t="s">
        <v>123</v>
      </c>
      <c r="B53" t="s">
        <v>45</v>
      </c>
      <c r="C53" s="1">
        <f t="shared" si="0"/>
        <v>45</v>
      </c>
      <c r="D53" t="str">
        <f t="shared" si="3"/>
        <v>const int TOK_VAR = 45;</v>
      </c>
    </row>
    <row r="54" spans="1:4">
      <c r="A54" t="s">
        <v>135</v>
      </c>
      <c r="B54" t="s">
        <v>46</v>
      </c>
      <c r="C54" s="1">
        <f t="shared" si="0"/>
        <v>46</v>
      </c>
      <c r="D54" t="str">
        <f t="shared" si="3"/>
        <v>const int TOK_WHILE = 46;</v>
      </c>
    </row>
    <row r="55" spans="1:4">
      <c r="A55" t="s">
        <v>292</v>
      </c>
      <c r="B55" t="s">
        <v>47</v>
      </c>
      <c r="C55" s="1">
        <f t="shared" si="0"/>
        <v>47</v>
      </c>
      <c r="D55" t="str">
        <f t="shared" si="3"/>
        <v>const int TOK_WITH = 47;</v>
      </c>
    </row>
    <row r="56" spans="1:4">
      <c r="A56" t="s">
        <v>293</v>
      </c>
      <c r="B56" t="s">
        <v>48</v>
      </c>
      <c r="C56" s="1">
        <f t="shared" si="0"/>
        <v>48</v>
      </c>
      <c r="D56" t="str">
        <f t="shared" si="3"/>
        <v>const int TOK_WRITE = 48;</v>
      </c>
    </row>
    <row r="57" spans="1:4">
      <c r="A57" t="s">
        <v>294</v>
      </c>
      <c r="B57" t="s">
        <v>49</v>
      </c>
      <c r="C57" s="1">
        <f t="shared" si="0"/>
        <v>49</v>
      </c>
      <c r="D57" t="str">
        <f t="shared" si="3"/>
        <v>const int TOK_WRITELN = 49;</v>
      </c>
    </row>
    <row r="58" spans="1:4">
      <c r="A58" t="s">
        <v>217</v>
      </c>
      <c r="B58" t="s">
        <v>50</v>
      </c>
      <c r="C58" s="1">
        <f t="shared" si="0"/>
        <v>50</v>
      </c>
      <c r="D58" t="str">
        <f t="shared" si="3"/>
        <v>const int TOK_PERIOD = 50;</v>
      </c>
    </row>
    <row r="59" spans="1:4">
      <c r="A59" t="s">
        <v>132</v>
      </c>
      <c r="B59" t="s">
        <v>51</v>
      </c>
      <c r="C59" s="1">
        <f t="shared" si="0"/>
        <v>51</v>
      </c>
      <c r="D59" t="str">
        <f t="shared" si="3"/>
        <v>const int TOK_LEFTPAR = 51;</v>
      </c>
    </row>
    <row r="60" spans="1:4">
      <c r="A60" t="s">
        <v>229</v>
      </c>
      <c r="B60" t="s">
        <v>52</v>
      </c>
      <c r="C60" s="1">
        <f t="shared" si="0"/>
        <v>52</v>
      </c>
      <c r="D60" t="str">
        <f t="shared" si="3"/>
        <v>const int TOK_RIGHTPAR = 52;</v>
      </c>
    </row>
    <row r="61" spans="1:4">
      <c r="A61" t="s">
        <v>208</v>
      </c>
      <c r="B61" t="s">
        <v>53</v>
      </c>
      <c r="C61" s="1">
        <f t="shared" si="0"/>
        <v>53</v>
      </c>
      <c r="D61" t="str">
        <f t="shared" si="3"/>
        <v>const int TOK_STAR = 53;</v>
      </c>
    </row>
    <row r="62" spans="1:4">
      <c r="A62" t="s">
        <v>220</v>
      </c>
      <c r="B62" t="s">
        <v>54</v>
      </c>
      <c r="C62" s="1">
        <f t="shared" si="0"/>
        <v>54</v>
      </c>
      <c r="D62" t="str">
        <f t="shared" si="3"/>
        <v>const int TOK_COLON = 54;</v>
      </c>
    </row>
    <row r="63" spans="1:4">
      <c r="A63" t="s">
        <v>200</v>
      </c>
      <c r="B63" t="s">
        <v>55</v>
      </c>
      <c r="C63" s="1">
        <f t="shared" si="0"/>
        <v>55</v>
      </c>
      <c r="D63" t="str">
        <f t="shared" si="3"/>
        <v>const int TOK_LTHAN = 55;</v>
      </c>
    </row>
    <row r="64" spans="1:4">
      <c r="A64" t="s">
        <v>203</v>
      </c>
      <c r="B64" t="s">
        <v>56</v>
      </c>
      <c r="C64" s="1">
        <f t="shared" si="0"/>
        <v>56</v>
      </c>
      <c r="D64" t="str">
        <f t="shared" si="3"/>
        <v>const int TOK_GTHAN = 56;</v>
      </c>
    </row>
    <row r="65" spans="1:6">
      <c r="A65" t="s">
        <v>202</v>
      </c>
      <c r="B65" t="s">
        <v>57</v>
      </c>
      <c r="C65" s="1">
        <f t="shared" si="0"/>
        <v>57</v>
      </c>
      <c r="D65" t="str">
        <f t="shared" si="3"/>
        <v>const int TOK_EQUAL = 57;</v>
      </c>
    </row>
    <row r="66" spans="1:6">
      <c r="A66" t="s">
        <v>207</v>
      </c>
      <c r="B66" t="s">
        <v>58</v>
      </c>
      <c r="C66" s="1">
        <f t="shared" si="0"/>
        <v>58</v>
      </c>
      <c r="D66" t="str">
        <f t="shared" si="3"/>
        <v>const int TOK_PLUS = 58;</v>
      </c>
    </row>
    <row r="67" spans="1:6">
      <c r="A67" t="s">
        <v>139</v>
      </c>
      <c r="B67" t="s">
        <v>59</v>
      </c>
      <c r="C67" s="1">
        <f t="shared" si="0"/>
        <v>59</v>
      </c>
      <c r="D67" t="str">
        <f t="shared" si="3"/>
        <v>const int TOK_MINUS = 59;</v>
      </c>
    </row>
    <row r="68" spans="1:6">
      <c r="A68" t="s">
        <v>209</v>
      </c>
      <c r="B68" t="s">
        <v>60</v>
      </c>
      <c r="C68" s="1">
        <f t="shared" ref="C68:C78" si="4">C67+1</f>
        <v>60</v>
      </c>
      <c r="D68" t="str">
        <f t="shared" si="3"/>
        <v>const int TOK_SLASH = 60;</v>
      </c>
    </row>
    <row r="69" spans="1:6">
      <c r="A69" t="s">
        <v>199</v>
      </c>
      <c r="B69" t="s">
        <v>61</v>
      </c>
      <c r="C69" s="1">
        <f t="shared" si="4"/>
        <v>61</v>
      </c>
      <c r="D69" t="str">
        <f t="shared" si="3"/>
        <v>const int TOK_LBRKT = 61;</v>
      </c>
    </row>
    <row r="70" spans="1:6">
      <c r="A70" t="s">
        <v>222</v>
      </c>
      <c r="B70" t="s">
        <v>62</v>
      </c>
      <c r="C70" s="1">
        <f t="shared" si="4"/>
        <v>62</v>
      </c>
      <c r="D70" t="str">
        <f t="shared" si="3"/>
        <v>const int TOK_RBRKT = 62;</v>
      </c>
    </row>
    <row r="71" spans="1:6">
      <c r="A71" t="s">
        <v>138</v>
      </c>
      <c r="B71" t="s">
        <v>63</v>
      </c>
      <c r="C71" s="1">
        <f t="shared" si="4"/>
        <v>63</v>
      </c>
      <c r="D71" t="str">
        <f t="shared" si="3"/>
        <v>const int TOK_COMMA = 63;</v>
      </c>
    </row>
    <row r="72" spans="1:6">
      <c r="A72" t="s">
        <v>190</v>
      </c>
      <c r="B72" t="s">
        <v>64</v>
      </c>
      <c r="C72" s="1">
        <f t="shared" si="4"/>
        <v>64</v>
      </c>
      <c r="D72" t="str">
        <f t="shared" si="3"/>
        <v>const int TOK_SEMIC = 64;</v>
      </c>
    </row>
    <row r="73" spans="1:6">
      <c r="A73" t="s">
        <v>263</v>
      </c>
      <c r="B73" t="s">
        <v>65</v>
      </c>
      <c r="C73" s="1">
        <f t="shared" si="4"/>
        <v>65</v>
      </c>
      <c r="D73" t="str">
        <f t="shared" si="3"/>
        <v>const int TOK_HAT = 65;</v>
      </c>
    </row>
    <row r="74" spans="1:6">
      <c r="A74" t="s">
        <v>205</v>
      </c>
      <c r="B74" t="s">
        <v>66</v>
      </c>
      <c r="C74" s="1">
        <f t="shared" si="4"/>
        <v>66</v>
      </c>
      <c r="D74" t="str">
        <f t="shared" ref="D74:D82" si="5">"const int " &amp; B74 &amp; " = " &amp; C74 &amp; ";"</f>
        <v>const int TOK_NOT_EQ = 66;</v>
      </c>
    </row>
    <row r="75" spans="1:6">
      <c r="A75" t="s">
        <v>201</v>
      </c>
      <c r="B75" t="s">
        <v>67</v>
      </c>
      <c r="C75" s="1">
        <f t="shared" si="4"/>
        <v>67</v>
      </c>
      <c r="D75" t="str">
        <f t="shared" si="5"/>
        <v>const int TOK_LT_EQ = 67;</v>
      </c>
    </row>
    <row r="76" spans="1:6">
      <c r="A76" t="s">
        <v>204</v>
      </c>
      <c r="B76" t="s">
        <v>68</v>
      </c>
      <c r="C76" s="1">
        <f t="shared" si="4"/>
        <v>68</v>
      </c>
      <c r="D76" t="str">
        <f t="shared" si="5"/>
        <v>const int TOK_GT_EQ = 68;</v>
      </c>
    </row>
    <row r="77" spans="1:6">
      <c r="A77" t="s">
        <v>238</v>
      </c>
      <c r="B77" t="s">
        <v>69</v>
      </c>
      <c r="C77" s="1">
        <f t="shared" si="4"/>
        <v>69</v>
      </c>
      <c r="D77" t="str">
        <f t="shared" si="5"/>
        <v>const int TOK_ASSIGN = 69;</v>
      </c>
    </row>
    <row r="78" spans="1:6">
      <c r="A78" t="s">
        <v>221</v>
      </c>
      <c r="B78" t="s">
        <v>70</v>
      </c>
      <c r="C78" s="1">
        <f t="shared" si="4"/>
        <v>70</v>
      </c>
      <c r="D78" t="str">
        <f t="shared" si="5"/>
        <v>const int TOK_DOTDOT = 70;</v>
      </c>
    </row>
    <row r="79" spans="1:6">
      <c r="A79" t="s">
        <v>76</v>
      </c>
      <c r="B79" t="s">
        <v>76</v>
      </c>
      <c r="C79" s="1">
        <v>199</v>
      </c>
      <c r="D79" t="str">
        <f t="shared" si="5"/>
        <v>const int E = 199;</v>
      </c>
      <c r="E79" t="str">
        <f>"""&lt;" &amp; A79 &amp; "&gt;"","</f>
        <v>"&lt;E&gt;",</v>
      </c>
      <c r="F79" t="str">
        <f>E79</f>
        <v>"&lt;E&gt;",</v>
      </c>
    </row>
    <row r="80" spans="1:6">
      <c r="A80" t="s">
        <v>309</v>
      </c>
      <c r="B80" t="s">
        <v>77</v>
      </c>
      <c r="C80" s="1">
        <f>C79+1</f>
        <v>200</v>
      </c>
      <c r="D80" t="str">
        <f t="shared" si="5"/>
        <v>const int NT_PROGRAM = 200;</v>
      </c>
      <c r="E80" t="str">
        <f t="shared" ref="E80:E116" si="6">"""&lt;" &amp; A80 &amp; "&gt;"","</f>
        <v>"&lt;PGM&gt;",</v>
      </c>
      <c r="F80" t="str">
        <f>F79&amp;E80</f>
        <v>"&lt;E&gt;","&lt;PGM&gt;",</v>
      </c>
    </row>
    <row r="81" spans="1:6">
      <c r="A81" t="str">
        <f>MID(B81,4,99)</f>
        <v>DECLARATIONS</v>
      </c>
      <c r="B81" t="s">
        <v>79</v>
      </c>
      <c r="C81" s="1">
        <f t="shared" ref="C81:C116" si="7">C80+1</f>
        <v>201</v>
      </c>
      <c r="D81" t="str">
        <f t="shared" si="5"/>
        <v>const int NT_DECLARATIONS = 201;</v>
      </c>
      <c r="E81" t="str">
        <f t="shared" si="6"/>
        <v>"&lt;DECLARATIONS&gt;",</v>
      </c>
      <c r="F81" t="str">
        <f t="shared" ref="F81:F116" si="8">F80&amp;E81</f>
        <v>"&lt;E&gt;","&lt;PGM&gt;","&lt;DECLARATIONS&gt;",</v>
      </c>
    </row>
    <row r="82" spans="1:6">
      <c r="A82" t="str">
        <f>MID(B82,4,99)</f>
        <v>SUBPGM_DCLS</v>
      </c>
      <c r="B82" t="s">
        <v>82</v>
      </c>
      <c r="C82" s="1">
        <f t="shared" si="7"/>
        <v>202</v>
      </c>
      <c r="D82" t="str">
        <f t="shared" si="5"/>
        <v>const int NT_SUBPGM_DCLS = 202;</v>
      </c>
      <c r="E82" t="str">
        <f t="shared" si="6"/>
        <v>"&lt;SUBPGM_DCLS&gt;",</v>
      </c>
      <c r="F82" t="str">
        <f t="shared" si="8"/>
        <v>"&lt;E&gt;","&lt;PGM&gt;","&lt;DECLARATIONS&gt;","&lt;SUBPGM_DCLS&gt;",</v>
      </c>
    </row>
    <row r="83" spans="1:6">
      <c r="A83" t="str">
        <f>MID(B83,4,99)</f>
        <v>CMPD_STMT</v>
      </c>
      <c r="B83" t="s">
        <v>83</v>
      </c>
      <c r="C83" s="1">
        <f t="shared" si="7"/>
        <v>203</v>
      </c>
      <c r="D83" t="str">
        <f t="shared" ref="D83:D116" si="9">"const int " &amp; B83 &amp; " = " &amp; C83 &amp; ";"</f>
        <v>const int NT_CMPD_STMT = 203;</v>
      </c>
      <c r="E83" t="str">
        <f t="shared" si="6"/>
        <v>"&lt;CMPD_STMT&gt;",</v>
      </c>
      <c r="F83" t="str">
        <f t="shared" si="8"/>
        <v>"&lt;E&gt;","&lt;PGM&gt;","&lt;DECLARATIONS&gt;","&lt;SUBPGM_DCLS&gt;","&lt;CMPD_STMT&gt;",</v>
      </c>
    </row>
    <row r="84" spans="1:6">
      <c r="A84" t="str">
        <f>MID(B84,4,99)</f>
        <v>ID_LIST</v>
      </c>
      <c r="B84" t="s">
        <v>78</v>
      </c>
      <c r="C84" s="1">
        <f t="shared" si="7"/>
        <v>204</v>
      </c>
      <c r="D84" t="str">
        <f t="shared" si="9"/>
        <v>const int NT_ID_LIST = 204;</v>
      </c>
      <c r="E84" t="str">
        <f t="shared" si="6"/>
        <v>"&lt;ID_LIST&gt;",</v>
      </c>
      <c r="F84" t="str">
        <f t="shared" si="8"/>
        <v>"&lt;E&gt;","&lt;PGM&gt;","&lt;DECLARATIONS&gt;","&lt;SUBPGM_DCLS&gt;","&lt;CMPD_STMT&gt;","&lt;ID_LIST&gt;",</v>
      </c>
    </row>
    <row r="85" spans="1:6">
      <c r="A85" t="str">
        <f>MID(B85,4,99)</f>
        <v>ID_LIST_END</v>
      </c>
      <c r="B85" t="s">
        <v>306</v>
      </c>
      <c r="C85" s="1">
        <f t="shared" si="7"/>
        <v>205</v>
      </c>
      <c r="D85" t="str">
        <f t="shared" ref="D85" si="10">"const int " &amp; B85 &amp; " = " &amp; C85 &amp; ";"</f>
        <v>const int NT_ID_LIST_END = 205;</v>
      </c>
      <c r="E85" t="str">
        <f t="shared" si="6"/>
        <v>"&lt;ID_LIST_END&gt;",</v>
      </c>
      <c r="F85" t="str">
        <f t="shared" si="8"/>
        <v>"&lt;E&gt;","&lt;PGM&gt;","&lt;DECLARATIONS&gt;","&lt;SUBPGM_DCLS&gt;","&lt;CMPD_STMT&gt;","&lt;ID_LIST&gt;","&lt;ID_LIST_END&gt;",</v>
      </c>
    </row>
    <row r="86" spans="1:6">
      <c r="A86" t="s">
        <v>311</v>
      </c>
      <c r="B86" t="s">
        <v>80</v>
      </c>
      <c r="C86" s="1">
        <f t="shared" si="7"/>
        <v>206</v>
      </c>
      <c r="D86" t="str">
        <f t="shared" si="9"/>
        <v>const int NT_TYPE = 206;</v>
      </c>
      <c r="E86" t="str">
        <f t="shared" si="6"/>
        <v>"&lt;DTYPE&gt;",</v>
      </c>
      <c r="F86" t="str">
        <f t="shared" si="8"/>
        <v>"&lt;E&gt;","&lt;PGM&gt;","&lt;DECLARATIONS&gt;","&lt;SUBPGM_DCLS&gt;","&lt;CMPD_STMT&gt;","&lt;ID_LIST&gt;","&lt;ID_LIST_END&gt;","&lt;DTYPE&gt;",</v>
      </c>
    </row>
    <row r="87" spans="1:6">
      <c r="A87" t="str">
        <f t="shared" ref="A87:A116" si="11">MID(B87,4,99)</f>
        <v>STD_TYPE</v>
      </c>
      <c r="B87" t="s">
        <v>84</v>
      </c>
      <c r="C87" s="1">
        <f t="shared" si="7"/>
        <v>207</v>
      </c>
      <c r="D87" t="str">
        <f t="shared" si="9"/>
        <v>const int NT_STD_TYPE = 207;</v>
      </c>
      <c r="E87" t="str">
        <f t="shared" si="6"/>
        <v>"&lt;STD_TYPE&gt;",</v>
      </c>
      <c r="F87" t="str">
        <f t="shared" si="8"/>
        <v>"&lt;E&gt;","&lt;PGM&gt;","&lt;DECLARATIONS&gt;","&lt;SUBPGM_DCLS&gt;","&lt;CMPD_STMT&gt;","&lt;ID_LIST&gt;","&lt;ID_LIST_END&gt;","&lt;DTYPE&gt;","&lt;STD_TYPE&gt;",</v>
      </c>
    </row>
    <row r="88" spans="1:6">
      <c r="A88" t="str">
        <f t="shared" si="11"/>
        <v>SUBPGM_DCL</v>
      </c>
      <c r="B88" t="s">
        <v>85</v>
      </c>
      <c r="C88" s="1">
        <f t="shared" si="7"/>
        <v>208</v>
      </c>
      <c r="D88" t="str">
        <f t="shared" si="9"/>
        <v>const int NT_SUBPGM_DCL = 208;</v>
      </c>
      <c r="E88" t="str">
        <f t="shared" si="6"/>
        <v>"&lt;SUBPGM_DCL&gt;",</v>
      </c>
      <c r="F88" t="str">
        <f t="shared" si="8"/>
        <v>"&lt;E&gt;","&lt;PGM&gt;","&lt;DECLARATIONS&gt;","&lt;SUBPGM_DCLS&gt;","&lt;CMPD_STMT&gt;","&lt;ID_LIST&gt;","&lt;ID_LIST_END&gt;","&lt;DTYPE&gt;","&lt;STD_TYPE&gt;","&lt;SUBPGM_DCL&gt;",</v>
      </c>
    </row>
    <row r="89" spans="1:6">
      <c r="A89" t="str">
        <f t="shared" si="11"/>
        <v>SUBPGM_HEAD</v>
      </c>
      <c r="B89" t="s">
        <v>86</v>
      </c>
      <c r="C89" s="1">
        <f t="shared" si="7"/>
        <v>209</v>
      </c>
      <c r="D89" t="str">
        <f t="shared" si="9"/>
        <v>const int NT_SUBPGM_HEAD = 209;</v>
      </c>
      <c r="E89" t="str">
        <f t="shared" si="6"/>
        <v>"&lt;SUBPGM_HEAD&gt;",</v>
      </c>
      <c r="F89" t="str">
        <f t="shared" si="8"/>
        <v>"&lt;E&gt;","&lt;PGM&gt;","&lt;DECLARATIONS&gt;","&lt;SUBPGM_DCLS&gt;","&lt;CMPD_STMT&gt;","&lt;ID_LIST&gt;","&lt;ID_LIST_END&gt;","&lt;DTYPE&gt;","&lt;STD_TYPE&gt;","&lt;SUBPGM_DCL&gt;","&lt;SUBPGM_HEAD&gt;",</v>
      </c>
    </row>
    <row r="90" spans="1:6">
      <c r="A90" t="str">
        <f t="shared" si="11"/>
        <v>ARGS</v>
      </c>
      <c r="B90" t="s">
        <v>87</v>
      </c>
      <c r="C90" s="1">
        <f t="shared" si="7"/>
        <v>210</v>
      </c>
      <c r="D90" t="str">
        <f t="shared" si="9"/>
        <v>const int NT_ARGS = 210;</v>
      </c>
      <c r="E90" t="str">
        <f t="shared" si="6"/>
        <v>"&lt;ARGS&gt;",</v>
      </c>
      <c r="F90" t="str">
        <f t="shared" si="8"/>
        <v>"&lt;E&gt;","&lt;PGM&gt;","&lt;DECLARATIONS&gt;","&lt;SUBPGM_DCLS&gt;","&lt;CMPD_STMT&gt;","&lt;ID_LIST&gt;","&lt;ID_LIST_END&gt;","&lt;DTYPE&gt;","&lt;STD_TYPE&gt;","&lt;SUBPGM_DCL&gt;","&lt;SUBPGM_HEAD&gt;","&lt;ARGS&gt;",</v>
      </c>
    </row>
    <row r="91" spans="1:6">
      <c r="A91" t="str">
        <f t="shared" si="11"/>
        <v>PARM_LIST</v>
      </c>
      <c r="B91" t="s">
        <v>88</v>
      </c>
      <c r="C91" s="1">
        <f t="shared" si="7"/>
        <v>211</v>
      </c>
      <c r="D91" t="str">
        <f t="shared" si="9"/>
        <v>const int NT_PARM_LIST = 211;</v>
      </c>
      <c r="E91" t="str">
        <f t="shared" si="6"/>
        <v>"&lt;PARM_LIST&gt;",</v>
      </c>
      <c r="F91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</v>
      </c>
    </row>
    <row r="92" spans="1:6">
      <c r="A92" t="str">
        <f t="shared" si="11"/>
        <v>PARM_LIST_END</v>
      </c>
      <c r="B92" t="s">
        <v>295</v>
      </c>
      <c r="C92" s="1">
        <f t="shared" si="7"/>
        <v>212</v>
      </c>
      <c r="D92" t="str">
        <f t="shared" si="9"/>
        <v>const int NT_PARM_LIST_END = 212;</v>
      </c>
      <c r="E92" t="str">
        <f t="shared" si="6"/>
        <v>"&lt;PARM_LIST_END&gt;",</v>
      </c>
      <c r="F92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</v>
      </c>
    </row>
    <row r="93" spans="1:6">
      <c r="A93" t="str">
        <f t="shared" si="11"/>
        <v>OPT_STMTS</v>
      </c>
      <c r="B93" t="s">
        <v>89</v>
      </c>
      <c r="C93" s="1">
        <f t="shared" si="7"/>
        <v>213</v>
      </c>
      <c r="D93" t="str">
        <f t="shared" si="9"/>
        <v>const int NT_OPT_STMTS = 213;</v>
      </c>
      <c r="E93" t="str">
        <f t="shared" si="6"/>
        <v>"&lt;OPT_STMTS&gt;",</v>
      </c>
      <c r="F93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</v>
      </c>
    </row>
    <row r="94" spans="1:6">
      <c r="A94" t="str">
        <f t="shared" si="11"/>
        <v>STMT_LIST</v>
      </c>
      <c r="B94" t="s">
        <v>74</v>
      </c>
      <c r="C94" s="1">
        <f t="shared" si="7"/>
        <v>214</v>
      </c>
      <c r="D94" t="str">
        <f t="shared" si="9"/>
        <v>const int NT_STMT_LIST = 214;</v>
      </c>
      <c r="E94" t="str">
        <f t="shared" si="6"/>
        <v>"&lt;STMT_LIST&gt;",</v>
      </c>
      <c r="F94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</v>
      </c>
    </row>
    <row r="95" spans="1:6">
      <c r="A95" t="str">
        <f t="shared" si="11"/>
        <v>STMT_LIST_END</v>
      </c>
      <c r="B95" t="s">
        <v>296</v>
      </c>
      <c r="C95" s="1">
        <f t="shared" si="7"/>
        <v>215</v>
      </c>
      <c r="D95" t="str">
        <f t="shared" si="9"/>
        <v>const int NT_STMT_LIST_END = 215;</v>
      </c>
      <c r="E95" t="str">
        <f t="shared" si="6"/>
        <v>"&lt;STMT_LIST_END&gt;",</v>
      </c>
      <c r="F95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</v>
      </c>
    </row>
    <row r="96" spans="1:6">
      <c r="A96" t="str">
        <f t="shared" si="11"/>
        <v>STMT</v>
      </c>
      <c r="B96" t="s">
        <v>75</v>
      </c>
      <c r="C96" s="1">
        <f t="shared" si="7"/>
        <v>216</v>
      </c>
      <c r="D96" t="str">
        <f t="shared" si="9"/>
        <v>const int NT_STMT = 216;</v>
      </c>
      <c r="E96" t="str">
        <f t="shared" si="6"/>
        <v>"&lt;STMT&gt;",</v>
      </c>
      <c r="F96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</v>
      </c>
    </row>
    <row r="97" spans="1:6">
      <c r="A97" t="str">
        <f t="shared" si="11"/>
        <v>END_FOR</v>
      </c>
      <c r="B97" t="s">
        <v>106</v>
      </c>
      <c r="C97" s="1">
        <f t="shared" si="7"/>
        <v>217</v>
      </c>
      <c r="D97" t="str">
        <f t="shared" ref="D97" si="12">"const int " &amp; B97 &amp; " = " &amp; C97 &amp; ";"</f>
        <v>const int NT_END_FOR = 217;</v>
      </c>
      <c r="E97" t="str">
        <f t="shared" si="6"/>
        <v>"&lt;END_FOR&gt;",</v>
      </c>
      <c r="F97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</v>
      </c>
    </row>
    <row r="98" spans="1:6">
      <c r="A98" t="str">
        <f t="shared" si="11"/>
        <v>PROC_OR_ASSIGN</v>
      </c>
      <c r="B98" t="s">
        <v>297</v>
      </c>
      <c r="C98" s="1">
        <f t="shared" si="7"/>
        <v>218</v>
      </c>
      <c r="D98" t="str">
        <f t="shared" ref="D98" si="13">"const int " &amp; B98 &amp; " = " &amp; C98 &amp; ";"</f>
        <v>const int NT_PROC_OR_ASSIGN = 218;</v>
      </c>
      <c r="E98" t="str">
        <f t="shared" si="6"/>
        <v>"&lt;PROC_OR_ASSIGN&gt;",</v>
      </c>
      <c r="F98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</v>
      </c>
    </row>
    <row r="99" spans="1:6">
      <c r="A99" t="str">
        <f t="shared" si="11"/>
        <v>VARIABLE</v>
      </c>
      <c r="B99" t="s">
        <v>90</v>
      </c>
      <c r="C99" s="1">
        <f t="shared" si="7"/>
        <v>219</v>
      </c>
      <c r="D99" t="str">
        <f t="shared" si="9"/>
        <v>const int NT_VARIABLE = 219;</v>
      </c>
      <c r="E99" t="str">
        <f t="shared" si="6"/>
        <v>"&lt;VARIABLE&gt;",</v>
      </c>
      <c r="F99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</v>
      </c>
    </row>
    <row r="100" spans="1:6">
      <c r="A100" t="str">
        <f t="shared" si="11"/>
        <v>VAR_END</v>
      </c>
      <c r="B100" t="s">
        <v>107</v>
      </c>
      <c r="C100" s="1">
        <f t="shared" si="7"/>
        <v>220</v>
      </c>
      <c r="D100" t="str">
        <f t="shared" ref="D100" si="14">"const int " &amp; B100 &amp; " = " &amp; C100 &amp; ";"</f>
        <v>const int NT_VAR_END = 220;</v>
      </c>
      <c r="E100" t="str">
        <f t="shared" si="6"/>
        <v>"&lt;VAR_END&gt;",</v>
      </c>
      <c r="F100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</v>
      </c>
    </row>
    <row r="101" spans="1:6">
      <c r="A101" t="str">
        <f t="shared" si="11"/>
        <v>PROC_STMT</v>
      </c>
      <c r="B101" t="s">
        <v>91</v>
      </c>
      <c r="C101" s="1">
        <f t="shared" si="7"/>
        <v>221</v>
      </c>
      <c r="D101" t="str">
        <f t="shared" si="9"/>
        <v>const int NT_PROC_STMT = 221;</v>
      </c>
      <c r="E101" t="str">
        <f t="shared" si="6"/>
        <v>"&lt;PROC_STMT&gt;",</v>
      </c>
      <c r="F101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</v>
      </c>
    </row>
    <row r="102" spans="1:6">
      <c r="A102" t="str">
        <f t="shared" si="11"/>
        <v>PROC_STMT_END</v>
      </c>
      <c r="B102" t="s">
        <v>108</v>
      </c>
      <c r="C102" s="1">
        <f t="shared" si="7"/>
        <v>222</v>
      </c>
      <c r="D102" t="str">
        <f t="shared" ref="D102" si="15">"const int " &amp; B102 &amp; " = " &amp; C102 &amp; ";"</f>
        <v>const int NT_PROC_STMT_END = 222;</v>
      </c>
      <c r="E102" t="str">
        <f t="shared" si="6"/>
        <v>"&lt;PROC_STMT_END&gt;",</v>
      </c>
      <c r="F102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</v>
      </c>
    </row>
    <row r="103" spans="1:6">
      <c r="A103" t="str">
        <f t="shared" si="11"/>
        <v>EXPR_LIST</v>
      </c>
      <c r="B103" t="s">
        <v>92</v>
      </c>
      <c r="C103" s="1">
        <f t="shared" si="7"/>
        <v>223</v>
      </c>
      <c r="D103" t="str">
        <f t="shared" si="9"/>
        <v>const int NT_EXPR_LIST = 223;</v>
      </c>
      <c r="E103" t="str">
        <f t="shared" si="6"/>
        <v>"&lt;EXPR_LIST&gt;",</v>
      </c>
      <c r="F103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</v>
      </c>
    </row>
    <row r="104" spans="1:6">
      <c r="A104" t="str">
        <f t="shared" si="11"/>
        <v>EXPR_LIST_END</v>
      </c>
      <c r="B104" t="s">
        <v>298</v>
      </c>
      <c r="C104" s="1">
        <f t="shared" si="7"/>
        <v>224</v>
      </c>
      <c r="D104" t="str">
        <f t="shared" ref="D104" si="16">"const int " &amp; B104 &amp; " = " &amp; C104 &amp; ";"</f>
        <v>const int NT_EXPR_LIST_END = 224;</v>
      </c>
      <c r="E104" t="str">
        <f t="shared" si="6"/>
        <v>"&lt;EXPR_LIST_END&gt;",</v>
      </c>
      <c r="F104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</v>
      </c>
    </row>
    <row r="105" spans="1:6">
      <c r="A105" t="str">
        <f t="shared" si="11"/>
        <v>EXPR</v>
      </c>
      <c r="B105" t="s">
        <v>93</v>
      </c>
      <c r="C105" s="1">
        <f t="shared" si="7"/>
        <v>225</v>
      </c>
      <c r="D105" t="str">
        <f t="shared" si="9"/>
        <v>const int NT_EXPR = 225;</v>
      </c>
      <c r="E105" t="str">
        <f t="shared" si="6"/>
        <v>"&lt;EXPR&gt;",</v>
      </c>
      <c r="F105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</v>
      </c>
    </row>
    <row r="106" spans="1:6">
      <c r="A106" t="str">
        <f t="shared" si="11"/>
        <v>EXPR_END</v>
      </c>
      <c r="B106" t="s">
        <v>109</v>
      </c>
      <c r="C106" s="1">
        <f t="shared" si="7"/>
        <v>226</v>
      </c>
      <c r="D106" t="str">
        <f t="shared" ref="D106" si="17">"const int " &amp; B106 &amp; " = " &amp; C106 &amp; ";"</f>
        <v>const int NT_EXPR_END = 226;</v>
      </c>
      <c r="E106" t="str">
        <f t="shared" si="6"/>
        <v>"&lt;EXPR_END&gt;",</v>
      </c>
      <c r="F106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"&lt;EXPR_END&gt;",</v>
      </c>
    </row>
    <row r="107" spans="1:6">
      <c r="A107" t="str">
        <f t="shared" si="11"/>
        <v>RELOP</v>
      </c>
      <c r="B107" t="s">
        <v>94</v>
      </c>
      <c r="C107" s="1">
        <f t="shared" si="7"/>
        <v>227</v>
      </c>
      <c r="D107" t="str">
        <f t="shared" si="9"/>
        <v>const int NT_RELOP = 227;</v>
      </c>
      <c r="E107" t="str">
        <f t="shared" si="6"/>
        <v>"&lt;RELOP&gt;",</v>
      </c>
      <c r="F107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"&lt;EXPR_END&gt;","&lt;RELOP&gt;",</v>
      </c>
    </row>
    <row r="108" spans="1:6">
      <c r="A108" t="str">
        <f t="shared" si="11"/>
        <v>SIMPLE_EXPR</v>
      </c>
      <c r="B108" t="s">
        <v>95</v>
      </c>
      <c r="C108" s="1">
        <f t="shared" si="7"/>
        <v>228</v>
      </c>
      <c r="D108" t="str">
        <f t="shared" si="9"/>
        <v>const int NT_SIMPLE_EXPR = 228;</v>
      </c>
      <c r="E108" t="str">
        <f t="shared" si="6"/>
        <v>"&lt;SIMPLE_EXPR&gt;",</v>
      </c>
      <c r="F108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"&lt;EXPR_END&gt;","&lt;RELOP&gt;","&lt;SIMPLE_EXPR&gt;",</v>
      </c>
    </row>
    <row r="109" spans="1:6">
      <c r="A109" t="str">
        <f t="shared" si="11"/>
        <v>SIMPLE_EXPR_END</v>
      </c>
      <c r="B109" t="s">
        <v>301</v>
      </c>
      <c r="C109" s="1">
        <f t="shared" si="7"/>
        <v>229</v>
      </c>
      <c r="D109" t="str">
        <f t="shared" ref="D109" si="18">"const int " &amp; B109 &amp; " = " &amp; C109 &amp; ";"</f>
        <v>const int NT_SIMPLE_EXPR_END = 229;</v>
      </c>
      <c r="E109" t="str">
        <f t="shared" si="6"/>
        <v>"&lt;SIMPLE_EXPR_END&gt;",</v>
      </c>
      <c r="F109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"&lt;EXPR_END&gt;","&lt;RELOP&gt;","&lt;SIMPLE_EXPR&gt;","&lt;SIMPLE_EXPR_END&gt;",</v>
      </c>
    </row>
    <row r="110" spans="1:6">
      <c r="A110" t="str">
        <f t="shared" si="11"/>
        <v>ADD_OP</v>
      </c>
      <c r="B110" t="s">
        <v>96</v>
      </c>
      <c r="C110" s="1">
        <f t="shared" si="7"/>
        <v>230</v>
      </c>
      <c r="D110" t="str">
        <f t="shared" si="9"/>
        <v>const int NT_ADD_OP = 230;</v>
      </c>
      <c r="E110" t="str">
        <f t="shared" si="6"/>
        <v>"&lt;ADD_OP&gt;",</v>
      </c>
      <c r="F110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"&lt;EXPR_END&gt;","&lt;RELOP&gt;","&lt;SIMPLE_EXPR&gt;","&lt;SIMPLE_EXPR_END&gt;","&lt;ADD_OP&gt;",</v>
      </c>
    </row>
    <row r="111" spans="1:6">
      <c r="A111" t="str">
        <f t="shared" si="11"/>
        <v>TERM</v>
      </c>
      <c r="B111" t="s">
        <v>97</v>
      </c>
      <c r="C111" s="1">
        <f t="shared" si="7"/>
        <v>231</v>
      </c>
      <c r="D111" t="str">
        <f t="shared" si="9"/>
        <v>const int NT_TERM = 231;</v>
      </c>
      <c r="E111" t="str">
        <f t="shared" si="6"/>
        <v>"&lt;TERM&gt;",</v>
      </c>
      <c r="F111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"&lt;EXPR_END&gt;","&lt;RELOP&gt;","&lt;SIMPLE_EXPR&gt;","&lt;SIMPLE_EXPR_END&gt;","&lt;ADD_OP&gt;","&lt;TERM&gt;",</v>
      </c>
    </row>
    <row r="112" spans="1:6">
      <c r="A112" t="str">
        <f t="shared" si="11"/>
        <v>TERM_END</v>
      </c>
      <c r="B112" t="s">
        <v>302</v>
      </c>
      <c r="C112" s="1">
        <f t="shared" si="7"/>
        <v>232</v>
      </c>
      <c r="D112" t="str">
        <f t="shared" ref="D112" si="19">"const int " &amp; B112 &amp; " = " &amp; C112 &amp; ";"</f>
        <v>const int NT_TERM_END = 232;</v>
      </c>
      <c r="E112" t="str">
        <f t="shared" si="6"/>
        <v>"&lt;TERM_END&gt;",</v>
      </c>
      <c r="F112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"&lt;EXPR_END&gt;","&lt;RELOP&gt;","&lt;SIMPLE_EXPR&gt;","&lt;SIMPLE_EXPR_END&gt;","&lt;ADD_OP&gt;","&lt;TERM&gt;","&lt;TERM_END&gt;",</v>
      </c>
    </row>
    <row r="113" spans="1:6">
      <c r="A113" t="str">
        <f t="shared" si="11"/>
        <v>MUL_OP</v>
      </c>
      <c r="B113" t="s">
        <v>98</v>
      </c>
      <c r="C113" s="1">
        <f t="shared" si="7"/>
        <v>233</v>
      </c>
      <c r="D113" t="str">
        <f t="shared" si="9"/>
        <v>const int NT_MUL_OP = 233;</v>
      </c>
      <c r="E113" t="str">
        <f t="shared" si="6"/>
        <v>"&lt;MUL_OP&gt;",</v>
      </c>
      <c r="F113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"&lt;EXPR_END&gt;","&lt;RELOP&gt;","&lt;SIMPLE_EXPR&gt;","&lt;SIMPLE_EXPR_END&gt;","&lt;ADD_OP&gt;","&lt;TERM&gt;","&lt;TERM_END&gt;","&lt;MUL_OP&gt;",</v>
      </c>
    </row>
    <row r="114" spans="1:6">
      <c r="A114" t="str">
        <f t="shared" si="11"/>
        <v>FACTOR</v>
      </c>
      <c r="B114" t="s">
        <v>99</v>
      </c>
      <c r="C114" s="1">
        <f t="shared" si="7"/>
        <v>234</v>
      </c>
      <c r="D114" t="str">
        <f t="shared" si="9"/>
        <v>const int NT_FACTOR = 234;</v>
      </c>
      <c r="E114" t="str">
        <f t="shared" si="6"/>
        <v>"&lt;FACTOR&gt;",</v>
      </c>
      <c r="F114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"&lt;EXPR_END&gt;","&lt;RELOP&gt;","&lt;SIMPLE_EXPR&gt;","&lt;SIMPLE_EXPR_END&gt;","&lt;ADD_OP&gt;","&lt;TERM&gt;","&lt;TERM_END&gt;","&lt;MUL_OP&gt;","&lt;FACTOR&gt;",</v>
      </c>
    </row>
    <row r="115" spans="1:6">
      <c r="A115" t="str">
        <f t="shared" si="11"/>
        <v>FACTOR_END</v>
      </c>
      <c r="B115" t="s">
        <v>110</v>
      </c>
      <c r="C115" s="1">
        <f t="shared" si="7"/>
        <v>235</v>
      </c>
      <c r="D115" t="str">
        <f t="shared" ref="D115" si="20">"const int " &amp; B115 &amp; " = " &amp; C115 &amp; ";"</f>
        <v>const int NT_FACTOR_END = 235;</v>
      </c>
      <c r="E115" t="str">
        <f t="shared" si="6"/>
        <v>"&lt;FACTOR_END&gt;",</v>
      </c>
      <c r="F115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"&lt;EXPR_END&gt;","&lt;RELOP&gt;","&lt;SIMPLE_EXPR&gt;","&lt;SIMPLE_EXPR_END&gt;","&lt;ADD_OP&gt;","&lt;TERM&gt;","&lt;TERM_END&gt;","&lt;MUL_OP&gt;","&lt;FACTOR&gt;","&lt;FACTOR_END&gt;",</v>
      </c>
    </row>
    <row r="116" spans="1:6">
      <c r="A116" t="str">
        <f t="shared" si="11"/>
        <v>SIGN</v>
      </c>
      <c r="B116" t="s">
        <v>100</v>
      </c>
      <c r="C116" s="1">
        <f t="shared" si="7"/>
        <v>236</v>
      </c>
      <c r="D116" t="str">
        <f t="shared" si="9"/>
        <v>const int NT_SIGN = 236;</v>
      </c>
      <c r="E116" t="str">
        <f t="shared" si="6"/>
        <v>"&lt;SIGN&gt;",</v>
      </c>
      <c r="F116" t="str">
        <f t="shared" si="8"/>
        <v>"&lt;E&gt;","&lt;PGM&gt;","&lt;DECLARATIONS&gt;","&lt;SUBPGM_DCLS&gt;","&lt;CMPD_STMT&gt;","&lt;ID_LIST&gt;","&lt;ID_LIST_END&gt;","&lt;DTYPE&gt;","&lt;STD_TYPE&gt;","&lt;SUBPGM_DCL&gt;","&lt;SUBPGM_HEAD&gt;","&lt;ARGS&gt;","&lt;PARM_LIST&gt;","&lt;PARM_LIST_END&gt;","&lt;OPT_STMTS&gt;","&lt;STMT_LIST&gt;","&lt;STMT_LIST_END&gt;","&lt;STMT&gt;","&lt;END_FOR&gt;","&lt;PROC_OR_ASSIGN&gt;","&lt;VARIABLE&gt;","&lt;VAR_END&gt;","&lt;PROC_STMT&gt;","&lt;PROC_STMT_END&gt;","&lt;EXPR_LIST&gt;","&lt;EXPR_LIST_END&gt;","&lt;EXPR&gt;","&lt;EXPR_END&gt;","&lt;RELOP&gt;","&lt;SIMPLE_EXPR&gt;","&lt;SIMPLE_EXPR_END&gt;","&lt;ADD_OP&gt;","&lt;TERM&gt;","&lt;TERM_END&gt;","&lt;MUL_OP&gt;","&lt;FACTOR&gt;","&lt;FACTOR_END&gt;","&lt;SIGN&gt;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Grammar</vt:lpstr>
      <vt:lpstr>TnNT</vt:lpstr>
      <vt:lpstr>Grammar!OLE_LINK1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2018-10-25T07:11:51Z</dcterms:created>
  <dcterms:modified xsi:type="dcterms:W3CDTF">2018-11-06T05:05:21Z</dcterms:modified>
</cp:coreProperties>
</file>